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C:\Users\johnl\Dropbox\Broker Rate Sheet\LIBOR Curves\10 Years\"/>
    </mc:Choice>
  </mc:AlternateContent>
  <xr:revisionPtr revIDLastSave="0" documentId="13_ncr:1_{C69E0A3C-0817-4464-B455-DFAD2E514349}"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l="1"/>
  <c r="BB12" i="3"/>
  <c r="BC12" i="3"/>
  <c r="AZ7" i="3"/>
  <c r="AZ13" i="3"/>
  <c r="AZ16" i="3"/>
  <c r="AZ10" i="3"/>
  <c r="AZ8" i="3"/>
  <c r="AZ11" i="3"/>
  <c r="AZ14" i="3"/>
  <c r="AZ9" i="3"/>
  <c r="AZ17"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<sst xmlns="http://schemas.openxmlformats.org/spreadsheetml/2006/main" count="749" uniqueCount="98">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</sst>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1">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2" fontId="1" fillId="30" borderId="0" xfId="52" applyNumberFormat="1"/>
    <xf numFmtId="14" fontId="1" fillId="30" borderId="0" xfId="52" applyNumberFormat="1"/>
    <xf numFmtId="14" fontId="1" fillId="0" borderId="0" xfId="52" applyNumberFormat="1" applyFill="1"/>
    <xf numFmtId="2" fontId="1" fillId="0" borderId="0" xfId="52" applyNumberFormat="1" applyFill="1"/>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45625</c:v>
                </c:pt>
                <c:pt idx="1">
                  <c:v>45655</c:v>
                </c:pt>
                <c:pt idx="2">
                  <c:v>45686</c:v>
                </c:pt>
                <c:pt idx="3">
                  <c:v>45716</c:v>
                </c:pt>
                <c:pt idx="4">
                  <c:v>45745</c:v>
                </c:pt>
                <c:pt idx="5">
                  <c:v>45776</c:v>
                </c:pt>
                <c:pt idx="6">
                  <c:v>45806</c:v>
                </c:pt>
                <c:pt idx="7">
                  <c:v>45837</c:v>
                </c:pt>
                <c:pt idx="8">
                  <c:v>45867</c:v>
                </c:pt>
                <c:pt idx="9">
                  <c:v>45898</c:v>
                </c:pt>
                <c:pt idx="10">
                  <c:v>45929</c:v>
                </c:pt>
                <c:pt idx="11">
                  <c:v>45959</c:v>
                </c:pt>
                <c:pt idx="12">
                  <c:v>45990</c:v>
                </c:pt>
                <c:pt idx="13">
                  <c:v>46020</c:v>
                </c:pt>
                <c:pt idx="14">
                  <c:v>46051</c:v>
                </c:pt>
                <c:pt idx="15">
                  <c:v>46081</c:v>
                </c:pt>
                <c:pt idx="16">
                  <c:v>46110</c:v>
                </c:pt>
                <c:pt idx="17">
                  <c:v>46141</c:v>
                </c:pt>
                <c:pt idx="18">
                  <c:v>46171</c:v>
                </c:pt>
                <c:pt idx="19">
                  <c:v>46202</c:v>
                </c:pt>
                <c:pt idx="20">
                  <c:v>46232</c:v>
                </c:pt>
                <c:pt idx="21">
                  <c:v>46263</c:v>
                </c:pt>
                <c:pt idx="22">
                  <c:v>46294</c:v>
                </c:pt>
                <c:pt idx="23">
                  <c:v>46324</c:v>
                </c:pt>
                <c:pt idx="24">
                  <c:v>46355</c:v>
                </c:pt>
                <c:pt idx="25">
                  <c:v>46385</c:v>
                </c:pt>
                <c:pt idx="26">
                  <c:v>46416</c:v>
                </c:pt>
                <c:pt idx="27">
                  <c:v>46446</c:v>
                </c:pt>
                <c:pt idx="28">
                  <c:v>46475</c:v>
                </c:pt>
                <c:pt idx="29">
                  <c:v>46506</c:v>
                </c:pt>
                <c:pt idx="30">
                  <c:v>46536</c:v>
                </c:pt>
                <c:pt idx="31">
                  <c:v>46567</c:v>
                </c:pt>
                <c:pt idx="32">
                  <c:v>46597</c:v>
                </c:pt>
                <c:pt idx="33">
                  <c:v>46628</c:v>
                </c:pt>
                <c:pt idx="34">
                  <c:v>46659</c:v>
                </c:pt>
                <c:pt idx="35">
                  <c:v>46689</c:v>
                </c:pt>
                <c:pt idx="36">
                  <c:v>46720</c:v>
                </c:pt>
              </c:numCache>
            </c:numRef>
          </c:cat>
          <c:val>
            <c:numRef>
              <c:f>'Forward Curve'!$H$6:$H$42</c:f>
              <c:numCache>
                <c:formatCode>0.00%</c:formatCode>
                <c:ptCount val="37"/>
                <c:pt idx="0">
                  <c:v>4.5499999999999999E-2</c:v>
                </c:pt>
                <c:pt idx="1">
                  <c:v>4.4199999999999996E-2</c:v>
                </c:pt>
                <c:pt idx="2">
                  <c:v>4.3700000000000003E-2</c:v>
                </c:pt>
                <c:pt idx="3">
                  <c:v>4.2999999999999997E-2</c:v>
                </c:pt>
                <c:pt idx="4">
                  <c:v>4.24E-2</c:v>
                </c:pt>
                <c:pt idx="5">
                  <c:v>4.1799999999999997E-2</c:v>
                </c:pt>
                <c:pt idx="6">
                  <c:v>4.1200000000000001E-2</c:v>
                </c:pt>
                <c:pt idx="7">
                  <c:v>4.0599999999999997E-2</c:v>
                </c:pt>
                <c:pt idx="8">
                  <c:v>4.0099999999999997E-2</c:v>
                </c:pt>
                <c:pt idx="9">
                  <c:v>3.9699999999999999E-2</c:v>
                </c:pt>
                <c:pt idx="10">
                  <c:v>3.9300000000000002E-2</c:v>
                </c:pt>
                <c:pt idx="11">
                  <c:v>3.8800000000000001E-2</c:v>
                </c:pt>
                <c:pt idx="12">
                  <c:v>3.78E-2</c:v>
                </c:pt>
                <c:pt idx="13">
                  <c:v>3.78E-2</c:v>
                </c:pt>
                <c:pt idx="14">
                  <c:v>3.78E-2</c:v>
                </c:pt>
                <c:pt idx="15">
                  <c:v>3.78E-2</c:v>
                </c:pt>
                <c:pt idx="16">
                  <c:v>3.78E-2</c:v>
                </c:pt>
                <c:pt idx="17">
                  <c:v>3.78E-2</c:v>
                </c:pt>
                <c:pt idx="18">
                  <c:v>3.6799999999999999E-2</c:v>
                </c:pt>
                <c:pt idx="19">
                  <c:v>3.6699999999999997E-2</c:v>
                </c:pt>
                <c:pt idx="20">
                  <c:v>3.6699999999999997E-2</c:v>
                </c:pt>
                <c:pt idx="21">
                  <c:v>3.6699999999999997E-2</c:v>
                </c:pt>
                <c:pt idx="22">
                  <c:v>3.6699999999999997E-2</c:v>
                </c:pt>
                <c:pt idx="23">
                  <c:v>3.6699999999999997E-2</c:v>
                </c:pt>
                <c:pt idx="24">
                  <c:v>3.6000000000000004E-2</c:v>
                </c:pt>
                <c:pt idx="25">
                  <c:v>3.6000000000000004E-2</c:v>
                </c:pt>
                <c:pt idx="26">
                  <c:v>3.6000000000000004E-2</c:v>
                </c:pt>
                <c:pt idx="27">
                  <c:v>3.6000000000000004E-2</c:v>
                </c:pt>
                <c:pt idx="28">
                  <c:v>3.6000000000000004E-2</c:v>
                </c:pt>
                <c:pt idx="29">
                  <c:v>3.6000000000000004E-2</c:v>
                </c:pt>
                <c:pt idx="30">
                  <c:v>3.6000000000000004E-2</c:v>
                </c:pt>
                <c:pt idx="31">
                  <c:v>3.6000000000000004E-2</c:v>
                </c:pt>
                <c:pt idx="32">
                  <c:v>3.6000000000000004E-2</c:v>
                </c:pt>
                <c:pt idx="33">
                  <c:v>3.6000000000000004E-2</c:v>
                </c:pt>
                <c:pt idx="34">
                  <c:v>3.6000000000000004E-2</c:v>
                </c:pt>
                <c:pt idx="35">
                  <c:v>3.6000000000000004E-2</c:v>
                </c:pt>
                <c:pt idx="36">
                  <c:v>3.5499999999999997E-2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45625</c:v>
                </c:pt>
                <c:pt idx="1">
                  <c:v>45655</c:v>
                </c:pt>
                <c:pt idx="2">
                  <c:v>45686</c:v>
                </c:pt>
                <c:pt idx="3">
                  <c:v>45716</c:v>
                </c:pt>
                <c:pt idx="4">
                  <c:v>45745</c:v>
                </c:pt>
                <c:pt idx="5">
                  <c:v>45776</c:v>
                </c:pt>
                <c:pt idx="6">
                  <c:v>45806</c:v>
                </c:pt>
                <c:pt idx="7">
                  <c:v>45837</c:v>
                </c:pt>
                <c:pt idx="8">
                  <c:v>45867</c:v>
                </c:pt>
                <c:pt idx="9">
                  <c:v>45898</c:v>
                </c:pt>
                <c:pt idx="10">
                  <c:v>45929</c:v>
                </c:pt>
                <c:pt idx="11">
                  <c:v>45959</c:v>
                </c:pt>
                <c:pt idx="12">
                  <c:v>45990</c:v>
                </c:pt>
                <c:pt idx="13">
                  <c:v>46020</c:v>
                </c:pt>
                <c:pt idx="14">
                  <c:v>46051</c:v>
                </c:pt>
                <c:pt idx="15">
                  <c:v>46081</c:v>
                </c:pt>
                <c:pt idx="16">
                  <c:v>46110</c:v>
                </c:pt>
                <c:pt idx="17">
                  <c:v>46141</c:v>
                </c:pt>
                <c:pt idx="18">
                  <c:v>46171</c:v>
                </c:pt>
                <c:pt idx="19">
                  <c:v>46202</c:v>
                </c:pt>
                <c:pt idx="20">
                  <c:v>46232</c:v>
                </c:pt>
                <c:pt idx="21">
                  <c:v>46263</c:v>
                </c:pt>
                <c:pt idx="22">
                  <c:v>46294</c:v>
                </c:pt>
                <c:pt idx="23">
                  <c:v>46324</c:v>
                </c:pt>
                <c:pt idx="24">
                  <c:v>46355</c:v>
                </c:pt>
                <c:pt idx="25">
                  <c:v>46385</c:v>
                </c:pt>
                <c:pt idx="26">
                  <c:v>46416</c:v>
                </c:pt>
                <c:pt idx="27">
                  <c:v>46446</c:v>
                </c:pt>
                <c:pt idx="28">
                  <c:v>46475</c:v>
                </c:pt>
                <c:pt idx="29">
                  <c:v>46506</c:v>
                </c:pt>
                <c:pt idx="30">
                  <c:v>46536</c:v>
                </c:pt>
                <c:pt idx="31">
                  <c:v>46567</c:v>
                </c:pt>
                <c:pt idx="32">
                  <c:v>46597</c:v>
                </c:pt>
                <c:pt idx="33">
                  <c:v>46628</c:v>
                </c:pt>
                <c:pt idx="34">
                  <c:v>46659</c:v>
                </c:pt>
                <c:pt idx="35">
                  <c:v>46689</c:v>
                </c:pt>
                <c:pt idx="36">
                  <c:v>46720</c:v>
                </c:pt>
              </c:numCache>
            </c:numRef>
          </c:cat>
          <c:val>
            <c:numRef>
              <c:f>'Forward Curve'!$I$6:$I$42</c:f>
              <c:numCache>
                <c:formatCode>0.00000%</c:formatCode>
                <c:ptCount val="37"/>
                <c:pt idx="0">
                  <c:v>4.5499999999999999E-2</c:v>
                </c:pt>
                <c:pt idx="1">
                  <c:v>5.0291357109095908E-2</c:v>
                </c:pt>
                <c:pt idx="2">
                  <c:v>5.2266126729258754E-2</c:v>
                </c:pt>
                <c:pt idx="3">
                  <c:v>5.3251784088738457E-2</c:v>
                </c:pt>
                <c:pt idx="4">
                  <c:v>5.4150232678547267E-2</c:v>
                </c:pt>
                <c:pt idx="5">
                  <c:v>5.4935127635560722E-2</c:v>
                </c:pt>
                <c:pt idx="6">
                  <c:v>5.535691625099258E-2</c:v>
                </c:pt>
                <c:pt idx="7">
                  <c:v>5.5760545153876226E-2</c:v>
                </c:pt>
                <c:pt idx="8">
                  <c:v>5.6157445641767556E-2</c:v>
                </c:pt>
                <c:pt idx="9">
                  <c:v>5.6577897885058535E-2</c:v>
                </c:pt>
                <c:pt idx="10">
                  <c:v>5.8433307255606387E-2</c:v>
                </c:pt>
                <c:pt idx="11">
                  <c:v>5.9885640145673026E-2</c:v>
                </c:pt>
                <c:pt idx="12">
                  <c:v>6.0888163415884773E-2</c:v>
                </c:pt>
                <c:pt idx="13">
                  <c:v>6.1826176845082959E-2</c:v>
                </c:pt>
                <c:pt idx="14">
                  <c:v>6.2759394193489554E-2</c:v>
                </c:pt>
                <c:pt idx="15">
                  <c:v>6.3631803814479554E-2</c:v>
                </c:pt>
                <c:pt idx="16">
                  <c:v>6.444932457461916E-2</c:v>
                </c:pt>
                <c:pt idx="17">
                  <c:v>6.5296863988299467E-2</c:v>
                </c:pt>
                <c:pt idx="18">
                  <c:v>6.4681055853414646E-2</c:v>
                </c:pt>
                <c:pt idx="19">
                  <c:v>6.5293032134881634E-2</c:v>
                </c:pt>
                <c:pt idx="20">
                  <c:v>6.6036464306856751E-2</c:v>
                </c:pt>
                <c:pt idx="21">
                  <c:v>6.6766484057717415E-2</c:v>
                </c:pt>
                <c:pt idx="22">
                  <c:v>6.7368204269708756E-2</c:v>
                </c:pt>
                <c:pt idx="23">
                  <c:v>6.7894874068373259E-2</c:v>
                </c:pt>
                <c:pt idx="24">
                  <c:v>6.7578637842693592E-2</c:v>
                </c:pt>
                <c:pt idx="25">
                  <c:v>6.8231442348117163E-2</c:v>
                </c:pt>
                <c:pt idx="26">
                  <c:v>6.8892896778727175E-2</c:v>
                </c:pt>
                <c:pt idx="27">
                  <c:v>6.952172425660709E-2</c:v>
                </c:pt>
                <c:pt idx="28">
                  <c:v>7.0119690127549525E-2</c:v>
                </c:pt>
                <c:pt idx="29">
                  <c:v>7.0747564409610067E-2</c:v>
                </c:pt>
                <c:pt idx="30">
                  <c:v>7.1345681219407847E-2</c:v>
                </c:pt>
                <c:pt idx="31">
                  <c:v>7.1953678194476858E-2</c:v>
                </c:pt>
                <c:pt idx="32">
                  <c:v>7.2533532763640593E-2</c:v>
                </c:pt>
                <c:pt idx="33">
                  <c:v>7.3111542374414987E-2</c:v>
                </c:pt>
                <c:pt idx="34">
                  <c:v>7.3326819995493869E-2</c:v>
                </c:pt>
                <c:pt idx="35">
                  <c:v>7.3455964411772934E-2</c:v>
                </c:pt>
                <c:pt idx="36">
                  <c:v>7.3081391236360801E-2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8" t="s">
        <v>29</v>
      </c>
      <c r="H3" s="138" t="s">
        <v>30</v>
      </c>
      <c r="I3" s="137" t="str">
        <f>IF($D$13=DataValidation!$A$11,'Forward Curve'!$D$15,$E$14)</f>
        <v>+2 Standard Deviations</v>
      </c>
    </row>
    <row r="4" spans="2:20" x14ac:dyDescent="0.25">
      <c r="G4" s="138"/>
      <c r="H4" s="138"/>
      <c r="I4" s="137"/>
    </row>
    <row r="5" spans="2:20" x14ac:dyDescent="0.25">
      <c r="H5" s="9"/>
      <c r="I5" s="9"/>
    </row>
    <row r="6" spans="2:20" ht="15.75" x14ac:dyDescent="0.25">
      <c r="G6" s="20">
        <f>IF($D$13=DataValidation!$A$6,Vols!N6,Vols!C2)</f>
        <v>45625</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4.5499999999999999E-2</v>
      </c>
      <c r="I6" s="24">
        <f>IF($D$13=DataValidation!$A$6,"",IF($D$13=DataValidation!$A$11,Vols!BG6,Vols!AS6))</f>
        <v>4.5499999999999999E-2</v>
      </c>
      <c r="O6" s="30" t="s">
        <v>32</v>
      </c>
    </row>
    <row r="7" spans="2:20" ht="15.75" x14ac:dyDescent="0.25">
      <c r="G7" s="20">
        <f>IF($D$13=DataValidation!$A$6,Vols!N7,EDATE($G$6,COUNT($G$6:G6)))</f>
        <v>45655</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4.4199999999999996E-2</v>
      </c>
      <c r="I7" s="24">
        <f>IF($D$13=DataValidation!$A$6,"",IF($D$13=DataValidation!$A$11,Vols!BG7,Vols!AS7))</f>
        <v>5.0291357109095908E-2</v>
      </c>
      <c r="N7" s="29" t="s">
        <v>4</v>
      </c>
      <c r="P7" s="28" t="str">
        <f>IF($D$13=DataValidation!$A$6,"N/A",E14)</f>
        <v>+2 Standard Deviations</v>
      </c>
    </row>
    <row r="8" spans="2:20" ht="15.75" x14ac:dyDescent="0.25">
      <c r="G8" s="20">
        <f>IF($D$13=DataValidation!$A$6,Vols!N8,EDATE($G$6,COUNT($G$6:G7)))</f>
        <v>45686</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4.3700000000000003E-2</v>
      </c>
      <c r="I8" s="24">
        <f>IF($D$13=DataValidation!$A$6,"",IF($D$13=DataValidation!$A$11,Vols!BG8,Vols!AS8))</f>
        <v>5.2266126729258754E-2</v>
      </c>
      <c r="T8" s="26"/>
    </row>
    <row r="9" spans="2:20" ht="15.75" x14ac:dyDescent="0.25">
      <c r="F9" s="18"/>
      <c r="G9" s="20">
        <f>IF($D$13=DataValidation!$A$6,Vols!N9,EDATE($G$6,COUNT($G$6:G8)))</f>
        <v>45716</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4.2999999999999997E-2</v>
      </c>
      <c r="I9" s="24">
        <f>IF($D$13=DataValidation!$A$6,"",IF($D$13=DataValidation!$A$11,Vols!BG9,Vols!AS9))</f>
        <v>5.3251784088738457E-2</v>
      </c>
      <c r="T9" s="26"/>
    </row>
    <row r="10" spans="2:20" ht="15.75" x14ac:dyDescent="0.25">
      <c r="G10" s="20">
        <f>IF($D$13=DataValidation!$A$6,Vols!N10,EDATE($G$6,COUNT($G$6:G9)))</f>
        <v>45745</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4.24E-2</v>
      </c>
      <c r="I10" s="24">
        <f>IF($D$13=DataValidation!$A$6,"",IF($D$13=DataValidation!$A$11,Vols!BG10,Vols!AS10))</f>
        <v>5.4150232678547267E-2</v>
      </c>
      <c r="T10" s="26"/>
    </row>
    <row r="11" spans="2:20" ht="16.5" thickBot="1" x14ac:dyDescent="0.3">
      <c r="C11" s="21" t="s">
        <v>16</v>
      </c>
      <c r="D11" s="22"/>
      <c r="E11" s="22"/>
      <c r="G11" s="20">
        <f>IF($D$13=DataValidation!$A$6,Vols!N11,EDATE($G$6,COUNT($G$6:G10)))</f>
        <v>45776</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4.1799999999999997E-2</v>
      </c>
      <c r="I11" s="24">
        <f>IF($D$13=DataValidation!$A$6,"",IF($D$13=DataValidation!$A$11,Vols!BG11,Vols!AS11))</f>
        <v>5.4935127635560722E-2</v>
      </c>
      <c r="T11" s="26"/>
    </row>
    <row r="12" spans="2:20" ht="16.5" thickBot="1" x14ac:dyDescent="0.3">
      <c r="G12" s="20">
        <f>IF($D$13=DataValidation!$A$6,Vols!N12,EDATE($G$6,COUNT($G$6:G11)))</f>
        <v>45806</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4.1200000000000001E-2</v>
      </c>
      <c r="I12" s="24">
        <f>IF($D$13=DataValidation!$A$6,"",IF($D$13=DataValidation!$A$11,Vols!BG12,Vols!AS12))</f>
        <v>5.535691625099258E-2</v>
      </c>
      <c r="T12" s="26"/>
    </row>
    <row r="13" spans="2:20" ht="18.75" thickBot="1" x14ac:dyDescent="0.3">
      <c r="B13" s="25" t="s">
        <v>31</v>
      </c>
      <c r="C13" s="19" t="s">
        <v>2</v>
      </c>
      <c r="D13" s="139" t="s">
        <v>64</v>
      </c>
      <c r="E13" s="139"/>
      <c r="G13" s="20">
        <f>IF($D$13=DataValidation!$A$6,Vols!N13,EDATE($G$6,COUNT($G$6:G12)))</f>
        <v>45837</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4.0599999999999997E-2</v>
      </c>
      <c r="I13" s="24">
        <f>IF($D$13=DataValidation!$A$6,"",IF($D$13=DataValidation!$A$11,Vols!BG13,Vols!AS13))</f>
        <v>5.5760545153876226E-2</v>
      </c>
      <c r="T13" s="26"/>
    </row>
    <row r="14" spans="2:20" ht="15.75" x14ac:dyDescent="0.25">
      <c r="C14" s="19" t="str">
        <f>IF(D13=DataValidation!A6,"",IF($D$13=DataValidation!$A$11,"","Market Shock"))</f>
        <v>Market Shock</v>
      </c>
      <c r="D14" s="109"/>
      <c r="E14" s="109" t="s">
        <v>27</v>
      </c>
      <c r="G14" s="20">
        <f>IF($D$13=DataValidation!$A$6,Vols!N14,EDATE($G$6,COUNT($G$6:G13)))</f>
        <v>45867</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4.0099999999999997E-2</v>
      </c>
      <c r="I14" s="24">
        <f>IF($D$13=DataValidation!$A$6,"",IF($D$13=DataValidation!$A$11,Vols!BG14,Vols!AS14))</f>
        <v>5.6157445641767556E-2</v>
      </c>
      <c r="T14" s="26"/>
    </row>
    <row r="15" spans="2:20" ht="15.75" x14ac:dyDescent="0.25">
      <c r="C15" s="19" t="str">
        <f>IF($D$13=DataValidation!$A$11,"Market Shock","")</f>
        <v/>
      </c>
      <c r="D15" s="139" t="s">
        <v>46</v>
      </c>
      <c r="E15" s="139"/>
      <c r="G15" s="20">
        <f>IF($D$13=DataValidation!$A$6,Vols!N15,EDATE($G$6,COUNT($G$6:G14)))</f>
        <v>45898</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3.9699999999999999E-2</v>
      </c>
      <c r="I15" s="24">
        <f>IF($D$13=DataValidation!$A$6,"",IF($D$13=DataValidation!$A$11,Vols!BG15,Vols!AS15))</f>
        <v>5.6577897885058535E-2</v>
      </c>
      <c r="T15" s="26"/>
    </row>
    <row r="16" spans="2:20" ht="15.75" x14ac:dyDescent="0.25">
      <c r="G16" s="20">
        <f>IF($D$13=DataValidation!$A$6,Vols!N16,EDATE($G$6,COUNT($G$6:G15)))</f>
        <v>45929</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3.9300000000000002E-2</v>
      </c>
      <c r="I16" s="24">
        <f>IF($D$13=DataValidation!$A$6,"",IF($D$13=DataValidation!$A$11,Vols!BG16,Vols!AS16))</f>
        <v>5.8433307255606387E-2</v>
      </c>
      <c r="T16" s="26"/>
    </row>
    <row r="17" spans="3:20" ht="15.75" x14ac:dyDescent="0.25">
      <c r="C17" s="135" t="s">
        <v>96</v>
      </c>
      <c r="D17" s="135"/>
      <c r="E17" s="127"/>
      <c r="G17" s="20">
        <f>IF($D$13=DataValidation!$A$6,Vols!N17,EDATE($G$6,COUNT($G$6:G16)))</f>
        <v>45959</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3.8800000000000001E-2</v>
      </c>
      <c r="I17" s="24">
        <f>IF($D$13=DataValidation!$A$6,"",IF($D$13=DataValidation!$A$11,Vols!BG17,Vols!AS17))</f>
        <v>5.9885640145673026E-2</v>
      </c>
      <c r="T17" s="26"/>
    </row>
    <row r="18" spans="3:20" ht="15.75" customHeight="1" x14ac:dyDescent="0.25">
      <c r="C18" s="135"/>
      <c r="D18" s="135"/>
      <c r="E18" s="127"/>
      <c r="G18" s="20">
        <f>IF($D$13=DataValidation!$A$6,Vols!N18,EDATE($G$6,COUNT($G$6:G17)))</f>
        <v>45990</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3.78E-2</v>
      </c>
      <c r="I18" s="24">
        <f>IF($D$13=DataValidation!$A$6,"",IF($D$13=DataValidation!$A$11,Vols!BG18,Vols!AS18))</f>
        <v>6.0888163415884773E-2</v>
      </c>
      <c r="T18" s="26"/>
    </row>
    <row r="19" spans="3:20" ht="15.75" x14ac:dyDescent="0.25">
      <c r="C19" s="135"/>
      <c r="D19" s="135"/>
      <c r="E19" s="127"/>
      <c r="G19" s="20">
        <f>IF($D$13=DataValidation!$A$6,Vols!N19,EDATE($G$6,COUNT($G$6:G18)))</f>
        <v>46020</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3.78E-2</v>
      </c>
      <c r="I19" s="24">
        <f>IF($D$13=DataValidation!$A$6,"",IF($D$13=DataValidation!$A$11,Vols!BG19,Vols!AS19))</f>
        <v>6.1826176845082959E-2</v>
      </c>
      <c r="T19" s="26"/>
    </row>
    <row r="20" spans="3:20" ht="15.75" x14ac:dyDescent="0.25">
      <c r="C20" s="135"/>
      <c r="D20" s="135"/>
      <c r="E20" s="127"/>
      <c r="G20" s="20">
        <f>IF($D$13=DataValidation!$A$6,Vols!N20,EDATE($G$6,COUNT($G$6:G19)))</f>
        <v>46051</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3.78E-2</v>
      </c>
      <c r="I20" s="24">
        <f>IF($D$13=DataValidation!$A$6,"",IF($D$13=DataValidation!$A$11,Vols!BG20,Vols!AS20))</f>
        <v>6.2759394193489554E-2</v>
      </c>
      <c r="L20" s="10"/>
      <c r="M20" s="10"/>
      <c r="N20" s="10"/>
      <c r="O20" s="10"/>
      <c r="P20" s="10"/>
      <c r="T20" s="26"/>
    </row>
    <row r="21" spans="3:20" ht="15.75" x14ac:dyDescent="0.25">
      <c r="C21" s="135"/>
      <c r="D21" s="135"/>
      <c r="E21" s="127"/>
      <c r="G21" s="20">
        <f>IF($D$13=DataValidation!$A$6,Vols!N21,EDATE($G$6,COUNT($G$6:G20)))</f>
        <v>46081</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3.78E-2</v>
      </c>
      <c r="I21" s="24">
        <f>IF($D$13=DataValidation!$A$6,"",IF($D$13=DataValidation!$A$11,Vols!BG21,Vols!AS21))</f>
        <v>6.3631803814479554E-2</v>
      </c>
      <c r="T21" s="26"/>
    </row>
    <row r="22" spans="3:20" ht="15.75" x14ac:dyDescent="0.25">
      <c r="C22" s="136" t="s">
        <v>97</v>
      </c>
      <c r="D22" s="136"/>
      <c r="E22" s="136"/>
      <c r="G22" s="20">
        <f>IF($D$13=DataValidation!$A$6,Vols!N22,EDATE($G$6,COUNT($G$6:G21)))</f>
        <v>46110</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3.78E-2</v>
      </c>
      <c r="I22" s="24">
        <f>IF($D$13=DataValidation!$A$6,"",IF($D$13=DataValidation!$A$11,Vols!BG22,Vols!AS22))</f>
        <v>6.444932457461916E-2</v>
      </c>
      <c r="T22" s="26"/>
    </row>
    <row r="23" spans="3:20" ht="15.75" x14ac:dyDescent="0.25">
      <c r="C23" s="136"/>
      <c r="D23" s="136"/>
      <c r="E23" s="136"/>
      <c r="G23" s="20">
        <f>IF($D$13=DataValidation!$A$6,Vols!N23,EDATE($G$6,COUNT($G$6:G22)))</f>
        <v>46141</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3.78E-2</v>
      </c>
      <c r="I23" s="24">
        <f>IF($D$13=DataValidation!$A$6,"",IF($D$13=DataValidation!$A$11,Vols!BG23,Vols!AS23))</f>
        <v>6.5296863988299467E-2</v>
      </c>
      <c r="T23" s="26"/>
    </row>
    <row r="24" spans="3:20" ht="15.75" customHeight="1" x14ac:dyDescent="0.25">
      <c r="C24" s="136"/>
      <c r="D24" s="136"/>
      <c r="E24" s="136"/>
      <c r="G24" s="20">
        <f>IF($D$13=DataValidation!$A$6,Vols!N24,EDATE($G$6,COUNT($G$6:G23)))</f>
        <v>46171</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3.6799999999999999E-2</v>
      </c>
      <c r="I24" s="24">
        <f>IF($D$13=DataValidation!$A$6,"",IF($D$13=DataValidation!$A$11,Vols!BG24,Vols!AS24))</f>
        <v>6.4681055853414646E-2</v>
      </c>
      <c r="T24" s="26"/>
    </row>
    <row r="25" spans="3:20" ht="16.5" thickBot="1" x14ac:dyDescent="0.3">
      <c r="C25" s="136"/>
      <c r="D25" s="136"/>
      <c r="E25" s="136"/>
      <c r="G25" s="20">
        <f>IF($D$13=DataValidation!$A$6,Vols!N25,EDATE($G$6,COUNT($G$6:G24)))</f>
        <v>46202</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3.6699999999999997E-2</v>
      </c>
      <c r="I25" s="24">
        <f>IF($D$13=DataValidation!$A$6,"",IF($D$13=DataValidation!$A$11,Vols!BG25,Vols!AS25))</f>
        <v>6.5293032134881634E-2</v>
      </c>
      <c r="K25" s="23"/>
      <c r="L25" s="23"/>
      <c r="M25" s="23"/>
      <c r="N25" s="23"/>
      <c r="O25" s="23"/>
      <c r="P25" s="23"/>
      <c r="Q25" s="23"/>
      <c r="R25" s="23"/>
      <c r="S25" s="23"/>
      <c r="T25" s="27"/>
    </row>
    <row r="26" spans="3:20" ht="15.75" x14ac:dyDescent="0.25">
      <c r="C26" s="136"/>
      <c r="D26" s="136"/>
      <c r="E26" s="136"/>
      <c r="G26" s="20">
        <f>IF($D$13=DataValidation!$A$6,Vols!N26,EDATE($G$6,COUNT($G$6:G25)))</f>
        <v>46232</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3.6699999999999997E-2</v>
      </c>
      <c r="I26" s="24">
        <f>IF($D$13=DataValidation!$A$6,"",IF($D$13=DataValidation!$A$11,Vols!BG26,Vols!AS26))</f>
        <v>6.6036464306856751E-2</v>
      </c>
    </row>
    <row r="27" spans="3:20" ht="15.75" x14ac:dyDescent="0.25">
      <c r="C27" s="136"/>
      <c r="D27" s="136"/>
      <c r="E27" s="136"/>
      <c r="G27" s="20">
        <f>IF($D$13=DataValidation!$A$6,Vols!N27,EDATE($G$6,COUNT($G$6:G26)))</f>
        <v>46263</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3.6699999999999997E-2</v>
      </c>
      <c r="I27" s="24">
        <f>IF($D$13=DataValidation!$A$6,"",IF($D$13=DataValidation!$A$11,Vols!BG27,Vols!AS27))</f>
        <v>6.6766484057717415E-2</v>
      </c>
    </row>
    <row r="28" spans="3:20" ht="15.75" customHeight="1" x14ac:dyDescent="0.25">
      <c r="C28" s="136"/>
      <c r="D28" s="136"/>
      <c r="E28" s="136"/>
      <c r="G28" s="20">
        <f>IF($D$13=DataValidation!$A$6,Vols!N28,EDATE($G$6,COUNT($G$6:G27)))</f>
        <v>46294</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3.6699999999999997E-2</v>
      </c>
      <c r="I28" s="24">
        <f>IF($D$13=DataValidation!$A$6,"",IF($D$13=DataValidation!$A$11,Vols!BG28,Vols!AS28))</f>
        <v>6.7368204269708756E-2</v>
      </c>
      <c r="K28" s="124"/>
      <c r="L28" s="124"/>
      <c r="M28" s="124"/>
      <c r="N28" s="124"/>
      <c r="O28" s="125"/>
      <c r="P28" s="125"/>
      <c r="Q28" s="124"/>
      <c r="R28" s="125"/>
    </row>
    <row r="29" spans="3:20" ht="15.75" x14ac:dyDescent="0.25">
      <c r="C29" s="136"/>
      <c r="D29" s="136"/>
      <c r="E29" s="136"/>
      <c r="G29" s="20">
        <f>IF($D$13=DataValidation!$A$6,Vols!N29,EDATE($G$6,COUNT($G$6:G28)))</f>
        <v>46324</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3.6699999999999997E-2</v>
      </c>
      <c r="I29" s="24">
        <f>IF($D$13=DataValidation!$A$6,"",IF($D$13=DataValidation!$A$11,Vols!BG29,Vols!AS29))</f>
        <v>6.7894874068373259E-2</v>
      </c>
      <c r="K29" s="125"/>
      <c r="L29" s="125"/>
      <c r="M29" s="125"/>
      <c r="N29" s="125"/>
      <c r="O29" s="125"/>
      <c r="P29" s="125"/>
      <c r="Q29" s="125"/>
      <c r="R29" s="125"/>
    </row>
    <row r="30" spans="3:20" ht="15.75" x14ac:dyDescent="0.25">
      <c r="C30" s="136"/>
      <c r="D30" s="136"/>
      <c r="E30" s="136"/>
      <c r="G30" s="20">
        <f>IF($D$13=DataValidation!$A$6,Vols!N30,EDATE($G$6,COUNT($G$6:G29)))</f>
        <v>46355</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3.6000000000000004E-2</v>
      </c>
      <c r="I30" s="24">
        <f>IF($D$13=DataValidation!$A$6,"",IF($D$13=DataValidation!$A$11,Vols!BG30,Vols!AS30))</f>
        <v>6.7578637842693592E-2</v>
      </c>
      <c r="K30" s="125"/>
      <c r="L30" s="125"/>
      <c r="M30" s="125"/>
      <c r="N30" s="125"/>
      <c r="O30" s="125"/>
      <c r="P30" s="125"/>
      <c r="Q30" s="125"/>
      <c r="R30" s="125"/>
    </row>
    <row r="31" spans="3:20" ht="15.75" x14ac:dyDescent="0.25">
      <c r="C31" s="136"/>
      <c r="D31" s="136"/>
      <c r="E31" s="136"/>
      <c r="G31" s="20">
        <f>IF($D$13=DataValidation!$A$6,Vols!N31,EDATE($G$6,COUNT($G$6:G30)))</f>
        <v>46385</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3.6000000000000004E-2</v>
      </c>
      <c r="I31" s="24">
        <f>IF($D$13=DataValidation!$A$6,"",IF($D$13=DataValidation!$A$11,Vols!BG31,Vols!AS31))</f>
        <v>6.8231442348117163E-2</v>
      </c>
      <c r="K31" s="125"/>
      <c r="L31" s="125"/>
      <c r="M31" s="125"/>
      <c r="N31" s="125"/>
      <c r="O31" s="125"/>
      <c r="P31" s="125"/>
      <c r="Q31" s="125"/>
      <c r="R31" s="125"/>
    </row>
    <row r="32" spans="3:20" ht="15.75" x14ac:dyDescent="0.25">
      <c r="C32" s="136"/>
      <c r="D32" s="136"/>
      <c r="E32" s="136"/>
      <c r="G32" s="20">
        <f>IF($D$13=DataValidation!$A$6,Vols!N32,EDATE($G$6,COUNT($G$6:G31)))</f>
        <v>46416</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3.6000000000000004E-2</v>
      </c>
      <c r="I32" s="24">
        <f>IF($D$13=DataValidation!$A$6,"",IF($D$13=DataValidation!$A$11,Vols!BG32,Vols!AS32))</f>
        <v>6.8892896778727175E-2</v>
      </c>
      <c r="K32" s="125"/>
      <c r="L32" s="125"/>
      <c r="M32" s="125"/>
      <c r="N32" s="125"/>
      <c r="O32" s="125"/>
      <c r="P32" s="125"/>
      <c r="Q32" s="125"/>
      <c r="R32" s="125"/>
    </row>
    <row r="33" spans="3:20" ht="15.75" x14ac:dyDescent="0.25">
      <c r="C33" s="133" t="str">
        <f>"Based on Market Data from "&amp;TEXT(G6,"mm/dd/yyyy")</f>
        <v>Based on Market Data from 11/29/2024</v>
      </c>
      <c r="D33" s="133"/>
      <c r="E33" s="133"/>
      <c r="G33" s="20">
        <f>IF($D$13=DataValidation!$A$6,Vols!N33,EDATE($G$6,COUNT($G$6:G32)))</f>
        <v>46446</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3.6000000000000004E-2</v>
      </c>
      <c r="I33" s="24">
        <f>IF($D$13=DataValidation!$A$6,"",IF($D$13=DataValidation!$A$11,Vols!BG33,Vols!AS33))</f>
        <v>6.952172425660709E-2</v>
      </c>
    </row>
    <row r="34" spans="3:20" ht="16.5" thickBot="1" x14ac:dyDescent="0.3">
      <c r="C34" s="134"/>
      <c r="D34" s="134"/>
      <c r="E34" s="134"/>
      <c r="G34" s="20">
        <f>IF($D$13=DataValidation!$A$6,Vols!N34,EDATE($G$6,COUNT($G$6:G33)))</f>
        <v>46475</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3.6000000000000004E-2</v>
      </c>
      <c r="I34" s="24">
        <f>IF($D$13=DataValidation!$A$6,"",IF($D$13=DataValidation!$A$11,Vols!BG34,Vols!AS34))</f>
        <v>7.0119690127549525E-2</v>
      </c>
      <c r="K34" s="23"/>
      <c r="L34" s="23"/>
      <c r="M34" s="23"/>
      <c r="N34" s="23"/>
      <c r="O34" s="23"/>
      <c r="P34" s="23"/>
      <c r="Q34" s="23"/>
      <c r="R34" s="23"/>
      <c r="S34" s="23"/>
      <c r="T34" s="23"/>
    </row>
    <row r="35" spans="3:20" ht="15.75" x14ac:dyDescent="0.25">
      <c r="G35" s="20">
        <f>IF($D$13=DataValidation!$A$6,Vols!N35,EDATE($G$6,COUNT($G$6:G34)))</f>
        <v>46506</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3.6000000000000004E-2</v>
      </c>
      <c r="I35" s="24">
        <f>IF($D$13=DataValidation!$A$6,"",IF($D$13=DataValidation!$A$11,Vols!BG35,Vols!AS35))</f>
        <v>7.0747564409610067E-2</v>
      </c>
    </row>
    <row r="36" spans="3:20" ht="15.75" x14ac:dyDescent="0.25">
      <c r="G36" s="20">
        <f>IF($D$13=DataValidation!$A$6,Vols!N36,EDATE($G$6,COUNT($G$6:G35)))</f>
        <v>46536</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3.6000000000000004E-2</v>
      </c>
      <c r="I36" s="24">
        <f>IF($D$13=DataValidation!$A$6,"",IF($D$13=DataValidation!$A$11,Vols!BG36,Vols!AS36))</f>
        <v>7.1345681219407847E-2</v>
      </c>
    </row>
    <row r="37" spans="3:20" ht="15.75" x14ac:dyDescent="0.25">
      <c r="G37" s="20">
        <f>IF($D$13=DataValidation!$A$6,Vols!N37,EDATE($G$6,COUNT($G$6:G36)))</f>
        <v>46567</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3.6000000000000004E-2</v>
      </c>
      <c r="I37" s="24">
        <f>IF($D$13=DataValidation!$A$6,"",IF($D$13=DataValidation!$A$11,Vols!BG37,Vols!AS37))</f>
        <v>7.1953678194476858E-2</v>
      </c>
    </row>
    <row r="38" spans="3:20" ht="15.75" x14ac:dyDescent="0.25">
      <c r="G38" s="20">
        <f>IF($D$13=DataValidation!$A$6,Vols!N38,EDATE($G$6,COUNT($G$6:G37)))</f>
        <v>46597</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3.6000000000000004E-2</v>
      </c>
      <c r="I38" s="24">
        <f>IF($D$13=DataValidation!$A$6,"",IF($D$13=DataValidation!$A$11,Vols!BG38,Vols!AS38))</f>
        <v>7.2533532763640593E-2</v>
      </c>
    </row>
    <row r="39" spans="3:20" ht="15.75" x14ac:dyDescent="0.25">
      <c r="G39" s="20">
        <f>IF($D$13=DataValidation!$A$6,Vols!N39,EDATE($G$6,COUNT($G$6:G38)))</f>
        <v>46628</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3.6000000000000004E-2</v>
      </c>
      <c r="I39" s="24">
        <f>IF($D$13=DataValidation!$A$6,"",IF($D$13=DataValidation!$A$11,Vols!BG39,Vols!AS39))</f>
        <v>7.3111542374414987E-2</v>
      </c>
    </row>
    <row r="40" spans="3:20" ht="15.75" x14ac:dyDescent="0.25">
      <c r="G40" s="20">
        <f>IF($D$13=DataValidation!$A$6,Vols!N40,EDATE($G$6,COUNT($G$6:G39)))</f>
        <v>46659</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3.6000000000000004E-2</v>
      </c>
      <c r="I40" s="24">
        <f>IF($D$13=DataValidation!$A$6,"",IF($D$13=DataValidation!$A$11,Vols!BG40,Vols!AS40))</f>
        <v>7.3326819995493869E-2</v>
      </c>
    </row>
    <row r="41" spans="3:20" ht="15.75" x14ac:dyDescent="0.25">
      <c r="G41" s="20">
        <f>IF($D$13=DataValidation!$A$6,Vols!N41,EDATE($G$6,COUNT($G$6:G40)))</f>
        <v>46689</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3.6000000000000004E-2</v>
      </c>
      <c r="I41" s="24">
        <f>IF($D$13=DataValidation!$A$6,"",IF($D$13=DataValidation!$A$11,Vols!BG41,Vols!AS41))</f>
        <v>7.3455964411772934E-2</v>
      </c>
    </row>
    <row r="42" spans="3:20" ht="15.75" x14ac:dyDescent="0.25">
      <c r="G42" s="20">
        <f>IF($D$13=DataValidation!$A$6,Vols!N42,EDATE($G$6,COUNT($G$6:G41)))</f>
        <v>46720</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3.5499999999999997E-2</v>
      </c>
      <c r="I42" s="24">
        <f>IF($D$13=DataValidation!$A$6,"",IF($D$13=DataValidation!$A$11,Vols!BG42,Vols!AS42))</f>
        <v>7.3081391236360801E-2</v>
      </c>
    </row>
    <row r="43" spans="3:20" ht="15.75" x14ac:dyDescent="0.25">
      <c r="G43" s="20">
        <f>IF($D$13=DataValidation!$A$6,Vols!N43,EDATE($G$6,COUNT($G$6:G42)))</f>
        <v>46750</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3.5400000000000001E-2</v>
      </c>
      <c r="I43" s="24">
        <f>IF($D$13=DataValidation!$A$6,"",IF($D$13=DataValidation!$A$11,Vols!BG43,Vols!AS43))</f>
        <v>7.3385422731950742E-2</v>
      </c>
    </row>
    <row r="44" spans="3:20" ht="15.75" x14ac:dyDescent="0.25">
      <c r="G44" s="20">
        <f>IF($D$13=DataValidation!$A$6,Vols!N44,EDATE($G$6,COUNT($G$6:G43)))</f>
        <v>46781</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3.5400000000000001E-2</v>
      </c>
      <c r="I44" s="24">
        <f>IF($D$13=DataValidation!$A$6,"",IF($D$13=DataValidation!$A$11,Vols!BG44,Vols!AS44))</f>
        <v>7.3930595062772664E-2</v>
      </c>
    </row>
    <row r="45" spans="3:20" ht="15.75" x14ac:dyDescent="0.25">
      <c r="G45" s="20">
        <f>IF($D$13=DataValidation!$A$6,Vols!N45,EDATE($G$6,COUNT($G$6:G44)))</f>
        <v>46812</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3.5400000000000001E-2</v>
      </c>
      <c r="I45" s="24">
        <f>IF($D$13=DataValidation!$A$6,"",IF($D$13=DataValidation!$A$11,Vols!BG45,Vols!AS45))</f>
        <v>7.4456663169025591E-2</v>
      </c>
    </row>
    <row r="46" spans="3:20" ht="15.75" x14ac:dyDescent="0.25">
      <c r="G46" s="20">
        <f>IF($D$13=DataValidation!$A$6,Vols!N46,EDATE($G$6,COUNT($G$6:G45)))</f>
        <v>46841</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3.5400000000000001E-2</v>
      </c>
      <c r="I46" s="24">
        <f>IF($D$13=DataValidation!$A$6,"",IF($D$13=DataValidation!$A$11,Vols!BG46,Vols!AS46))</f>
        <v>7.4930887462754475E-2</v>
      </c>
    </row>
    <row r="47" spans="3:20" ht="15.75" x14ac:dyDescent="0.25">
      <c r="G47" s="20">
        <f>IF($D$13=DataValidation!$A$6,Vols!N47,EDATE($G$6,COUNT($G$6:G46)))</f>
        <v>46872</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3.5400000000000001E-2</v>
      </c>
      <c r="I47" s="24">
        <f>IF($D$13=DataValidation!$A$6,"",IF($D$13=DataValidation!$A$11,Vols!BG47,Vols!AS47))</f>
        <v>7.5444782034840452E-2</v>
      </c>
    </row>
    <row r="48" spans="3:20" ht="15.75" x14ac:dyDescent="0.25">
      <c r="G48" s="20">
        <f>IF($D$13=DataValidation!$A$6,Vols!N48,EDATE($G$6,COUNT($G$6:G47)))</f>
        <v>46902</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3.5400000000000001E-2</v>
      </c>
      <c r="I48" s="24">
        <f>IF($D$13=DataValidation!$A$6,"",IF($D$13=DataValidation!$A$11,Vols!BG48,Vols!AS48))</f>
        <v>7.5936947225562018E-2</v>
      </c>
    </row>
    <row r="49" spans="1:26" ht="15.75" x14ac:dyDescent="0.25">
      <c r="G49" s="20">
        <f>IF($D$13=DataValidation!$A$6,Vols!N49,EDATE($G$6,COUNT($G$6:G48)))</f>
        <v>46933</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3.5400000000000001E-2</v>
      </c>
      <c r="I49" s="24">
        <f>IF($D$13=DataValidation!$A$6,"",IF($D$13=DataValidation!$A$11,Vols!BG49,Vols!AS49))</f>
        <v>7.64395225361056E-2</v>
      </c>
    </row>
    <row r="50" spans="1:26" ht="15.75" x14ac:dyDescent="0.25">
      <c r="G50" s="20">
        <f>IF($D$13=DataValidation!$A$6,Vols!N50,EDATE($G$6,COUNT($G$6:G49)))</f>
        <v>46963</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3.5400000000000001E-2</v>
      </c>
      <c r="I50" s="24">
        <f>IF($D$13=DataValidation!$A$6,"",IF($D$13=DataValidation!$A$11,Vols!BG50,Vols!AS50))</f>
        <v>7.6934789748220475E-2</v>
      </c>
    </row>
    <row r="51" spans="1:26" ht="15.75" x14ac:dyDescent="0.25">
      <c r="G51" s="20">
        <f>IF($D$13=DataValidation!$A$6,Vols!N51,EDATE($G$6,COUNT($G$6:G50)))</f>
        <v>46994</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3.5400000000000001E-2</v>
      </c>
      <c r="I51" s="24">
        <f>IF($D$13=DataValidation!$A$6,"",IF($D$13=DataValidation!$A$11,Vols!BG51,Vols!AS51))</f>
        <v>7.7413192476250114E-2</v>
      </c>
    </row>
    <row r="52" spans="1:26" ht="15.75" x14ac:dyDescent="0.25">
      <c r="G52" s="20">
        <f>IF($D$13=DataValidation!$A$6,Vols!N52,EDATE($G$6,COUNT($G$6:G51)))</f>
        <v>47025</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3.5400000000000001E-2</v>
      </c>
      <c r="I52" s="24">
        <f>IF($D$13=DataValidation!$A$6,"",IF($D$13=DataValidation!$A$11,Vols!BG52,Vols!AS52))</f>
        <v>7.7579045778395708E-2</v>
      </c>
    </row>
    <row r="53" spans="1:26" ht="15.75" x14ac:dyDescent="0.25">
      <c r="G53" s="20">
        <f>IF($D$13=DataValidation!$A$6,Vols!N53,EDATE($G$6,COUNT($G$6:G52)))</f>
        <v>47055</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3.5400000000000001E-2</v>
      </c>
      <c r="I53" s="24">
        <f>IF($D$13=DataValidation!$A$6,"",IF($D$13=DataValidation!$A$11,Vols!BG53,Vols!AS53))</f>
        <v>7.7689910787548361E-2</v>
      </c>
    </row>
    <row r="54" spans="1:26" ht="15.75" x14ac:dyDescent="0.25">
      <c r="G54" s="20">
        <f>IF($D$13=DataValidation!$A$6,Vols!N54,EDATE($G$6,COUNT($G$6:G53)))</f>
        <v>47086</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3.5400000000000001E-2</v>
      </c>
      <c r="I54" s="24">
        <f>IF($D$13=DataValidation!$A$6,"",IF($D$13=DataValidation!$A$11,Vols!BG54,Vols!AS54))</f>
        <v>7.780353120351606E-2</v>
      </c>
    </row>
    <row r="55" spans="1:26" ht="15.75" x14ac:dyDescent="0.25">
      <c r="A55" s="10"/>
      <c r="B55" s="10"/>
      <c r="C55" s="10"/>
      <c r="D55" s="10"/>
      <c r="E55" s="10"/>
      <c r="F55" s="10"/>
      <c r="G55" s="20">
        <f>IF($D$13=DataValidation!$A$6,Vols!N55,EDATE($G$6,COUNT($G$6:G54)))</f>
        <v>47116</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3.5400000000000001E-2</v>
      </c>
      <c r="I55" s="24">
        <f>IF($D$13=DataValidation!$A$6,"",IF($D$13=DataValidation!$A$11,Vols!BG55,Vols!AS55))</f>
        <v>7.823667350887975E-2</v>
      </c>
    </row>
    <row r="56" spans="1:26" s="10" customFormat="1" ht="15.75" x14ac:dyDescent="0.25">
      <c r="G56" s="20">
        <f>IF($D$13=DataValidation!$A$6,Vols!N56,EDATE($G$6,COUNT($G$6:G55)))</f>
        <v>47147</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3.5400000000000001E-2</v>
      </c>
      <c r="I56" s="24">
        <f>IF($D$13=DataValidation!$A$6,"",IF($D$13=DataValidation!$A$11,Vols!BG56,Vols!AS56))</f>
        <v>7.8708815269526833E-2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47177</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3.5400000000000001E-2</v>
      </c>
      <c r="I57" s="24">
        <f>IF($D$13=DataValidation!$A$6,"",IF($D$13=DataValidation!$A$11,Vols!BG57,Vols!AS57))</f>
        <v>7.9148260819791233E-2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47206</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3.5400000000000001E-2</v>
      </c>
      <c r="I58" s="24">
        <f>IF($D$13=DataValidation!$A$6,"",IF($D$13=DataValidation!$A$11,Vols!BG58,Vols!AS58))</f>
        <v>7.9555099641847038E-2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47237</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3.5400000000000001E-2</v>
      </c>
      <c r="I59" s="24">
        <f>IF($D$13=DataValidation!$A$6,"",IF($D$13=DataValidation!$A$11,Vols!BG59,Vols!AS59))</f>
        <v>8.0015854939717565E-2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47267</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3.5400000000000001E-2</v>
      </c>
      <c r="I60" s="24">
        <f>IF($D$13=DataValidation!$A$6,"",IF($D$13=DataValidation!$A$11,Vols!BG60,Vols!AS60))</f>
        <v>8.0429101072159101E-2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47298</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3.5400000000000001E-2</v>
      </c>
      <c r="I61" s="24">
        <f>IF($D$13=DataValidation!$A$6,"",IF($D$13=DataValidation!$A$11,Vols!BG61,Vols!AS61))</f>
        <v>8.0867437763495309E-2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47328</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3.5400000000000001E-2</v>
      </c>
      <c r="I62" s="24">
        <f>IF($D$13=DataValidation!$A$6,"",IF($D$13=DataValidation!$A$11,Vols!BG62,Vols!AS62))</f>
        <v>8.1288683178840512E-2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47359</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3.5400000000000001E-2</v>
      </c>
      <c r="I63" s="24">
        <f>IF($D$13=DataValidation!$A$6,"",IF($D$13=DataValidation!$A$11,Vols!BG63,Vols!AS63))</f>
        <v>8.1719997780437759E-2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47390</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3.5400000000000001E-2</v>
      </c>
      <c r="I64" s="24">
        <f>IF($D$13=DataValidation!$A$6,"",IF($D$13=DataValidation!$A$11,Vols!BG64,Vols!AS64))</f>
        <v>8.181867820641385E-2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47420</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3.5400000000000001E-2</v>
      </c>
      <c r="I65" s="24">
        <f>IF($D$13=DataValidation!$A$6,"",IF($D$13=DataValidation!$A$11,Vols!BG65,Vols!AS65))</f>
        <v>8.1832084411430431E-2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47451</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3.5799999999999998E-2</v>
      </c>
      <c r="I66" s="24">
        <f>IF($D$13=DataValidation!$A$6,"",IF($D$13=DataValidation!$A$11,Vols!BG66,Vols!AS66))</f>
        <v>8.2418709821079156E-2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47481</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3.5900000000000001E-2</v>
      </c>
      <c r="I67" s="24">
        <f>IF($D$13=DataValidation!$A$6,"",IF($D$13=DataValidation!$A$11,Vols!BG67,Vols!AS67))</f>
        <v>8.3047695327794754E-2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47512</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3.5900000000000001E-2</v>
      </c>
      <c r="I68" s="24">
        <f>IF($D$13=DataValidation!$A$6,"",IF($D$13=DataValidation!$A$11,Vols!BG68,Vols!AS68))</f>
        <v>8.3439809002909565E-2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47542</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3.5900000000000001E-2</v>
      </c>
      <c r="I69" s="24">
        <f>IF($D$13=DataValidation!$A$6,"",IF($D$13=DataValidation!$A$11,Vols!BG69,Vols!AS69))</f>
        <v>8.3832787291080527E-2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47571</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3.5900000000000001E-2</v>
      </c>
      <c r="I70" s="24">
        <f>IF($D$13=DataValidation!$A$6,"",IF($D$13=DataValidation!$A$11,Vols!BG70,Vols!AS70))</f>
        <v>8.4210678680604306E-2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47602</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3.5900000000000001E-2</v>
      </c>
      <c r="I71" s="24">
        <f>IF($D$13=DataValidation!$A$6,"",IF($D$13=DataValidation!$A$11,Vols!BG71,Vols!AS71))</f>
        <v>8.4610781418267653E-2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47632</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3.5900000000000001E-2</v>
      </c>
      <c r="I72" s="24">
        <f>IF($D$13=DataValidation!$A$6,"",IF($D$13=DataValidation!$A$11,Vols!BG72,Vols!AS72))</f>
        <v>8.4995923958696207E-2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47663</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3.5900000000000001E-2</v>
      </c>
      <c r="I73" s="24">
        <f>IF($D$13=DataValidation!$A$6,"",IF($D$13=DataValidation!$A$11,Vols!BG73,Vols!AS73))</f>
        <v>8.5390720780073759E-2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47693</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3.5900000000000001E-2</v>
      </c>
      <c r="I74" s="24">
        <f>IF($D$13=DataValidation!$A$6,"",IF($D$13=DataValidation!$A$11,Vols!BG74,Vols!AS74))</f>
        <v>8.5770858244634998E-2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47724</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3.5900000000000001E-2</v>
      </c>
      <c r="I75" s="24">
        <f>IF($D$13=DataValidation!$A$6,"",IF($D$13=DataValidation!$A$11,Vols!BG75,Vols!AS75))</f>
        <v>8.6143258118593774E-2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47755</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3.5900000000000001E-2</v>
      </c>
      <c r="I76" s="24">
        <f>IF($D$13=DataValidation!$A$6,"",IF($D$13=DataValidation!$A$11,Vols!BG76,Vols!AS76))</f>
        <v>8.6163622521357008E-2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47785</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3.5900000000000001E-2</v>
      </c>
      <c r="I77" s="24">
        <f>IF($D$13=DataValidation!$A$6,"",IF($D$13=DataValidation!$A$11,Vols!BG77,Vols!AS77))</f>
        <v>8.6217369306457195E-2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47816</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3.6200000000000003E-2</v>
      </c>
      <c r="I78" s="24">
        <f>IF($D$13=DataValidation!$A$6,"",IF($D$13=DataValidation!$A$11,Vols!BG78,Vols!AS78))</f>
        <v>8.6657642657508083E-2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47846</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3.6200000000000003E-2</v>
      </c>
      <c r="I79" s="24">
        <f>IF($D$13=DataValidation!$A$6,"",IF($D$13=DataValidation!$A$11,Vols!BG79,Vols!AS79))</f>
        <v>8.7019893734986906E-2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47877</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3.6200000000000003E-2</v>
      </c>
      <c r="I80" s="24">
        <f>IF($D$13=DataValidation!$A$6,"",IF($D$13=DataValidation!$A$11,Vols!BG80,Vols!AS80))</f>
        <v>8.7391436592990521E-2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47907</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3.6200000000000003E-2</v>
      </c>
      <c r="I81" s="24">
        <f>IF($D$13=DataValidation!$A$6,"",IF($D$13=DataValidation!$A$11,Vols!BG81,Vols!AS81))</f>
        <v>8.7731281683232978E-2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47936</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3.6200000000000003E-2</v>
      </c>
      <c r="I82" s="24">
        <f>IF($D$13=DataValidation!$A$6,"",IF($D$13=DataValidation!$A$11,Vols!BG82,Vols!AS82))</f>
        <v>8.8076025334717811E-2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47967</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3.6200000000000003E-2</v>
      </c>
      <c r="I83" s="24">
        <f>IF($D$13=DataValidation!$A$6,"",IF($D$13=DataValidation!$A$11,Vols!BG83,Vols!AS83))</f>
        <v>8.8441267885547348E-2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47997</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3.6200000000000003E-2</v>
      </c>
      <c r="I84" s="24">
        <f>IF($D$13=DataValidation!$A$6,"",IF($D$13=DataValidation!$A$11,Vols!BG84,Vols!AS84))</f>
        <v>8.8793381371457356E-2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48028</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3.6200000000000003E-2</v>
      </c>
      <c r="I85" s="24">
        <f>IF($D$13=DataValidation!$A$6,"",IF($D$13=DataValidation!$A$11,Vols!BG85,Vols!AS85))</f>
        <v>8.9154646175725508E-2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48058</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3.6200000000000003E-2</v>
      </c>
      <c r="I86" s="24">
        <f>IF($D$13=DataValidation!$A$6,"",IF($D$13=DataValidation!$A$11,Vols!BG86,Vols!AS86))</f>
        <v>8.9484174223238316E-2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48089</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3.6200000000000003E-2</v>
      </c>
      <c r="I87" s="24">
        <f>IF($D$13=DataValidation!$A$6,"",IF($D$13=DataValidation!$A$11,Vols!BG87,Vols!AS87))</f>
        <v>8.9841500354163856E-2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48120</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3.6200000000000003E-2</v>
      </c>
      <c r="I88" s="24">
        <f>IF($D$13=DataValidation!$A$6,"",IF($D$13=DataValidation!$A$11,Vols!BG88,Vols!AS88))</f>
        <v>8.9815742283419167E-2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48150</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3.6200000000000003E-2</v>
      </c>
      <c r="I89" s="24">
        <f>IF($D$13=DataValidation!$A$6,"",IF($D$13=DataValidation!$A$11,Vols!BG89,Vols!AS89))</f>
        <v>8.9830330509422462E-2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48181</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3.6499999999999998E-2</v>
      </c>
      <c r="I90" s="24">
        <f>IF($D$13=DataValidation!$A$6,"",IF($D$13=DataValidation!$A$11,Vols!BG90,Vols!AS90))</f>
        <v>9.0263814400245071E-2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48211</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3.6600000000000001E-2</v>
      </c>
      <c r="I91" s="24">
        <f>IF($D$13=DataValidation!$A$6,"",IF($D$13=DataValidation!$A$11,Vols!BG91,Vols!AS91))</f>
        <v>9.0846188228796323E-2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48242</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3.6600000000000001E-2</v>
      </c>
      <c r="I92" s="24">
        <f>IF($D$13=DataValidation!$A$6,"",IF($D$13=DataValidation!$A$11,Vols!BG92,Vols!AS92))</f>
        <v>9.1190097222808464E-2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48273</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3.6600000000000001E-2</v>
      </c>
      <c r="I93" s="24">
        <f>IF($D$13=DataValidation!$A$6,"",IF($D$13=DataValidation!$A$11,Vols!BG93,Vols!AS93))</f>
        <v>9.1532324918980806E-2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48302</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3.6600000000000001E-2</v>
      </c>
      <c r="I94" s="24">
        <f>IF($D$13=DataValidation!$A$6,"",IF($D$13=DataValidation!$A$11,Vols!BG94,Vols!AS94))</f>
        <v>9.1852267029474188E-2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48333</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3.6600000000000001E-2</v>
      </c>
      <c r="I95" s="24">
        <f>IF($D$13=DataValidation!$A$6,"",IF($D$13=DataValidation!$A$11,Vols!BG95,Vols!AS95))</f>
        <v>9.2171260326766744E-2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48363</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3.6600000000000001E-2</v>
      </c>
      <c r="I96" s="24">
        <f>IF($D$13=DataValidation!$A$6,"",IF($D$13=DataValidation!$A$11,Vols!BG96,Vols!AS96))</f>
        <v>9.2498416889703783E-2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48394</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3.6600000000000001E-2</v>
      </c>
      <c r="I97" s="24">
        <f>IF($D$13=DataValidation!$A$6,"",IF($D$13=DataValidation!$A$11,Vols!BG97,Vols!AS97))</f>
        <v>9.2834272052583724E-2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48424</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3.6600000000000001E-2</v>
      </c>
      <c r="I98" s="24">
        <f>IF($D$13=DataValidation!$A$6,"",IF($D$13=DataValidation!$A$11,Vols!BG98,Vols!AS98))</f>
        <v>9.313807908272087E-2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48455</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3.6600000000000001E-2</v>
      </c>
      <c r="I99" s="24">
        <f>IF($D$13=DataValidation!$A$6,"",IF($D$13=DataValidation!$A$11,Vols!BG99,Vols!AS99))</f>
        <v>9.3470830997842813E-2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48486</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3.6600000000000001E-2</v>
      </c>
      <c r="I100" s="24">
        <f>IF($D$13=DataValidation!$A$6,"",IF($D$13=DataValidation!$A$11,Vols!BG100,Vols!AS100))</f>
        <v>9.3348116730866071E-2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48516</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3.6600000000000001E-2</v>
      </c>
      <c r="I101" s="24">
        <f>IF($D$13=DataValidation!$A$6,"",IF($D$13=DataValidation!$A$11,Vols!BG101,Vols!AS101))</f>
        <v>9.3167764271330014E-2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48547</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3.6900000000000002E-2</v>
      </c>
      <c r="I102" s="24">
        <f>IF($D$13=DataValidation!$A$6,"",IF($D$13=DataValidation!$A$11,Vols!BG102,Vols!AS102))</f>
        <v>9.3016915405804174E-2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48577</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3.7000000000000005E-2</v>
      </c>
      <c r="I103" s="24">
        <f>IF($D$13=DataValidation!$A$6,"",IF($D$13=DataValidation!$A$11,Vols!BG103,Vols!AS103))</f>
        <v>9.3557111338469195E-2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48608</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3.7000000000000005E-2</v>
      </c>
      <c r="I104" s="24">
        <f>IF($D$13=DataValidation!$A$6,"",IF($D$13=DataValidation!$A$11,Vols!BG104,Vols!AS104))</f>
        <v>9.3874600277276704E-2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48638</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3.7000000000000005E-2</v>
      </c>
      <c r="I105" s="24">
        <f>IF($D$13=DataValidation!$A$6,"",IF($D$13=DataValidation!$A$11,Vols!BG105,Vols!AS105))</f>
        <v>9.4181286637886288E-2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48667</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3.7000000000000005E-2</v>
      </c>
      <c r="I106" s="24">
        <f>IF($D$13=DataValidation!$A$6,"",IF($D$13=DataValidation!$A$11,Vols!BG106,Vols!AS106))</f>
        <v>9.4455811403216669E-2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48698</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3.7000000000000005E-2</v>
      </c>
      <c r="I107" s="24">
        <f>IF($D$13=DataValidation!$A$6,"",IF($D$13=DataValidation!$A$11,Vols!BG107,Vols!AS107))</f>
        <v>9.4769446071054253E-2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48728</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3.7000000000000005E-2</v>
      </c>
      <c r="I108" s="24">
        <f>IF($D$13=DataValidation!$A$6,"",IF($D$13=DataValidation!$A$11,Vols!BG108,Vols!AS108))</f>
        <v>9.5072472352802403E-2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48759</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3.7000000000000005E-2</v>
      </c>
      <c r="I109" s="24">
        <f>IF($D$13=DataValidation!$A$6,"",IF($D$13=DataValidation!$A$11,Vols!BG109,Vols!AS109))</f>
        <v>9.5361833084011347E-2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48789</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3.7000000000000005E-2</v>
      </c>
      <c r="I110" s="24">
        <f>IF($D$13=DataValidation!$A$6,"",IF($D$13=DataValidation!$A$11,Vols!BG110,Vols!AS110))</f>
        <v>9.5662438198386851E-2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48820</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3.7000000000000005E-2</v>
      </c>
      <c r="I111" s="24">
        <f>IF($D$13=DataValidation!$A$6,"",IF($D$13=DataValidation!$A$11,Vols!BG111,Vols!AS111))</f>
        <v>9.5949116911282065E-2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48851</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3.7000000000000005E-2</v>
      </c>
      <c r="I112" s="24">
        <f>IF($D$13=DataValidation!$A$6,"",IF($D$13=DataValidation!$A$11,Vols!BG112,Vols!AS112))</f>
        <v>9.5879976430226277E-2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48881</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3.7000000000000005E-2</v>
      </c>
      <c r="I113" s="24">
        <f>IF($D$13=DataValidation!$A$6,"",IF($D$13=DataValidation!$A$11,Vols!BG113,Vols!AS113))</f>
        <v>9.5730278147877976E-2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48912</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3.73E-2</v>
      </c>
      <c r="I114" s="24">
        <f>IF($D$13=DataValidation!$A$6,"",IF($D$13=DataValidation!$A$11,Vols!BG114,Vols!AS114))</f>
        <v>9.6179023914072334E-2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48942</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3.7400000000000003E-2</v>
      </c>
      <c r="I115" s="24">
        <f>IF($D$13=DataValidation!$A$6,"",IF($D$13=DataValidation!$A$11,Vols!BG115,Vols!AS115))</f>
        <v>9.6705675349482989E-2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48973</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3.7400000000000003E-2</v>
      </c>
      <c r="I116" s="24">
        <f>IF($D$13=DataValidation!$A$6,"",IF($D$13=DataValidation!$A$11,Vols!BG116,Vols!AS116))</f>
        <v>9.7004971117480465E-2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49003</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3.7400000000000003E-2</v>
      </c>
      <c r="I117" s="24">
        <f>IF($D$13=DataValidation!$A$6,"",IF($D$13=DataValidation!$A$11,Vols!BG117,Vols!AS117))</f>
        <v>9.7294335825866329E-2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49032</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3.7400000000000003E-2</v>
      </c>
      <c r="I118" s="24">
        <f>IF($D$13=DataValidation!$A$6,"",IF($D$13=DataValidation!$A$11,Vols!BG118,Vols!AS118))</f>
        <v>9.7550881677530732E-2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49063</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3.7400000000000003E-2</v>
      </c>
      <c r="I119" s="24">
        <f>IF($D$13=DataValidation!$A$6,"",IF($D$13=DataValidation!$A$11,Vols!BG119,Vols!AS119))</f>
        <v>9.7847031354583502E-2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49093</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3.7400000000000003E-2</v>
      </c>
      <c r="I120" s="24">
        <f>IF($D$13=DataValidation!$A$6,"",IF($D$13=DataValidation!$A$11,Vols!BG120,Vols!AS120))</f>
        <v>9.8133405159575235E-2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49124</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3.7400000000000003E-2</v>
      </c>
      <c r="I121" s="24">
        <f>IF($D$13=DataValidation!$A$6,"",IF($D$13=DataValidation!$A$11,Vols!BG121,Vols!AS121))</f>
        <v>9.8404245251590167E-2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49154</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3.7400000000000003E-2</v>
      </c>
      <c r="I122" s="24">
        <f>IF($D$13=DataValidation!$A$6,"",IF($D$13=DataValidation!$A$11,Vols!BG122,Vols!AS122))</f>
        <v>9.8688627986568217E-2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49185</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3.7400000000000003E-2</v>
      </c>
      <c r="I123" s="24">
        <f>IF($D$13=DataValidation!$A$6,"",IF($D$13=DataValidation!$A$11,Vols!BG123,Vols!AS123))</f>
        <v>9.8933707972707133E-2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49216</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3.7400000000000003E-2</v>
      </c>
      <c r="I124" s="24">
        <f>IF($D$13=DataValidation!$A$6,"",IF($D$13=DataValidation!$A$11,Vols!BG124,Vols!AS124))</f>
        <v>9.8090701073950695E-2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49246</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3.7400000000000003E-2</v>
      </c>
      <c r="I125" s="24">
        <f>IF($D$13=DataValidation!$A$6,"",IF($D$13=DataValidation!$A$11,Vols!BG125,Vols!AS125))</f>
        <v>9.7086380973803177E-2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229" activePane="bottomLeft" state="frozen"/>
      <selection pane="bottomLeft" activeCell="E6239" sqref="E6239"/>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0" t="s">
        <v>25</v>
      </c>
      <c r="G5" s="140"/>
      <c r="H5" s="140"/>
      <c r="I5" s="140"/>
      <c r="J5" s="140"/>
      <c r="K5" s="140"/>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3" t="s">
        <v>0</v>
      </c>
      <c r="G8" s="142" t="s">
        <v>69</v>
      </c>
      <c r="H8" s="142" t="s">
        <v>70</v>
      </c>
      <c r="I8" s="142" t="s">
        <v>71</v>
      </c>
      <c r="J8" s="142" t="s">
        <v>72</v>
      </c>
      <c r="K8" s="142" t="s">
        <v>34</v>
      </c>
      <c r="L8" s="141"/>
      <c r="O8" s="93"/>
    </row>
    <row r="9" spans="2:15" ht="16.5" customHeight="1" x14ac:dyDescent="0.25">
      <c r="B9" s="31"/>
      <c r="C9" s="31"/>
      <c r="D9" s="34"/>
      <c r="E9" s="33"/>
      <c r="F9" s="143"/>
      <c r="G9" s="142"/>
      <c r="H9" s="142"/>
      <c r="I9" s="142"/>
      <c r="J9" s="142"/>
      <c r="K9" s="142"/>
      <c r="L9" s="141"/>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4.2965999999999997E-2</v>
      </c>
      <c r="J6236" s="37">
        <v>4.3353000000000003E-2</v>
      </c>
      <c r="K6236" s="37">
        <v>4.4021999999999999E-2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4.2004E-2</v>
      </c>
      <c r="H6239" s="37">
        <v>4.1443000000000001E-2</v>
      </c>
      <c r="I6239" s="37">
        <v>4.1022999999999997E-2</v>
      </c>
      <c r="J6239" s="37">
        <v>4.1612000000000003E-2</v>
      </c>
      <c r="K6239" s="37">
        <v>4.2324000000000001E-2</v>
      </c>
    </row>
    <row r="6240" spans="3:11" ht="15.75" customHeight="1" x14ac:dyDescent="0.25">
      <c r="C6240" s="40"/>
    </row>
    <row r="6241" spans="3:3" ht="15.75" customHeight="1" x14ac:dyDescent="0.25">
      <c r="C6241" s="40"/>
    </row>
    <row r="6242" spans="3:3" ht="15.75" customHeight="1" x14ac:dyDescent="0.25">
      <c r="C6242" s="40"/>
    </row>
    <row r="6243" spans="3:3" ht="15.75" customHeight="1" x14ac:dyDescent="0.25">
      <c r="C6243" s="40"/>
    </row>
    <row r="6244" spans="3:3" ht="15.75" customHeight="1" x14ac:dyDescent="0.25">
      <c r="C6244" s="40"/>
    </row>
    <row r="6245" spans="3:3" ht="15.75" customHeight="1" x14ac:dyDescent="0.25">
      <c r="C6245" s="40"/>
    </row>
    <row r="6246" spans="3:3" ht="15.75" customHeight="1" x14ac:dyDescent="0.25">
      <c r="C6246" s="40"/>
    </row>
    <row r="6247" spans="3:3" ht="15.75" customHeight="1" x14ac:dyDescent="0.25">
      <c r="C6247" s="40"/>
    </row>
    <row r="6248" spans="3:3" ht="15.75" customHeight="1" x14ac:dyDescent="0.25">
      <c r="C6248" s="40"/>
    </row>
    <row r="6249" spans="3:3" ht="15.75" customHeight="1" x14ac:dyDescent="0.25">
      <c r="C6249" s="40"/>
    </row>
    <row r="6250" spans="3:3" ht="15.75" customHeight="1" x14ac:dyDescent="0.25">
      <c r="C6250" s="40"/>
    </row>
    <row r="6251" spans="3:3" ht="15.75" customHeight="1" x14ac:dyDescent="0.25">
      <c r="C6251" s="40"/>
    </row>
    <row r="6252" spans="3:3" ht="15.75" customHeight="1" x14ac:dyDescent="0.25">
      <c r="C6252" s="40"/>
    </row>
    <row r="6253" spans="3:3" ht="15.75" customHeight="1" x14ac:dyDescent="0.25">
      <c r="C6253" s="40"/>
    </row>
    <row r="6254" spans="3:3" ht="15.75" customHeight="1" x14ac:dyDescent="0.25">
      <c r="C6254" s="40"/>
    </row>
    <row r="6255" spans="3:3" ht="15.75" customHeight="1" x14ac:dyDescent="0.25">
      <c r="C6255" s="40"/>
    </row>
    <row r="6256" spans="3:3" ht="15.75" customHeight="1" x14ac:dyDescent="0.25">
      <c r="C6256" s="40"/>
    </row>
    <row r="6257" spans="3:3" ht="15.75" customHeight="1" x14ac:dyDescent="0.25">
      <c r="C6257" s="40"/>
    </row>
    <row r="6258" spans="3:3" ht="15.75" customHeight="1" x14ac:dyDescent="0.25">
      <c r="C6258" s="40"/>
    </row>
    <row r="6259" spans="3:3" ht="15.75" customHeight="1" x14ac:dyDescent="0.25">
      <c r="C6259" s="40"/>
    </row>
    <row r="6260" spans="3:3" ht="15.75" customHeight="1" x14ac:dyDescent="0.25">
      <c r="C6260" s="40"/>
    </row>
    <row r="6261" spans="3:3" ht="15.75" customHeight="1" x14ac:dyDescent="0.25">
      <c r="C6261" s="40"/>
    </row>
    <row r="6262" spans="3:3" ht="15.75" customHeight="1" x14ac:dyDescent="0.25">
      <c r="C6262" s="40"/>
    </row>
    <row r="6263" spans="3:3" ht="15.75" customHeight="1" x14ac:dyDescent="0.25">
      <c r="C6263" s="40"/>
    </row>
    <row r="6264" spans="3:3" ht="15.75" customHeight="1" x14ac:dyDescent="0.25">
      <c r="C6264" s="40"/>
    </row>
    <row r="6265" spans="3:3" ht="15.75" customHeight="1" x14ac:dyDescent="0.25">
      <c r="C6265" s="40"/>
    </row>
    <row r="6266" spans="3:3" ht="15.75" customHeight="1" x14ac:dyDescent="0.25">
      <c r="C6266" s="40"/>
    </row>
    <row r="6267" spans="3:3" ht="15.75" customHeight="1" x14ac:dyDescent="0.25">
      <c r="C6267" s="40"/>
    </row>
    <row r="6268" spans="3:3" ht="15.75" customHeight="1" x14ac:dyDescent="0.25">
      <c r="C6268" s="40"/>
    </row>
    <row r="6269" spans="3:3" ht="15.75" customHeight="1" x14ac:dyDescent="0.25">
      <c r="C6269" s="40"/>
    </row>
    <row r="6270" spans="3:3" ht="15.75" customHeight="1" x14ac:dyDescent="0.25">
      <c r="C6270" s="40"/>
    </row>
    <row r="6271" spans="3:3" ht="15.75" customHeight="1" x14ac:dyDescent="0.25">
      <c r="C6271" s="40"/>
    </row>
    <row r="6272" spans="3:3" ht="15.75" customHeight="1" x14ac:dyDescent="0.25">
      <c r="C6272" s="40"/>
    </row>
    <row r="6273" spans="3:3" ht="15.75" customHeight="1" x14ac:dyDescent="0.25">
      <c r="C6273" s="40"/>
    </row>
    <row r="6274" spans="3:3" ht="15.75" customHeight="1" x14ac:dyDescent="0.25">
      <c r="C6274" s="40"/>
    </row>
    <row r="6275" spans="3:3" ht="15.75" customHeight="1" x14ac:dyDescent="0.25">
      <c r="C6275" s="40"/>
    </row>
    <row r="6276" spans="3:3" ht="15.75" customHeight="1" x14ac:dyDescent="0.25">
      <c r="C6276" s="40"/>
    </row>
    <row r="6277" spans="3:3" ht="15.75" customHeight="1" x14ac:dyDescent="0.25">
      <c r="C6277" s="40"/>
    </row>
    <row r="6278" spans="3:3" ht="15.75" customHeight="1" x14ac:dyDescent="0.25">
      <c r="C6278" s="40"/>
    </row>
    <row r="6279" spans="3:3" ht="15.75" customHeight="1" x14ac:dyDescent="0.25">
      <c r="C6279" s="40"/>
    </row>
    <row r="6280" spans="3:3" ht="15.75" customHeight="1" x14ac:dyDescent="0.25">
      <c r="C6280" s="40"/>
    </row>
    <row r="6281" spans="3:3" ht="15.75" customHeight="1" x14ac:dyDescent="0.25">
      <c r="C6281" s="40"/>
    </row>
    <row r="6282" spans="3:3" ht="15.75" customHeight="1" x14ac:dyDescent="0.25">
      <c r="C6282" s="40"/>
    </row>
    <row r="6283" spans="3:3" ht="15.75" customHeight="1" x14ac:dyDescent="0.25">
      <c r="C6283" s="40"/>
    </row>
    <row r="6284" spans="3:3" ht="15.75" customHeight="1" x14ac:dyDescent="0.25">
      <c r="C6284" s="40"/>
    </row>
    <row r="6285" spans="3:3" ht="15.75" customHeight="1" x14ac:dyDescent="0.25">
      <c r="C6285" s="40"/>
    </row>
    <row r="6286" spans="3:3" ht="15.75" customHeight="1" x14ac:dyDescent="0.25">
      <c r="C6286" s="40"/>
    </row>
    <row r="6287" spans="3:3" ht="15.75" customHeight="1" x14ac:dyDescent="0.25">
      <c r="C6287" s="40"/>
    </row>
    <row r="6288" spans="3:3"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3JkS3EfLLAwEASxMWFgw8ktOu6qEvzgCSsxkniF29I/DhbQbE9/dLtKTttp8piAQvJBkLvoD8x/NSQnwexC1qw==" saltValue="gNgZFJZsQJD/IwhLveBN+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6"/>
  <sheetViews>
    <sheetView zoomScaleNormal="100" workbookViewId="0">
      <pane ySplit="10" topLeftCell="A6459" activePane="bottomLeft" state="frozen"/>
      <selection pane="bottomLeft" activeCell="E6469" sqref="E6469"/>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0" t="s">
        <v>25</v>
      </c>
      <c r="G5" s="140"/>
      <c r="H5" s="140"/>
      <c r="I5" s="140"/>
      <c r="J5" s="140"/>
      <c r="K5" s="140"/>
      <c r="L5" s="140"/>
      <c r="M5" s="140"/>
      <c r="N5" s="140"/>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3" t="s">
        <v>0</v>
      </c>
      <c r="G8" s="142" t="s">
        <v>87</v>
      </c>
      <c r="H8" s="142" t="s">
        <v>86</v>
      </c>
      <c r="I8" s="142" t="s">
        <v>55</v>
      </c>
      <c r="J8" s="142" t="s">
        <v>73</v>
      </c>
      <c r="K8" s="144" t="s">
        <v>56</v>
      </c>
      <c r="L8" s="145" t="s">
        <v>85</v>
      </c>
      <c r="M8" s="145" t="s">
        <v>88</v>
      </c>
      <c r="N8" s="142" t="s">
        <v>74</v>
      </c>
      <c r="O8" s="141"/>
      <c r="R8" s="93"/>
    </row>
    <row r="9" spans="2:18" ht="16.5" customHeight="1" x14ac:dyDescent="0.25">
      <c r="B9" s="31"/>
      <c r="C9" s="31"/>
      <c r="D9" s="34"/>
      <c r="E9" s="33"/>
      <c r="F9" s="143"/>
      <c r="G9" s="142"/>
      <c r="H9" s="142"/>
      <c r="I9" s="142"/>
      <c r="J9" s="142"/>
      <c r="K9" s="144"/>
      <c r="L9" s="145"/>
      <c r="M9" s="145"/>
      <c r="N9" s="142"/>
      <c r="O9" s="141"/>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4"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4"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4"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4" ht="15.75" customHeight="1" x14ac:dyDescent="0.25">
      <c r="C6404" s="40"/>
      <c r="F6404" s="81">
        <v>45530</v>
      </c>
      <c r="G6404" s="103"/>
      <c r="H6404" s="103"/>
      <c r="I6404" s="103">
        <v>5.2516300000000009E-2</v>
      </c>
      <c r="J6404" s="103">
        <v>5.06109E-2</v>
      </c>
      <c r="K6404" s="103">
        <v>5.3461399999999999E-2</v>
      </c>
      <c r="L6404" s="103">
        <v>5.3490399999999994E-2</v>
      </c>
      <c r="M6404" s="103"/>
      <c r="N6404" s="103">
        <v>8.5000000000000006E-2</v>
      </c>
    </row>
    <row r="6405" spans="3:14" ht="15.75" customHeight="1" x14ac:dyDescent="0.25">
      <c r="C6405" s="40"/>
      <c r="F6405" s="81">
        <v>45531</v>
      </c>
      <c r="G6405" s="103"/>
      <c r="H6405" s="103"/>
      <c r="I6405" s="103">
        <v>5.25213E-2</v>
      </c>
      <c r="J6405" s="103">
        <v>5.0619699999999997E-2</v>
      </c>
      <c r="K6405" s="103">
        <v>5.3458300000000007E-2</v>
      </c>
      <c r="L6405" s="103">
        <v>5.3325199999999996E-2</v>
      </c>
      <c r="M6405" s="103"/>
      <c r="N6405" s="103">
        <v>8.5000000000000006E-2</v>
      </c>
    </row>
    <row r="6406" spans="3:14" ht="15.75" customHeight="1" x14ac:dyDescent="0.25">
      <c r="C6406" s="40"/>
      <c r="F6406" s="81">
        <v>45532</v>
      </c>
      <c r="G6406" s="103"/>
      <c r="H6406" s="103"/>
      <c r="I6406" s="103">
        <v>5.2467399999999997E-2</v>
      </c>
      <c r="J6406" s="103">
        <v>5.05718E-2</v>
      </c>
      <c r="K6406" s="103">
        <v>5.3458300000000007E-2</v>
      </c>
      <c r="L6406" s="103">
        <v>5.2953599999999997E-2</v>
      </c>
      <c r="M6406" s="103"/>
      <c r="N6406" s="103">
        <v>8.5000000000000006E-2</v>
      </c>
    </row>
    <row r="6407" spans="3:14" ht="15.75" customHeight="1" x14ac:dyDescent="0.25">
      <c r="C6407" s="40"/>
      <c r="F6407" s="81">
        <v>45533</v>
      </c>
      <c r="G6407" s="103"/>
      <c r="H6407" s="103"/>
      <c r="I6407" s="103">
        <v>5.2005499999999996E-2</v>
      </c>
      <c r="J6407" s="103">
        <v>5.0156900000000004E-2</v>
      </c>
      <c r="K6407" s="103">
        <v>5.3464999999999999E-2</v>
      </c>
      <c r="L6407" s="103">
        <v>5.2893100000000005E-2</v>
      </c>
      <c r="M6407" s="103"/>
      <c r="N6407" s="103">
        <v>8.5000000000000006E-2</v>
      </c>
    </row>
    <row r="6408" spans="3:14" ht="15.75" customHeight="1" x14ac:dyDescent="0.25">
      <c r="C6408" s="40"/>
      <c r="F6408" s="81">
        <v>45534</v>
      </c>
      <c r="G6408" s="103"/>
      <c r="H6408" s="103"/>
      <c r="I6408" s="103">
        <v>5.1953500000000007E-2</v>
      </c>
      <c r="J6408" s="103">
        <v>5.0166199999999994E-2</v>
      </c>
      <c r="K6408" s="103">
        <v>5.3464999999999999E-2</v>
      </c>
      <c r="L6408" s="103">
        <v>5.2835400000000005E-2</v>
      </c>
      <c r="M6408" s="103"/>
      <c r="N6408" s="103">
        <v>8.5000000000000006E-2</v>
      </c>
    </row>
    <row r="6409" spans="3:14" ht="15.75" customHeight="1" x14ac:dyDescent="0.25">
      <c r="C6409" s="40"/>
      <c r="F6409" s="81">
        <v>45537</v>
      </c>
      <c r="G6409" s="103"/>
      <c r="H6409" s="103"/>
      <c r="I6409" s="103">
        <v>5.1953500000000007E-2</v>
      </c>
      <c r="J6409" s="103">
        <v>5.0166199999999994E-2</v>
      </c>
      <c r="K6409" s="103">
        <v>5.3464999999999999E-2</v>
      </c>
      <c r="L6409" s="103">
        <v>5.2835400000000005E-2</v>
      </c>
      <c r="M6409" s="103"/>
      <c r="N6409" s="103">
        <v>8.5000000000000006E-2</v>
      </c>
    </row>
    <row r="6410" spans="3:14" ht="15.75" customHeight="1" x14ac:dyDescent="0.25">
      <c r="C6410" s="40"/>
      <c r="F6410" s="81">
        <v>45538</v>
      </c>
      <c r="G6410" s="103"/>
      <c r="H6410" s="103"/>
      <c r="I6410" s="103">
        <v>5.1739499999999994E-2</v>
      </c>
      <c r="J6410" s="103">
        <v>5.0115299999999995E-2</v>
      </c>
      <c r="K6410" s="103">
        <v>5.3414000000000003E-2</v>
      </c>
      <c r="L6410" s="103">
        <v>5.2434200000000007E-2</v>
      </c>
      <c r="M6410" s="103"/>
      <c r="N6410" s="103">
        <v>8.5000000000000006E-2</v>
      </c>
    </row>
    <row r="6411" spans="3:14" ht="15.75" customHeight="1" x14ac:dyDescent="0.25">
      <c r="C6411" s="40"/>
      <c r="F6411" s="81">
        <v>45539</v>
      </c>
      <c r="G6411" s="103"/>
      <c r="H6411" s="103"/>
      <c r="I6411" s="103">
        <v>5.1624900000000001E-2</v>
      </c>
      <c r="J6411" s="103">
        <v>4.9944200000000001E-2</v>
      </c>
      <c r="K6411" s="103">
        <v>5.3410599999999996E-2</v>
      </c>
      <c r="L6411" s="103">
        <v>5.2270200000000003E-2</v>
      </c>
      <c r="M6411" s="103"/>
      <c r="N6411" s="103">
        <v>8.5000000000000006E-2</v>
      </c>
    </row>
    <row r="6412" spans="3:14" ht="15.75" customHeight="1" x14ac:dyDescent="0.25">
      <c r="C6412" s="40"/>
      <c r="F6412" s="81">
        <v>45540</v>
      </c>
      <c r="G6412" s="103"/>
      <c r="H6412" s="103"/>
      <c r="I6412" s="103">
        <v>5.1180000000000003E-2</v>
      </c>
      <c r="J6412" s="103">
        <v>4.9460699999999996E-2</v>
      </c>
      <c r="K6412" s="103">
        <v>5.3420699999999995E-2</v>
      </c>
      <c r="L6412" s="103">
        <v>5.19429E-2</v>
      </c>
      <c r="M6412" s="103"/>
      <c r="N6412" s="103">
        <v>8.5000000000000006E-2</v>
      </c>
    </row>
    <row r="6413" spans="3:14" ht="15.75" customHeight="1" x14ac:dyDescent="0.25">
      <c r="C6413" s="40"/>
      <c r="F6413" s="81">
        <v>45541</v>
      </c>
      <c r="G6413" s="103"/>
      <c r="H6413" s="103"/>
      <c r="I6413" s="103">
        <v>5.1098400000000002E-2</v>
      </c>
      <c r="J6413" s="103">
        <v>4.9386400000000004E-2</v>
      </c>
      <c r="K6413" s="103">
        <v>5.34274E-2</v>
      </c>
      <c r="L6413" s="103">
        <v>5.1848199999999997E-2</v>
      </c>
      <c r="M6413" s="103"/>
      <c r="N6413" s="103">
        <v>8.5000000000000006E-2</v>
      </c>
    </row>
    <row r="6414" spans="3:14" ht="15.75" customHeight="1" x14ac:dyDescent="0.25">
      <c r="C6414" s="40"/>
      <c r="F6414" s="81">
        <v>45544</v>
      </c>
      <c r="G6414" s="103"/>
      <c r="H6414" s="103"/>
      <c r="I6414" s="103">
        <v>5.1039300000000003E-2</v>
      </c>
      <c r="J6414" s="103">
        <v>4.9255199999999999E-2</v>
      </c>
      <c r="K6414" s="103">
        <v>5.3430400000000003E-2</v>
      </c>
      <c r="L6414" s="103">
        <v>5.1413599999999997E-2</v>
      </c>
      <c r="M6414" s="103"/>
      <c r="N6414" s="103">
        <v>8.5000000000000006E-2</v>
      </c>
    </row>
    <row r="6415" spans="3:14" ht="15.75" customHeight="1" x14ac:dyDescent="0.25">
      <c r="C6415" s="40"/>
      <c r="F6415" s="81">
        <v>45545</v>
      </c>
      <c r="G6415" s="103"/>
      <c r="H6415" s="103"/>
      <c r="I6415" s="103">
        <v>5.1107699999999999E-2</v>
      </c>
      <c r="J6415" s="103">
        <v>4.9488600000000001E-2</v>
      </c>
      <c r="K6415" s="103">
        <v>5.3430699999999998E-2</v>
      </c>
      <c r="L6415" s="103">
        <v>5.1242900000000001E-2</v>
      </c>
      <c r="M6415" s="103"/>
      <c r="N6415" s="103">
        <v>8.5000000000000006E-2</v>
      </c>
    </row>
    <row r="6416" spans="3:14" ht="15.75" customHeight="1" x14ac:dyDescent="0.25">
      <c r="C6416" s="40"/>
      <c r="F6416" s="81">
        <v>45546</v>
      </c>
      <c r="G6416" s="103"/>
      <c r="H6416" s="103"/>
      <c r="I6416" s="103">
        <v>5.0959199999999996E-2</v>
      </c>
      <c r="J6416" s="103">
        <v>4.93129E-2</v>
      </c>
      <c r="K6416" s="103">
        <v>5.34274E-2</v>
      </c>
      <c r="L6416" s="103">
        <v>5.1072199999999998E-2</v>
      </c>
      <c r="M6416" s="103"/>
      <c r="N6416" s="103">
        <v>8.5000000000000006E-2</v>
      </c>
    </row>
    <row r="6417" spans="3:14" ht="15.75" customHeight="1" x14ac:dyDescent="0.25">
      <c r="C6417" s="40"/>
      <c r="F6417" s="81">
        <v>45547</v>
      </c>
      <c r="G6417" s="103"/>
      <c r="H6417" s="103"/>
      <c r="I6417" s="103">
        <v>5.0965100000000006E-2</v>
      </c>
      <c r="J6417" s="103">
        <v>4.9466400000000008E-2</v>
      </c>
      <c r="K6417" s="103">
        <v>5.3420699999999995E-2</v>
      </c>
      <c r="L6417" s="103">
        <v>5.0768399999999998E-2</v>
      </c>
      <c r="M6417" s="103"/>
      <c r="N6417" s="103">
        <v>8.5000000000000006E-2</v>
      </c>
    </row>
    <row r="6418" spans="3:14" ht="15.75" customHeight="1" x14ac:dyDescent="0.25">
      <c r="C6418" s="40"/>
      <c r="F6418" s="81">
        <v>45548</v>
      </c>
      <c r="G6418" s="103"/>
      <c r="H6418" s="103"/>
      <c r="I6418" s="103">
        <v>5.0827299999999999E-2</v>
      </c>
      <c r="J6418" s="103">
        <v>4.9411800000000006E-2</v>
      </c>
      <c r="K6418" s="103">
        <v>5.3417300000000001E-2</v>
      </c>
      <c r="L6418" s="103">
        <v>5.0646200000000002E-2</v>
      </c>
      <c r="M6418" s="103"/>
      <c r="N6418" s="103">
        <v>8.5000000000000006E-2</v>
      </c>
    </row>
    <row r="6419" spans="3:14" ht="15.75" customHeight="1" x14ac:dyDescent="0.25">
      <c r="C6419" s="40"/>
      <c r="F6419" s="81">
        <v>45551</v>
      </c>
      <c r="G6419" s="103"/>
      <c r="H6419" s="103"/>
      <c r="I6419" s="103">
        <v>5.0142899999999997E-2</v>
      </c>
      <c r="J6419" s="103">
        <v>4.8633700000000002E-2</v>
      </c>
      <c r="K6419" s="103">
        <v>5.3413700000000008E-2</v>
      </c>
      <c r="L6419" s="103">
        <v>5.0221599999999998E-2</v>
      </c>
      <c r="M6419" s="103"/>
      <c r="N6419" s="103">
        <v>8.5000000000000006E-2</v>
      </c>
    </row>
    <row r="6420" spans="3:14" ht="15.75" customHeight="1" x14ac:dyDescent="0.25">
      <c r="C6420" s="40"/>
      <c r="F6420" s="81">
        <v>45552</v>
      </c>
      <c r="G6420" s="103"/>
      <c r="H6420" s="103"/>
      <c r="I6420" s="103">
        <v>4.9648199999999997E-2</v>
      </c>
      <c r="J6420" s="103">
        <v>4.8196300000000004E-2</v>
      </c>
      <c r="K6420" s="103">
        <v>5.3434100000000005E-2</v>
      </c>
      <c r="L6420" s="103">
        <v>5.0047600000000005E-2</v>
      </c>
      <c r="M6420" s="103"/>
      <c r="N6420" s="103">
        <v>8.5000000000000006E-2</v>
      </c>
    </row>
    <row r="6421" spans="3:14" ht="15.75" customHeight="1" x14ac:dyDescent="0.25">
      <c r="C6421" s="40"/>
      <c r="F6421" s="81">
        <v>45553</v>
      </c>
      <c r="G6421" s="103"/>
      <c r="H6421" s="103"/>
      <c r="I6421" s="103">
        <v>4.9608600000000003E-2</v>
      </c>
      <c r="J6421" s="103">
        <v>4.8135299999999999E-2</v>
      </c>
      <c r="K6421" s="103">
        <v>5.3454100000000004E-2</v>
      </c>
      <c r="L6421" s="103">
        <v>4.9870299999999999E-2</v>
      </c>
      <c r="M6421" s="103"/>
      <c r="N6421" s="103">
        <v>8.5000000000000006E-2</v>
      </c>
    </row>
    <row r="6422" spans="3:14" ht="15.75" customHeight="1" x14ac:dyDescent="0.25">
      <c r="C6422" s="40"/>
      <c r="F6422" s="81">
        <v>45554</v>
      </c>
      <c r="G6422" s="103"/>
      <c r="H6422" s="103"/>
      <c r="I6422" s="103">
        <v>4.9199099999999996E-2</v>
      </c>
      <c r="J6422" s="103">
        <v>4.7532699999999997E-2</v>
      </c>
      <c r="K6422" s="103">
        <v>5.3457499999999998E-2</v>
      </c>
      <c r="L6422" s="103">
        <v>4.9707999999999995E-2</v>
      </c>
      <c r="M6422" s="103"/>
      <c r="N6422" s="103">
        <v>0.08</v>
      </c>
    </row>
    <row r="6423" spans="3:14" ht="15.75" customHeight="1" x14ac:dyDescent="0.25">
      <c r="C6423" s="40"/>
      <c r="F6423" s="81">
        <v>45555</v>
      </c>
      <c r="G6423" s="103"/>
      <c r="H6423" s="103"/>
      <c r="I6423" s="103">
        <v>4.8572200000000003E-2</v>
      </c>
      <c r="J6423" s="103">
        <v>4.6912500000000003E-2</v>
      </c>
      <c r="K6423" s="103">
        <v>5.3290100000000007E-2</v>
      </c>
      <c r="L6423" s="103">
        <v>4.9713300000000002E-2</v>
      </c>
      <c r="M6423" s="103"/>
      <c r="N6423" s="103">
        <v>0.08</v>
      </c>
    </row>
    <row r="6424" spans="3:14" ht="15.75" customHeight="1" x14ac:dyDescent="0.25">
      <c r="C6424" s="40"/>
      <c r="F6424" s="81">
        <v>45558</v>
      </c>
      <c r="G6424" s="103"/>
      <c r="H6424" s="103"/>
      <c r="I6424" s="103">
        <v>4.8547800000000002E-2</v>
      </c>
      <c r="J6424" s="103">
        <v>4.6679499999999999E-2</v>
      </c>
      <c r="K6424" s="103">
        <v>5.28012E-2</v>
      </c>
      <c r="L6424" s="103">
        <v>4.9713000000000007E-2</v>
      </c>
      <c r="M6424" s="103"/>
      <c r="N6424" s="103">
        <v>0.08</v>
      </c>
    </row>
    <row r="6425" spans="3:14" ht="15.75" customHeight="1" x14ac:dyDescent="0.25">
      <c r="C6425" s="40"/>
      <c r="F6425" s="81">
        <v>45559</v>
      </c>
      <c r="G6425" s="103"/>
      <c r="H6425" s="103"/>
      <c r="I6425" s="103">
        <v>4.8544700000000003E-2</v>
      </c>
      <c r="J6425" s="103">
        <v>4.6588299999999999E-2</v>
      </c>
      <c r="K6425" s="103">
        <v>5.2634100000000003E-2</v>
      </c>
      <c r="L6425" s="103">
        <v>4.9713000000000007E-2</v>
      </c>
      <c r="M6425" s="103"/>
      <c r="N6425" s="103">
        <v>0.08</v>
      </c>
    </row>
    <row r="6426" spans="3:14" ht="15.75" customHeight="1" x14ac:dyDescent="0.25">
      <c r="C6426" s="40"/>
      <c r="F6426" s="81">
        <v>45560</v>
      </c>
      <c r="G6426" s="103"/>
      <c r="H6426" s="103"/>
      <c r="I6426" s="103">
        <v>4.8552800000000007E-2</v>
      </c>
      <c r="J6426" s="103">
        <v>4.6431699999999999E-2</v>
      </c>
      <c r="K6426" s="103">
        <v>5.2470100000000006E-2</v>
      </c>
      <c r="L6426" s="103">
        <v>4.97096E-2</v>
      </c>
      <c r="M6426" s="103"/>
      <c r="N6426" s="103">
        <v>0.08</v>
      </c>
    </row>
    <row r="6427" spans="3:14" ht="15.75" customHeight="1" x14ac:dyDescent="0.25">
      <c r="C6427" s="40"/>
      <c r="F6427" s="81">
        <v>45561</v>
      </c>
      <c r="G6427" s="103"/>
      <c r="H6427" s="103"/>
      <c r="I6427" s="103">
        <v>4.8454400000000002E-2</v>
      </c>
      <c r="J6427" s="103">
        <v>4.60367E-2</v>
      </c>
      <c r="K6427" s="103">
        <v>5.2302700000000001E-2</v>
      </c>
      <c r="L6427" s="103">
        <v>4.9701800000000004E-2</v>
      </c>
      <c r="M6427" s="103"/>
      <c r="N6427" s="103">
        <v>0.08</v>
      </c>
    </row>
    <row r="6428" spans="3:14" ht="15.75" customHeight="1" x14ac:dyDescent="0.25">
      <c r="C6428" s="40"/>
      <c r="F6428" s="81">
        <v>45562</v>
      </c>
      <c r="G6428" s="103"/>
      <c r="H6428" s="103"/>
      <c r="I6428" s="103">
        <v>4.8441000000000005E-2</v>
      </c>
      <c r="J6428" s="103">
        <v>4.5933500000000002E-2</v>
      </c>
      <c r="K6428" s="103">
        <v>5.21287E-2</v>
      </c>
      <c r="L6428" s="103">
        <v>4.9703499999999998E-2</v>
      </c>
      <c r="M6428" s="103"/>
      <c r="N6428" s="103">
        <v>0.08</v>
      </c>
    </row>
    <row r="6429" spans="3:14" ht="15.75" customHeight="1" x14ac:dyDescent="0.25">
      <c r="C6429" s="40"/>
      <c r="F6429" s="81">
        <v>45565</v>
      </c>
      <c r="G6429" s="103"/>
      <c r="H6429" s="103"/>
      <c r="I6429" s="103">
        <v>4.8457E-2</v>
      </c>
      <c r="J6429" s="103">
        <v>4.5921099999999999E-2</v>
      </c>
      <c r="K6429" s="103">
        <v>5.1633399999999996E-2</v>
      </c>
      <c r="L6429" s="103">
        <v>4.96896E-2</v>
      </c>
      <c r="M6429" s="103"/>
      <c r="N6429" s="103">
        <v>0.08</v>
      </c>
    </row>
    <row r="6430" spans="3:14" ht="15.75" customHeight="1" x14ac:dyDescent="0.25">
      <c r="C6430" s="40"/>
      <c r="F6430" s="81">
        <v>45566</v>
      </c>
      <c r="G6430" s="103"/>
      <c r="H6430" s="103"/>
      <c r="I6430" s="103">
        <v>4.8495400000000001E-2</v>
      </c>
      <c r="J6430" s="103">
        <v>4.6095300000000006E-2</v>
      </c>
      <c r="K6430" s="103">
        <v>5.1513400000000001E-2</v>
      </c>
      <c r="L6430" s="103">
        <v>4.9662100000000001E-2</v>
      </c>
      <c r="M6430" s="103"/>
      <c r="N6430" s="103">
        <v>0.08</v>
      </c>
    </row>
    <row r="6431" spans="3:14" ht="15.75" customHeight="1" x14ac:dyDescent="0.25">
      <c r="C6431" s="40"/>
      <c r="F6431" s="81">
        <v>45567</v>
      </c>
      <c r="G6431" s="103"/>
      <c r="H6431" s="103"/>
      <c r="I6431" s="103">
        <v>4.8565500000000004E-2</v>
      </c>
      <c r="J6431" s="103">
        <v>4.59824E-2</v>
      </c>
      <c r="K6431" s="103">
        <v>5.1423300000000005E-2</v>
      </c>
      <c r="L6431" s="103">
        <v>4.9621199999999997E-2</v>
      </c>
      <c r="M6431" s="103"/>
      <c r="N6431" s="103">
        <v>0.08</v>
      </c>
    </row>
    <row r="6432" spans="3:14" ht="15.75" customHeight="1" x14ac:dyDescent="0.25">
      <c r="C6432" s="40"/>
      <c r="F6432" s="81">
        <v>45568</v>
      </c>
      <c r="G6432" s="103"/>
      <c r="H6432" s="103"/>
      <c r="I6432" s="103">
        <v>4.8507700000000001E-2</v>
      </c>
      <c r="J6432" s="103">
        <v>4.5897199999999999E-2</v>
      </c>
      <c r="K6432" s="103">
        <v>5.1289399999999999E-2</v>
      </c>
      <c r="L6432" s="103">
        <v>4.9591900000000008E-2</v>
      </c>
      <c r="M6432" s="103"/>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c r="N6446" s="103">
        <v>0.08</v>
      </c>
    </row>
    <row r="6447" spans="3:14" ht="15.75" customHeight="1" x14ac:dyDescent="0.25">
      <c r="C6447" s="40"/>
      <c r="F6447" s="81">
        <v>45590</v>
      </c>
      <c r="G6447" s="103"/>
      <c r="H6447" s="103"/>
      <c r="I6447" s="103">
        <v>4.7073000000000004E-2</v>
      </c>
      <c r="J6447" s="103">
        <v>4.6046400000000001E-2</v>
      </c>
      <c r="K6447" s="103">
        <v>4.8564800000000005E-2</v>
      </c>
      <c r="L6447" s="103"/>
      <c r="M6447" s="103"/>
      <c r="N6447" s="103">
        <v>0.08</v>
      </c>
    </row>
    <row r="6448" spans="3:14" ht="15.75" customHeight="1" x14ac:dyDescent="0.25">
      <c r="C6448" s="40"/>
      <c r="F6448" s="81">
        <v>45593</v>
      </c>
      <c r="G6448" s="103"/>
      <c r="H6448" s="103"/>
      <c r="I6448" s="103">
        <v>4.6964899999999997E-2</v>
      </c>
      <c r="J6448" s="103">
        <v>4.5891700000000001E-2</v>
      </c>
      <c r="K6448" s="103">
        <v>4.8557900000000001E-2</v>
      </c>
      <c r="L6448" s="103"/>
      <c r="M6448" s="103"/>
      <c r="N6448" s="103">
        <v>0.08</v>
      </c>
    </row>
    <row r="6449" spans="3:14" ht="15.75" customHeight="1" x14ac:dyDescent="0.25">
      <c r="C6449" s="40"/>
      <c r="F6449" s="81">
        <v>45594</v>
      </c>
      <c r="G6449" s="103"/>
      <c r="H6449" s="103"/>
      <c r="I6449" s="103">
        <v>4.68516E-2</v>
      </c>
      <c r="J6449" s="103">
        <v>4.5853700000000004E-2</v>
      </c>
      <c r="K6449" s="103">
        <v>4.8551500000000004E-2</v>
      </c>
      <c r="L6449" s="103"/>
      <c r="M6449" s="103"/>
      <c r="N6449" s="103">
        <v>0.08</v>
      </c>
    </row>
    <row r="6450" spans="3:14" ht="15.75" customHeight="1" x14ac:dyDescent="0.25">
      <c r="C6450" s="40"/>
      <c r="F6450" s="81">
        <v>45595</v>
      </c>
      <c r="G6450" s="103"/>
      <c r="H6450" s="103"/>
      <c r="I6450" s="103">
        <v>4.6717100000000004E-2</v>
      </c>
      <c r="J6450" s="103">
        <v>4.5710600000000004E-2</v>
      </c>
      <c r="K6450" s="103">
        <v>4.8544799999999999E-2</v>
      </c>
      <c r="L6450" s="103"/>
      <c r="M6450" s="103"/>
      <c r="N6450" s="103">
        <v>0.08</v>
      </c>
    </row>
    <row r="6451" spans="3:14" ht="15.75" customHeight="1" x14ac:dyDescent="0.25">
      <c r="C6451" s="40"/>
      <c r="F6451" s="81">
        <v>45596</v>
      </c>
      <c r="G6451" s="103"/>
      <c r="H6451" s="103"/>
      <c r="I6451" s="103">
        <v>4.6560600000000001E-2</v>
      </c>
      <c r="J6451" s="103">
        <v>4.5592399999999998E-2</v>
      </c>
      <c r="K6451" s="103">
        <v>4.8494599999999999E-2</v>
      </c>
      <c r="L6451" s="103"/>
      <c r="M6451" s="103"/>
      <c r="N6451" s="103">
        <v>0.08</v>
      </c>
    </row>
    <row r="6452" spans="3:14" ht="15.75" customHeight="1" x14ac:dyDescent="0.25">
      <c r="C6452" s="40"/>
      <c r="F6452" s="81">
        <v>45597</v>
      </c>
      <c r="G6452" s="103"/>
      <c r="H6452" s="103"/>
      <c r="I6452" s="103">
        <v>4.6519999999999999E-2</v>
      </c>
      <c r="J6452" s="103">
        <v>4.5542899999999997E-2</v>
      </c>
      <c r="K6452" s="103">
        <v>4.8444399999999999E-2</v>
      </c>
      <c r="L6452" s="103"/>
      <c r="M6452" s="103"/>
      <c r="N6452" s="103">
        <v>0.08</v>
      </c>
    </row>
    <row r="6453" spans="3:14" ht="15.75" customHeight="1" x14ac:dyDescent="0.25">
      <c r="C6453" s="40"/>
      <c r="F6453" s="81">
        <v>45600</v>
      </c>
      <c r="G6453" s="103"/>
      <c r="H6453" s="103"/>
      <c r="I6453" s="103">
        <v>4.6404499999999994E-2</v>
      </c>
      <c r="J6453" s="103">
        <v>4.5316400000000007E-2</v>
      </c>
      <c r="K6453" s="103">
        <v>4.8437500000000001E-2</v>
      </c>
      <c r="L6453" s="103"/>
      <c r="M6453" s="103"/>
      <c r="N6453" s="103">
        <v>0.08</v>
      </c>
    </row>
    <row r="6454" spans="3:14" ht="15.75" customHeight="1" x14ac:dyDescent="0.25">
      <c r="C6454" s="40"/>
      <c r="F6454" s="81">
        <v>45601</v>
      </c>
      <c r="G6454" s="103"/>
      <c r="H6454" s="103"/>
      <c r="I6454" s="103">
        <v>4.6300799999999996E-2</v>
      </c>
      <c r="J6454" s="103">
        <v>4.5226599999999999E-2</v>
      </c>
      <c r="K6454" s="103">
        <v>4.84343E-2</v>
      </c>
      <c r="L6454" s="103"/>
      <c r="M6454" s="103"/>
      <c r="N6454" s="103">
        <v>0.08</v>
      </c>
    </row>
    <row r="6455" spans="3:14" ht="15.75" customHeight="1" x14ac:dyDescent="0.25">
      <c r="C6455" s="40"/>
      <c r="F6455" s="81">
        <v>45602</v>
      </c>
      <c r="G6455" s="103"/>
      <c r="H6455" s="103"/>
      <c r="I6455" s="103">
        <v>4.6325600000000001E-2</v>
      </c>
      <c r="J6455" s="103">
        <v>4.5222600000000002E-2</v>
      </c>
      <c r="K6455" s="103">
        <v>4.8431000000000002E-2</v>
      </c>
      <c r="L6455" s="103"/>
      <c r="M6455" s="103"/>
      <c r="N6455" s="103">
        <v>0.08</v>
      </c>
    </row>
    <row r="6456" spans="3:14" ht="15.75" customHeight="1" x14ac:dyDescent="0.25">
      <c r="C6456" s="40"/>
      <c r="F6456" s="81">
        <v>45603</v>
      </c>
      <c r="G6456" s="103"/>
      <c r="H6456" s="103"/>
      <c r="I6456" s="103">
        <v>4.6221400000000003E-2</v>
      </c>
      <c r="J6456" s="103">
        <v>4.5216300000000001E-2</v>
      </c>
      <c r="K6456" s="103">
        <v>4.8424300000000003E-2</v>
      </c>
      <c r="L6456" s="103"/>
      <c r="M6456" s="103"/>
      <c r="N6456" s="103">
        <v>0.08</v>
      </c>
    </row>
    <row r="6457" spans="3:14" ht="15.75" customHeight="1" x14ac:dyDescent="0.25">
      <c r="C6457" s="40"/>
      <c r="F6457" s="81">
        <v>45604</v>
      </c>
      <c r="G6457" s="103"/>
      <c r="H6457" s="103"/>
      <c r="I6457" s="103">
        <v>4.6164799999999999E-2</v>
      </c>
      <c r="J6457" s="103">
        <v>4.5161699999999999E-2</v>
      </c>
      <c r="K6457" s="103">
        <v>4.8417599999999998E-2</v>
      </c>
      <c r="L6457" s="103"/>
      <c r="M6457" s="103"/>
      <c r="N6457" s="103">
        <v>7.7499999999999999E-2</v>
      </c>
    </row>
    <row r="6458" spans="3:14" ht="15.75" customHeight="1" x14ac:dyDescent="0.25">
      <c r="C6458" s="40"/>
      <c r="F6458" s="81">
        <v>45608</v>
      </c>
      <c r="G6458" s="103"/>
      <c r="H6458" s="103"/>
      <c r="I6458" s="103">
        <v>4.6076899999999997E-2</v>
      </c>
      <c r="J6458" s="103">
        <v>4.5168E-2</v>
      </c>
      <c r="K6458" s="103">
        <v>4.81264E-2</v>
      </c>
      <c r="L6458" s="103"/>
      <c r="M6458" s="103"/>
      <c r="N6458" s="103">
        <v>7.7499999999999999E-2</v>
      </c>
    </row>
    <row r="6459" spans="3:14" ht="15.75" customHeight="1" x14ac:dyDescent="0.25">
      <c r="C6459" s="40"/>
      <c r="F6459" s="81">
        <v>45609</v>
      </c>
      <c r="G6459" s="103"/>
      <c r="H6459" s="103"/>
      <c r="I6459" s="103">
        <v>4.6092899999999999E-2</v>
      </c>
      <c r="J6459" s="103">
        <v>4.52346E-2</v>
      </c>
      <c r="K6459" s="103">
        <v>4.8056299999999996E-2</v>
      </c>
      <c r="L6459" s="103"/>
      <c r="M6459" s="103"/>
      <c r="N6459" s="103">
        <v>7.7499999999999999E-2</v>
      </c>
    </row>
    <row r="6460" spans="3:14" ht="15.75" customHeight="1" x14ac:dyDescent="0.25">
      <c r="C6460" s="40"/>
      <c r="F6460" s="81">
        <v>45610</v>
      </c>
      <c r="G6460" s="103"/>
      <c r="H6460" s="103"/>
      <c r="I6460" s="103">
        <v>4.6104800000000001E-2</v>
      </c>
      <c r="J6460" s="103">
        <v>4.4853899999999995E-2</v>
      </c>
      <c r="K6460" s="103">
        <v>4.7982700000000003E-2</v>
      </c>
      <c r="L6460" s="103"/>
      <c r="M6460" s="103"/>
      <c r="N6460" s="103">
        <v>7.7499999999999999E-2</v>
      </c>
    </row>
    <row r="6461" spans="3:14" ht="15.75" customHeight="1" x14ac:dyDescent="0.25">
      <c r="C6461" s="40"/>
      <c r="F6461" s="81">
        <v>45611</v>
      </c>
      <c r="G6461" s="103"/>
      <c r="H6461" s="103"/>
      <c r="I6461" s="103">
        <v>4.61045E-2</v>
      </c>
      <c r="J6461" s="103">
        <v>4.4911300000000001E-2</v>
      </c>
      <c r="K6461" s="103">
        <v>4.7889000000000001E-2</v>
      </c>
      <c r="L6461" s="103"/>
      <c r="M6461" s="103"/>
      <c r="N6461" s="103">
        <v>7.7499999999999999E-2</v>
      </c>
    </row>
    <row r="6462" spans="3:14" ht="15.75" customHeight="1" x14ac:dyDescent="0.25">
      <c r="C6462" s="40"/>
      <c r="F6462" s="81">
        <v>45614</v>
      </c>
      <c r="G6462" s="103"/>
      <c r="H6462" s="103"/>
      <c r="I6462" s="103">
        <v>4.6061699999999997E-2</v>
      </c>
      <c r="J6462" s="103">
        <v>4.521E-2</v>
      </c>
      <c r="K6462" s="103">
        <v>4.7607800000000006E-2</v>
      </c>
      <c r="L6462" s="103"/>
      <c r="M6462" s="103"/>
      <c r="N6462" s="103">
        <v>7.7499999999999999E-2</v>
      </c>
    </row>
    <row r="6463" spans="3:14" ht="15.75" customHeight="1" x14ac:dyDescent="0.25">
      <c r="C6463" s="40"/>
      <c r="F6463" s="81">
        <v>45615</v>
      </c>
      <c r="G6463" s="103"/>
      <c r="H6463" s="103"/>
      <c r="I6463" s="103">
        <v>4.5992100000000001E-2</v>
      </c>
      <c r="J6463" s="103">
        <v>4.5201399999999996E-2</v>
      </c>
      <c r="K6463" s="103">
        <v>4.75176E-2</v>
      </c>
      <c r="L6463" s="103"/>
      <c r="M6463" s="103"/>
      <c r="N6463" s="103">
        <v>7.7499999999999999E-2</v>
      </c>
    </row>
    <row r="6464" spans="3:14" ht="15.75" customHeight="1" x14ac:dyDescent="0.25">
      <c r="C6464" s="40"/>
      <c r="F6464" s="81">
        <v>45616</v>
      </c>
      <c r="G6464" s="103"/>
      <c r="H6464" s="103"/>
      <c r="I6464" s="103">
        <v>4.59513E-2</v>
      </c>
      <c r="J6464" s="103">
        <v>4.5137900000000002E-2</v>
      </c>
      <c r="K6464" s="103">
        <v>4.7427299999999999E-2</v>
      </c>
      <c r="L6464" s="103"/>
      <c r="M6464" s="103"/>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c r="M6465" s="103"/>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c r="M6466" s="103"/>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c r="M6467" s="103"/>
      <c r="N6467" s="103">
        <v>7.7499999999999999E-2</v>
      </c>
    </row>
    <row r="6468" spans="3:14" ht="15.75" customHeight="1" x14ac:dyDescent="0.25">
      <c r="C6468" s="40"/>
      <c r="F6468" s="81">
        <v>45622</v>
      </c>
      <c r="G6468" s="103"/>
      <c r="H6468" s="103"/>
      <c r="I6468" s="103">
        <v>4.5526499999999998E-2</v>
      </c>
      <c r="J6468" s="103">
        <v>4.4993699999999998E-2</v>
      </c>
      <c r="K6468" s="103">
        <v>4.6908700000000005E-2</v>
      </c>
      <c r="L6468" s="103"/>
      <c r="M6468" s="103"/>
      <c r="N6468" s="103">
        <v>7.7499999999999999E-2</v>
      </c>
    </row>
    <row r="6469" spans="3:14" ht="15.75" customHeight="1" x14ac:dyDescent="0.25">
      <c r="C6469" s="40"/>
      <c r="F6469" s="81">
        <v>45623</v>
      </c>
      <c r="G6469" s="103"/>
      <c r="H6469" s="103"/>
      <c r="I6469" s="103">
        <v>4.5526499999999998E-2</v>
      </c>
      <c r="J6469" s="103">
        <v>4.4993699999999998E-2</v>
      </c>
      <c r="K6469" s="103">
        <v>4.6825100000000001E-2</v>
      </c>
      <c r="L6469" s="103"/>
      <c r="M6469" s="103"/>
      <c r="N6469" s="103">
        <v>7.7499999999999999E-2</v>
      </c>
    </row>
    <row r="6470" spans="3:14" ht="15.75" customHeight="1" x14ac:dyDescent="0.25">
      <c r="C6470" s="40"/>
      <c r="G6470" s="103"/>
      <c r="H6470" s="103"/>
      <c r="I6470" s="103"/>
      <c r="J6470" s="103"/>
      <c r="K6470" s="103"/>
      <c r="L6470" s="103"/>
      <c r="M6470" s="103"/>
      <c r="N6470" s="103"/>
    </row>
    <row r="6471" spans="3:14" ht="15.75" customHeight="1" x14ac:dyDescent="0.25">
      <c r="C6471" s="40"/>
      <c r="G6471" s="103"/>
      <c r="H6471" s="103"/>
      <c r="I6471" s="103"/>
      <c r="J6471" s="103"/>
      <c r="K6471" s="103"/>
      <c r="L6471" s="103"/>
      <c r="M6471" s="103"/>
      <c r="N6471" s="103"/>
    </row>
    <row r="6472" spans="3:14" ht="15.75" customHeight="1" x14ac:dyDescent="0.25">
      <c r="C6472" s="40"/>
      <c r="G6472" s="103"/>
      <c r="H6472" s="103"/>
      <c r="I6472" s="103"/>
      <c r="J6472" s="103"/>
      <c r="K6472" s="103"/>
      <c r="L6472" s="103"/>
      <c r="M6472" s="103"/>
      <c r="N6472" s="103"/>
    </row>
    <row r="6473" spans="3:14" ht="15.75" customHeight="1" x14ac:dyDescent="0.25">
      <c r="C6473" s="40"/>
      <c r="G6473" s="103"/>
      <c r="H6473" s="103"/>
      <c r="I6473" s="103"/>
      <c r="J6473" s="103"/>
      <c r="K6473" s="103"/>
      <c r="L6473" s="103"/>
      <c r="M6473" s="103"/>
      <c r="N6473" s="103"/>
    </row>
    <row r="6474" spans="3:14" ht="15.75" customHeight="1" x14ac:dyDescent="0.25">
      <c r="C6474" s="40"/>
      <c r="G6474" s="103"/>
      <c r="H6474" s="103"/>
      <c r="I6474" s="103"/>
      <c r="J6474" s="103"/>
      <c r="K6474" s="103"/>
      <c r="L6474" s="103"/>
      <c r="M6474" s="103"/>
      <c r="N6474" s="103"/>
    </row>
    <row r="6475" spans="3:14" ht="15.75" customHeight="1" x14ac:dyDescent="0.25">
      <c r="C6475" s="40"/>
      <c r="G6475" s="103"/>
      <c r="H6475" s="103"/>
      <c r="I6475" s="103"/>
      <c r="J6475" s="103"/>
      <c r="K6475" s="103"/>
      <c r="L6475" s="103"/>
      <c r="M6475" s="103"/>
      <c r="N6475" s="103"/>
    </row>
    <row r="6476" spans="3:14" ht="15.75" customHeight="1" x14ac:dyDescent="0.25">
      <c r="C6476" s="40"/>
      <c r="G6476" s="103"/>
      <c r="H6476" s="103"/>
      <c r="I6476" s="103"/>
      <c r="J6476" s="103"/>
      <c r="K6476" s="103"/>
      <c r="L6476" s="103"/>
      <c r="M6476" s="103"/>
      <c r="N6476" s="103"/>
    </row>
    <row r="6477" spans="3:14" ht="15.75" customHeight="1" x14ac:dyDescent="0.25">
      <c r="C6477" s="40"/>
      <c r="G6477" s="103"/>
      <c r="H6477" s="103"/>
      <c r="I6477" s="103"/>
      <c r="J6477" s="103"/>
      <c r="K6477" s="103"/>
      <c r="L6477" s="103"/>
      <c r="M6477" s="103"/>
      <c r="N6477" s="103"/>
    </row>
    <row r="6478" spans="3:14" ht="15.75" customHeight="1" x14ac:dyDescent="0.25">
      <c r="C6478" s="40"/>
      <c r="G6478" s="103"/>
      <c r="H6478" s="103"/>
      <c r="I6478" s="103"/>
      <c r="J6478" s="103"/>
      <c r="K6478" s="103"/>
      <c r="L6478" s="103"/>
      <c r="M6478" s="103"/>
      <c r="N6478" s="103"/>
    </row>
    <row r="6479" spans="3:14" ht="15.75" customHeight="1" x14ac:dyDescent="0.25">
      <c r="C6479" s="40"/>
      <c r="G6479" s="103"/>
      <c r="H6479" s="103"/>
      <c r="I6479" s="103"/>
      <c r="J6479" s="103"/>
      <c r="K6479" s="103"/>
      <c r="L6479" s="103"/>
      <c r="M6479" s="103"/>
      <c r="N6479" s="103"/>
    </row>
    <row r="6480" spans="3:14" ht="15.75" customHeight="1" x14ac:dyDescent="0.25">
      <c r="C6480" s="40"/>
      <c r="G6480" s="103"/>
      <c r="H6480" s="103"/>
      <c r="I6480" s="103"/>
      <c r="J6480" s="103"/>
      <c r="K6480" s="103"/>
      <c r="L6480" s="103"/>
      <c r="M6480" s="103"/>
      <c r="N6480" s="103"/>
    </row>
    <row r="6481" spans="3:14" ht="15.75" customHeight="1" x14ac:dyDescent="0.25">
      <c r="C6481" s="40"/>
      <c r="G6481" s="103"/>
      <c r="H6481" s="103"/>
      <c r="I6481" s="103"/>
      <c r="J6481" s="103"/>
      <c r="K6481" s="103"/>
      <c r="L6481" s="103"/>
      <c r="M6481" s="103"/>
      <c r="N6481" s="103"/>
    </row>
    <row r="6482" spans="3:14" ht="15.75" customHeight="1" x14ac:dyDescent="0.25">
      <c r="C6482" s="40"/>
      <c r="G6482" s="103"/>
      <c r="H6482" s="103"/>
      <c r="I6482" s="103"/>
      <c r="J6482" s="103"/>
      <c r="K6482" s="103"/>
      <c r="L6482" s="103"/>
      <c r="M6482" s="103"/>
      <c r="N6482" s="103"/>
    </row>
    <row r="6483" spans="3:14" ht="15.75" customHeight="1" x14ac:dyDescent="0.25">
      <c r="C6483" s="40"/>
      <c r="G6483" s="103"/>
      <c r="H6483" s="103"/>
      <c r="I6483" s="103"/>
      <c r="J6483" s="103"/>
      <c r="K6483" s="103"/>
      <c r="L6483" s="103"/>
      <c r="M6483" s="103"/>
      <c r="N6483" s="103"/>
    </row>
    <row r="6484" spans="3:14" ht="15.75" customHeight="1" x14ac:dyDescent="0.25">
      <c r="C6484" s="40"/>
      <c r="G6484" s="103"/>
      <c r="H6484" s="103"/>
      <c r="I6484" s="103"/>
      <c r="J6484" s="103"/>
      <c r="K6484" s="103"/>
      <c r="L6484" s="103"/>
      <c r="M6484" s="103"/>
      <c r="N6484" s="103"/>
    </row>
    <row r="6485" spans="3:14" ht="15.75" customHeight="1" x14ac:dyDescent="0.25">
      <c r="C6485" s="40"/>
      <c r="G6485" s="103"/>
      <c r="H6485" s="103"/>
      <c r="I6485" s="103"/>
      <c r="J6485" s="103"/>
      <c r="K6485" s="103"/>
      <c r="L6485" s="103"/>
      <c r="M6485" s="103"/>
      <c r="N6485" s="103"/>
    </row>
    <row r="6486" spans="3:14" ht="15.75" customHeight="1" x14ac:dyDescent="0.25">
      <c r="C6486" s="40"/>
      <c r="G6486" s="103"/>
      <c r="H6486" s="103"/>
      <c r="I6486" s="103"/>
      <c r="J6486" s="103"/>
      <c r="K6486" s="103"/>
      <c r="L6486" s="103"/>
      <c r="M6486" s="103"/>
      <c r="N6486" s="103"/>
    </row>
    <row r="6487" spans="3:14" ht="15.75" customHeight="1" x14ac:dyDescent="0.25">
      <c r="C6487" s="40"/>
      <c r="G6487" s="103"/>
      <c r="H6487" s="103"/>
      <c r="I6487" s="103"/>
      <c r="J6487" s="103"/>
      <c r="K6487" s="103"/>
      <c r="L6487" s="103"/>
      <c r="M6487" s="103"/>
      <c r="N6487" s="103"/>
    </row>
    <row r="6488" spans="3:14" ht="15.75" customHeight="1" x14ac:dyDescent="0.25">
      <c r="C6488" s="40"/>
      <c r="G6488" s="103"/>
      <c r="H6488" s="103"/>
      <c r="I6488" s="103"/>
      <c r="J6488" s="103"/>
      <c r="K6488" s="103"/>
      <c r="L6488" s="103"/>
      <c r="M6488" s="103"/>
      <c r="N6488" s="103"/>
    </row>
    <row r="6489" spans="3:14" ht="15.75" customHeight="1" x14ac:dyDescent="0.25">
      <c r="C6489" s="40"/>
      <c r="G6489" s="103"/>
      <c r="H6489" s="103"/>
      <c r="I6489" s="103"/>
      <c r="J6489" s="103"/>
      <c r="K6489" s="103"/>
      <c r="L6489" s="103"/>
      <c r="M6489" s="103"/>
      <c r="N6489" s="103"/>
    </row>
    <row r="6490" spans="3:14" ht="15.75" customHeight="1" x14ac:dyDescent="0.25">
      <c r="C6490" s="40"/>
      <c r="G6490" s="103"/>
      <c r="H6490" s="103"/>
      <c r="I6490" s="103"/>
      <c r="J6490" s="103"/>
      <c r="K6490" s="103"/>
      <c r="L6490" s="103"/>
      <c r="M6490" s="103"/>
      <c r="N6490" s="103"/>
    </row>
    <row r="6491" spans="3:14" ht="15.75" customHeight="1" x14ac:dyDescent="0.25">
      <c r="C6491" s="40"/>
      <c r="G6491" s="103"/>
      <c r="H6491" s="103"/>
      <c r="I6491" s="103"/>
      <c r="J6491" s="103"/>
      <c r="K6491" s="103"/>
      <c r="L6491" s="103"/>
      <c r="M6491" s="103"/>
      <c r="N6491" s="103"/>
    </row>
    <row r="6492" spans="3:14" ht="15.75" customHeight="1" x14ac:dyDescent="0.25">
      <c r="C6492" s="40"/>
      <c r="G6492" s="103"/>
      <c r="H6492" s="103"/>
      <c r="I6492" s="103"/>
      <c r="J6492" s="103"/>
      <c r="K6492" s="103"/>
      <c r="L6492" s="103"/>
      <c r="M6492" s="103"/>
      <c r="N6492" s="103"/>
    </row>
    <row r="6493" spans="3:14" ht="15.75" customHeight="1" x14ac:dyDescent="0.25">
      <c r="C6493" s="40"/>
      <c r="G6493" s="103"/>
      <c r="H6493" s="103"/>
      <c r="I6493" s="103"/>
      <c r="J6493" s="103"/>
      <c r="K6493" s="103"/>
      <c r="L6493" s="103"/>
      <c r="M6493" s="103"/>
      <c r="N6493" s="103"/>
    </row>
    <row r="6494" spans="3:14" ht="15.75" customHeight="1" x14ac:dyDescent="0.25">
      <c r="C6494" s="40"/>
      <c r="G6494" s="103"/>
      <c r="H6494" s="103"/>
      <c r="I6494" s="103"/>
      <c r="J6494" s="103"/>
      <c r="K6494" s="103"/>
      <c r="L6494" s="103"/>
      <c r="M6494" s="103"/>
      <c r="N6494" s="103"/>
    </row>
    <row r="6495" spans="3:14" ht="15.75" customHeight="1" x14ac:dyDescent="0.25">
      <c r="C6495" s="40"/>
      <c r="G6495" s="103"/>
      <c r="H6495" s="103"/>
      <c r="I6495" s="103"/>
      <c r="J6495" s="103"/>
      <c r="K6495" s="103"/>
      <c r="L6495" s="103"/>
      <c r="M6495" s="103"/>
      <c r="N6495" s="103"/>
    </row>
    <row r="6496" spans="3:14" ht="15.75" customHeight="1" x14ac:dyDescent="0.25">
      <c r="C6496" s="40"/>
      <c r="G6496" s="103"/>
      <c r="H6496" s="103"/>
      <c r="I6496" s="103"/>
      <c r="J6496" s="103"/>
      <c r="K6496" s="103"/>
      <c r="L6496" s="103"/>
      <c r="M6496" s="103"/>
      <c r="N6496" s="103"/>
    </row>
    <row r="6497" spans="3:14" ht="15.75" customHeight="1" x14ac:dyDescent="0.25">
      <c r="C6497" s="40"/>
      <c r="G6497" s="103"/>
      <c r="H6497" s="103"/>
      <c r="I6497" s="103"/>
      <c r="J6497" s="103"/>
      <c r="K6497" s="103"/>
      <c r="L6497" s="103"/>
      <c r="M6497" s="103"/>
      <c r="N6497" s="103"/>
    </row>
    <row r="6498" spans="3:14" ht="15.75" customHeight="1" x14ac:dyDescent="0.25">
      <c r="C6498" s="40"/>
      <c r="G6498" s="103"/>
      <c r="H6498" s="103"/>
      <c r="I6498" s="103"/>
      <c r="J6498" s="103"/>
      <c r="K6498" s="103"/>
      <c r="L6498" s="103"/>
      <c r="M6498" s="103"/>
      <c r="N6498" s="103"/>
    </row>
    <row r="6499" spans="3:14" ht="15.75" customHeight="1" x14ac:dyDescent="0.25">
      <c r="C6499" s="40"/>
      <c r="G6499" s="103"/>
      <c r="H6499" s="103"/>
      <c r="I6499" s="103"/>
      <c r="J6499" s="103"/>
      <c r="K6499" s="103"/>
      <c r="L6499" s="103"/>
      <c r="M6499" s="103"/>
      <c r="N6499" s="103"/>
    </row>
    <row r="6500" spans="3:14" ht="15.75" customHeight="1" x14ac:dyDescent="0.25">
      <c r="C6500" s="40"/>
      <c r="G6500" s="103"/>
      <c r="H6500" s="103"/>
      <c r="I6500" s="103"/>
      <c r="J6500" s="103"/>
      <c r="K6500" s="103"/>
      <c r="L6500" s="103"/>
      <c r="M6500" s="103"/>
      <c r="N6500" s="103"/>
    </row>
    <row r="6501" spans="3:14" ht="15.75" customHeight="1" x14ac:dyDescent="0.25">
      <c r="C6501" s="40"/>
      <c r="G6501" s="103"/>
      <c r="H6501" s="103"/>
      <c r="I6501" s="103"/>
      <c r="J6501" s="103"/>
      <c r="K6501" s="103"/>
      <c r="L6501" s="103"/>
      <c r="M6501" s="103"/>
      <c r="N6501" s="103"/>
    </row>
    <row r="6502" spans="3:14" ht="15.75" customHeight="1" x14ac:dyDescent="0.25">
      <c r="C6502" s="40"/>
      <c r="G6502" s="103"/>
      <c r="H6502" s="103"/>
      <c r="I6502" s="103"/>
      <c r="J6502" s="103"/>
      <c r="K6502" s="103"/>
      <c r="L6502" s="103"/>
      <c r="M6502" s="103"/>
      <c r="N6502" s="103"/>
    </row>
    <row r="6503" spans="3:14" ht="15.75" customHeight="1" x14ac:dyDescent="0.25">
      <c r="C6503" s="40"/>
      <c r="G6503" s="103"/>
      <c r="H6503" s="103"/>
      <c r="I6503" s="103"/>
      <c r="J6503" s="103"/>
      <c r="K6503" s="103"/>
      <c r="L6503" s="103"/>
      <c r="M6503" s="103"/>
      <c r="N6503" s="103"/>
    </row>
    <row r="6504" spans="3:14" ht="15.75" customHeight="1" x14ac:dyDescent="0.25">
      <c r="C6504" s="40"/>
      <c r="G6504" s="103"/>
      <c r="H6504" s="103"/>
      <c r="I6504" s="103"/>
      <c r="J6504" s="103"/>
      <c r="K6504" s="103"/>
      <c r="L6504" s="103"/>
      <c r="M6504" s="103"/>
      <c r="N6504" s="103"/>
    </row>
    <row r="6505" spans="3:14" ht="15.75" customHeight="1" x14ac:dyDescent="0.25">
      <c r="C6505" s="40"/>
      <c r="G6505" s="103"/>
      <c r="H6505" s="103"/>
      <c r="I6505" s="103"/>
      <c r="J6505" s="103"/>
      <c r="K6505" s="103"/>
      <c r="L6505" s="103"/>
      <c r="M6505" s="103"/>
      <c r="N6505" s="103"/>
    </row>
    <row r="6506" spans="3:14" ht="15.75" customHeight="1" x14ac:dyDescent="0.25">
      <c r="C6506" s="40"/>
      <c r="G6506" s="103"/>
      <c r="H6506" s="103"/>
      <c r="I6506" s="103"/>
      <c r="J6506" s="103"/>
      <c r="K6506" s="103"/>
      <c r="L6506" s="103"/>
      <c r="M6506" s="103"/>
      <c r="N6506" s="103"/>
    </row>
    <row r="6507" spans="3:14" ht="15.75" customHeight="1" x14ac:dyDescent="0.25">
      <c r="C6507" s="40"/>
      <c r="G6507" s="103"/>
      <c r="H6507" s="103"/>
      <c r="I6507" s="103"/>
      <c r="J6507" s="103"/>
      <c r="K6507" s="103"/>
      <c r="L6507" s="103"/>
      <c r="M6507" s="103"/>
      <c r="N6507" s="103"/>
    </row>
    <row r="6508" spans="3:14" ht="15.75" customHeight="1" x14ac:dyDescent="0.25">
      <c r="C6508" s="40"/>
      <c r="G6508" s="103"/>
      <c r="H6508" s="103"/>
      <c r="I6508" s="103"/>
      <c r="J6508" s="103"/>
      <c r="K6508" s="103"/>
      <c r="L6508" s="103"/>
      <c r="M6508" s="103"/>
      <c r="N6508" s="103"/>
    </row>
    <row r="6509" spans="3:14" ht="15.75" customHeight="1" x14ac:dyDescent="0.25">
      <c r="C6509" s="40"/>
      <c r="G6509" s="103"/>
      <c r="H6509" s="103"/>
      <c r="I6509" s="103"/>
      <c r="J6509" s="103"/>
      <c r="K6509" s="103"/>
      <c r="L6509" s="103"/>
      <c r="M6509" s="103"/>
      <c r="N6509" s="103"/>
    </row>
    <row r="6510" spans="3:14" ht="15.75" customHeight="1" x14ac:dyDescent="0.25">
      <c r="C6510" s="40"/>
      <c r="G6510" s="103"/>
      <c r="H6510" s="103"/>
      <c r="I6510" s="103"/>
      <c r="J6510" s="103"/>
      <c r="K6510" s="103"/>
      <c r="L6510" s="103"/>
      <c r="M6510" s="103"/>
      <c r="N6510" s="103"/>
    </row>
    <row r="6511" spans="3:14" ht="15.75" customHeight="1" x14ac:dyDescent="0.25">
      <c r="C6511" s="40"/>
      <c r="G6511" s="103"/>
      <c r="H6511" s="103"/>
      <c r="I6511" s="103"/>
      <c r="J6511" s="103"/>
      <c r="K6511" s="103"/>
      <c r="L6511" s="103"/>
      <c r="M6511" s="103"/>
      <c r="N6511" s="103"/>
    </row>
    <row r="6512" spans="3:14" ht="15.75" customHeight="1" x14ac:dyDescent="0.25">
      <c r="C6512" s="40"/>
      <c r="G6512" s="103"/>
      <c r="H6512" s="103"/>
      <c r="I6512" s="103"/>
      <c r="J6512" s="103"/>
      <c r="K6512" s="103"/>
      <c r="L6512" s="103"/>
      <c r="M6512" s="103"/>
      <c r="N6512" s="103"/>
    </row>
    <row r="6513" spans="3:14" ht="15.75" customHeight="1" x14ac:dyDescent="0.25">
      <c r="C6513" s="40"/>
      <c r="G6513" s="103"/>
      <c r="H6513" s="103"/>
      <c r="I6513" s="103"/>
      <c r="J6513" s="103"/>
      <c r="K6513" s="103"/>
      <c r="L6513" s="103"/>
      <c r="M6513" s="103"/>
      <c r="N6513" s="103"/>
    </row>
    <row r="6514" spans="3:14" ht="15.75" customHeight="1" x14ac:dyDescent="0.25">
      <c r="C6514" s="40"/>
      <c r="G6514" s="103"/>
      <c r="H6514" s="103"/>
      <c r="I6514" s="103"/>
      <c r="J6514" s="103"/>
      <c r="K6514" s="103"/>
      <c r="L6514" s="103"/>
      <c r="M6514" s="103"/>
      <c r="N6514" s="103"/>
    </row>
    <row r="6515" spans="3:14" ht="15.75" customHeight="1" x14ac:dyDescent="0.25">
      <c r="C6515" s="40"/>
      <c r="G6515" s="103"/>
      <c r="H6515" s="103"/>
      <c r="I6515" s="103"/>
      <c r="J6515" s="103"/>
      <c r="K6515" s="103"/>
      <c r="L6515" s="103"/>
      <c r="M6515" s="103"/>
      <c r="N6515" s="103"/>
    </row>
    <row r="6516" spans="3:14" ht="15.75" customHeight="1" x14ac:dyDescent="0.25">
      <c r="C6516" s="40"/>
      <c r="G6516" s="103"/>
      <c r="H6516" s="103"/>
      <c r="I6516" s="103"/>
      <c r="J6516" s="103"/>
      <c r="K6516" s="103"/>
      <c r="L6516" s="103"/>
      <c r="M6516" s="103"/>
      <c r="N6516" s="103"/>
    </row>
    <row r="6517" spans="3:14" ht="15.75" customHeight="1" x14ac:dyDescent="0.25">
      <c r="C6517" s="40"/>
      <c r="G6517" s="103"/>
      <c r="H6517" s="103"/>
      <c r="I6517" s="103"/>
      <c r="J6517" s="103"/>
      <c r="K6517" s="103"/>
      <c r="L6517" s="103"/>
      <c r="M6517" s="103"/>
      <c r="N6517" s="103"/>
    </row>
    <row r="6518" spans="3:14" ht="15.75" customHeight="1" x14ac:dyDescent="0.25">
      <c r="C6518" s="40"/>
      <c r="G6518" s="103"/>
      <c r="H6518" s="103"/>
      <c r="I6518" s="103"/>
      <c r="J6518" s="103"/>
      <c r="K6518" s="103"/>
      <c r="L6518" s="103"/>
      <c r="M6518" s="103"/>
      <c r="N6518" s="103"/>
    </row>
    <row r="6519" spans="3:14" ht="15.75" customHeight="1" x14ac:dyDescent="0.25">
      <c r="C6519" s="40"/>
      <c r="G6519" s="103"/>
      <c r="H6519" s="103"/>
      <c r="I6519" s="103"/>
      <c r="J6519" s="103"/>
      <c r="K6519" s="103"/>
      <c r="L6519" s="103"/>
      <c r="M6519" s="103"/>
      <c r="N6519" s="103"/>
    </row>
    <row r="6520" spans="3:14" ht="15.75" customHeight="1" x14ac:dyDescent="0.25">
      <c r="C6520" s="40"/>
      <c r="G6520" s="103"/>
      <c r="H6520" s="103"/>
      <c r="I6520" s="103"/>
      <c r="J6520" s="103"/>
      <c r="K6520" s="103"/>
      <c r="L6520" s="103"/>
      <c r="M6520" s="103"/>
      <c r="N6520" s="103"/>
    </row>
    <row r="6521" spans="3:14" ht="15.75" customHeight="1" x14ac:dyDescent="0.25">
      <c r="C6521" s="40"/>
      <c r="G6521" s="103"/>
      <c r="H6521" s="103"/>
      <c r="I6521" s="103"/>
      <c r="J6521" s="103"/>
      <c r="K6521" s="103"/>
      <c r="L6521" s="103"/>
      <c r="M6521" s="103"/>
      <c r="N6521" s="103"/>
    </row>
    <row r="6522" spans="3:14" ht="15.75" customHeight="1" x14ac:dyDescent="0.25">
      <c r="C6522" s="40"/>
      <c r="G6522" s="103"/>
      <c r="H6522" s="103"/>
      <c r="I6522" s="103"/>
      <c r="J6522" s="103"/>
      <c r="K6522" s="103"/>
      <c r="L6522" s="103"/>
      <c r="M6522" s="103"/>
      <c r="N6522" s="103"/>
    </row>
    <row r="6523" spans="3:14" ht="15.75" customHeight="1" x14ac:dyDescent="0.25">
      <c r="C6523" s="40"/>
      <c r="G6523" s="103"/>
      <c r="H6523" s="103"/>
      <c r="I6523" s="103"/>
      <c r="J6523" s="103"/>
      <c r="K6523" s="103"/>
      <c r="L6523" s="103"/>
      <c r="M6523" s="103"/>
      <c r="N6523" s="103"/>
    </row>
    <row r="6524" spans="3:14" ht="15.75" customHeight="1" x14ac:dyDescent="0.25">
      <c r="C6524" s="40"/>
      <c r="G6524" s="103"/>
      <c r="H6524" s="103"/>
      <c r="I6524" s="103"/>
      <c r="J6524" s="103"/>
      <c r="K6524" s="103"/>
      <c r="L6524" s="103"/>
      <c r="M6524" s="103"/>
      <c r="N6524" s="103"/>
    </row>
    <row r="6525" spans="3:14" ht="15.75" customHeight="1" x14ac:dyDescent="0.25">
      <c r="C6525" s="40"/>
      <c r="G6525" s="103"/>
      <c r="H6525" s="103"/>
      <c r="I6525" s="103"/>
      <c r="J6525" s="103"/>
      <c r="K6525" s="103"/>
      <c r="L6525" s="103"/>
      <c r="M6525" s="103"/>
      <c r="N6525" s="103"/>
    </row>
    <row r="6526" spans="3:14" ht="15.75" customHeight="1" x14ac:dyDescent="0.25">
      <c r="C6526" s="40"/>
      <c r="G6526" s="103"/>
      <c r="H6526" s="103"/>
      <c r="I6526" s="103"/>
      <c r="J6526" s="103"/>
      <c r="K6526" s="103"/>
      <c r="L6526" s="103"/>
      <c r="M6526" s="103"/>
      <c r="N6526" s="103"/>
    </row>
    <row r="6527" spans="3:14" ht="15.75" customHeight="1" x14ac:dyDescent="0.25">
      <c r="C6527" s="40"/>
      <c r="G6527" s="103"/>
      <c r="H6527" s="103"/>
      <c r="I6527" s="103"/>
      <c r="J6527" s="103"/>
      <c r="K6527" s="103"/>
      <c r="L6527" s="103"/>
      <c r="M6527" s="103"/>
      <c r="N6527" s="103"/>
    </row>
    <row r="6528" spans="3:14" ht="15.75" customHeight="1" x14ac:dyDescent="0.25">
      <c r="C6528" s="40"/>
      <c r="G6528" s="103"/>
      <c r="H6528" s="103"/>
      <c r="I6528" s="103"/>
      <c r="J6528" s="103"/>
      <c r="K6528" s="103"/>
      <c r="L6528" s="103"/>
      <c r="M6528" s="103"/>
      <c r="N6528" s="103"/>
    </row>
    <row r="6529" spans="3:14" ht="15.75" customHeight="1" x14ac:dyDescent="0.25">
      <c r="C6529" s="40"/>
      <c r="G6529" s="103"/>
      <c r="H6529" s="103"/>
      <c r="I6529" s="103"/>
      <c r="J6529" s="103"/>
      <c r="K6529" s="103"/>
      <c r="L6529" s="103"/>
      <c r="M6529" s="103"/>
      <c r="N6529" s="103"/>
    </row>
    <row r="6530" spans="3:14" ht="15.75" customHeight="1" x14ac:dyDescent="0.25">
      <c r="C6530" s="40"/>
      <c r="G6530" s="103"/>
      <c r="H6530" s="103"/>
      <c r="I6530" s="103"/>
      <c r="J6530" s="103"/>
      <c r="K6530" s="103"/>
      <c r="L6530" s="103"/>
      <c r="M6530" s="103"/>
      <c r="N6530" s="103"/>
    </row>
    <row r="6531" spans="3:14" ht="15.75" customHeight="1" x14ac:dyDescent="0.25">
      <c r="C6531" s="40"/>
      <c r="G6531" s="103"/>
      <c r="H6531" s="103"/>
      <c r="I6531" s="103"/>
      <c r="J6531" s="103"/>
      <c r="K6531" s="103"/>
      <c r="L6531" s="103"/>
      <c r="M6531" s="103"/>
      <c r="N6531" s="103"/>
    </row>
    <row r="6532" spans="3:14" ht="15.75" customHeight="1" x14ac:dyDescent="0.25">
      <c r="C6532" s="40"/>
      <c r="G6532" s="103"/>
      <c r="H6532" s="103"/>
      <c r="I6532" s="103"/>
      <c r="J6532" s="103"/>
      <c r="K6532" s="103"/>
      <c r="L6532" s="103"/>
      <c r="M6532" s="103"/>
      <c r="N6532" s="103"/>
    </row>
    <row r="6533" spans="3:14" ht="15.75" customHeight="1" x14ac:dyDescent="0.25">
      <c r="C6533" s="40"/>
      <c r="G6533" s="103"/>
      <c r="H6533" s="103"/>
      <c r="I6533" s="103"/>
      <c r="J6533" s="103"/>
      <c r="K6533" s="103"/>
      <c r="L6533" s="103"/>
      <c r="M6533" s="103"/>
      <c r="N6533" s="103"/>
    </row>
    <row r="6534" spans="3:14" ht="15.75" customHeight="1" x14ac:dyDescent="0.25">
      <c r="C6534" s="40"/>
      <c r="G6534" s="103"/>
      <c r="H6534" s="103"/>
      <c r="I6534" s="103"/>
      <c r="J6534" s="103"/>
      <c r="K6534" s="103"/>
      <c r="L6534" s="103"/>
      <c r="M6534" s="103"/>
      <c r="N6534" s="103"/>
    </row>
    <row r="6535" spans="3:14" ht="15.75" customHeight="1" x14ac:dyDescent="0.25">
      <c r="C6535" s="40"/>
      <c r="G6535" s="103"/>
      <c r="H6535" s="103"/>
      <c r="I6535" s="103"/>
      <c r="J6535" s="103"/>
      <c r="K6535" s="103"/>
      <c r="L6535" s="103"/>
      <c r="M6535" s="103"/>
      <c r="N6535" s="103"/>
    </row>
    <row r="6536" spans="3:14" ht="15.75" customHeight="1" x14ac:dyDescent="0.25">
      <c r="C6536" s="40"/>
      <c r="G6536" s="103"/>
      <c r="H6536" s="103"/>
      <c r="I6536" s="103"/>
      <c r="J6536" s="103"/>
      <c r="K6536" s="103"/>
      <c r="L6536" s="103"/>
      <c r="M6536" s="103"/>
      <c r="N6536" s="103"/>
    </row>
    <row r="6537" spans="3:14" ht="15.75" customHeight="1" x14ac:dyDescent="0.25">
      <c r="C6537" s="40"/>
      <c r="G6537" s="103"/>
      <c r="H6537" s="103"/>
      <c r="I6537" s="103"/>
      <c r="J6537" s="103"/>
      <c r="K6537" s="103"/>
      <c r="L6537" s="103"/>
      <c r="M6537" s="103"/>
      <c r="N6537" s="103"/>
    </row>
    <row r="6538" spans="3:14" ht="15.75" customHeight="1" x14ac:dyDescent="0.25">
      <c r="C6538" s="40"/>
      <c r="G6538" s="103"/>
      <c r="H6538" s="103"/>
      <c r="I6538" s="103"/>
      <c r="J6538" s="103"/>
      <c r="K6538" s="103"/>
      <c r="L6538" s="103"/>
      <c r="M6538" s="103"/>
      <c r="N6538" s="103"/>
    </row>
    <row r="6539" spans="3:14" ht="15.75" customHeight="1" x14ac:dyDescent="0.25">
      <c r="C6539" s="40"/>
      <c r="G6539" s="103"/>
      <c r="H6539" s="103"/>
      <c r="I6539" s="103"/>
      <c r="J6539" s="103"/>
      <c r="K6539" s="103"/>
      <c r="L6539" s="103"/>
      <c r="M6539" s="103"/>
      <c r="N6539" s="103"/>
    </row>
    <row r="6540" spans="3:14" ht="15.75" customHeight="1" x14ac:dyDescent="0.25">
      <c r="C6540" s="40"/>
      <c r="G6540" s="103"/>
      <c r="H6540" s="103"/>
      <c r="I6540" s="103"/>
      <c r="J6540" s="103"/>
      <c r="K6540" s="103"/>
      <c r="L6540" s="103"/>
      <c r="M6540" s="103"/>
      <c r="N6540" s="103"/>
    </row>
    <row r="6541" spans="3:14" ht="15.75" customHeight="1" x14ac:dyDescent="0.25">
      <c r="C6541" s="40"/>
      <c r="G6541" s="103"/>
      <c r="H6541" s="103"/>
      <c r="I6541" s="103"/>
      <c r="J6541" s="103"/>
      <c r="K6541" s="103"/>
      <c r="L6541" s="103"/>
      <c r="M6541" s="103"/>
      <c r="N6541" s="103"/>
    </row>
    <row r="6542" spans="3:14" ht="15.75" customHeight="1" x14ac:dyDescent="0.25">
      <c r="C6542" s="40"/>
      <c r="G6542" s="103"/>
      <c r="H6542" s="103"/>
      <c r="I6542" s="103"/>
      <c r="J6542" s="103"/>
      <c r="K6542" s="103"/>
      <c r="L6542" s="103"/>
      <c r="M6542" s="103"/>
      <c r="N6542" s="103"/>
    </row>
    <row r="6543" spans="3:14" ht="15.75" customHeight="1" x14ac:dyDescent="0.25">
      <c r="C6543" s="40"/>
      <c r="G6543" s="103"/>
      <c r="H6543" s="103"/>
      <c r="I6543" s="103"/>
      <c r="J6543" s="103"/>
      <c r="K6543" s="103"/>
      <c r="L6543" s="103"/>
      <c r="M6543" s="103"/>
      <c r="N6543" s="103"/>
    </row>
    <row r="6544" spans="3:14" ht="15.75" customHeight="1" x14ac:dyDescent="0.25">
      <c r="C6544" s="40"/>
      <c r="G6544" s="103"/>
      <c r="H6544" s="103"/>
      <c r="I6544" s="103"/>
      <c r="J6544" s="103"/>
      <c r="K6544" s="103"/>
      <c r="L6544" s="103"/>
      <c r="M6544" s="103"/>
      <c r="N6544" s="103"/>
    </row>
    <row r="6545" spans="3:14" ht="15.75" customHeight="1" x14ac:dyDescent="0.25">
      <c r="C6545" s="40"/>
      <c r="G6545" s="103"/>
      <c r="H6545" s="103"/>
      <c r="I6545" s="103"/>
      <c r="J6545" s="103"/>
      <c r="K6545" s="103"/>
      <c r="L6545" s="103"/>
      <c r="M6545" s="103"/>
      <c r="N6545" s="103"/>
    </row>
    <row r="6546" spans="3:14" ht="15.75" customHeight="1" x14ac:dyDescent="0.25">
      <c r="C6546" s="40"/>
      <c r="G6546" s="103"/>
      <c r="H6546" s="103"/>
      <c r="I6546" s="103"/>
      <c r="J6546" s="103"/>
      <c r="K6546" s="103"/>
      <c r="L6546" s="103"/>
      <c r="M6546" s="103"/>
      <c r="N6546" s="103"/>
    </row>
    <row r="6547" spans="3:14" ht="15.75" customHeight="1" x14ac:dyDescent="0.25">
      <c r="C6547" s="40"/>
      <c r="G6547" s="103"/>
      <c r="H6547" s="103"/>
      <c r="I6547" s="103"/>
      <c r="J6547" s="103"/>
      <c r="K6547" s="103"/>
      <c r="L6547" s="103"/>
      <c r="M6547" s="103"/>
      <c r="N6547" s="103"/>
    </row>
    <row r="6548" spans="3:14" ht="15.75" customHeight="1" x14ac:dyDescent="0.25">
      <c r="C6548" s="40"/>
      <c r="G6548" s="103"/>
      <c r="H6548" s="103"/>
      <c r="I6548" s="103"/>
      <c r="J6548" s="103"/>
      <c r="K6548" s="103"/>
      <c r="L6548" s="103"/>
      <c r="M6548" s="103"/>
      <c r="N6548" s="103"/>
    </row>
    <row r="6549" spans="3:14" ht="15.75" customHeight="1" x14ac:dyDescent="0.25">
      <c r="C6549" s="40"/>
      <c r="G6549" s="103"/>
      <c r="H6549" s="103"/>
      <c r="I6549" s="103"/>
      <c r="J6549" s="103"/>
      <c r="K6549" s="103"/>
      <c r="L6549" s="103"/>
      <c r="M6549" s="103"/>
      <c r="N6549" s="103"/>
    </row>
    <row r="6550" spans="3:14" ht="15.75" customHeight="1" x14ac:dyDescent="0.25">
      <c r="C6550" s="40"/>
      <c r="G6550" s="103"/>
      <c r="H6550" s="103"/>
      <c r="I6550" s="103"/>
      <c r="J6550" s="103"/>
      <c r="K6550" s="103"/>
      <c r="L6550" s="103"/>
      <c r="M6550" s="103"/>
      <c r="N6550" s="103"/>
    </row>
    <row r="6551" spans="3:14" ht="15.75" customHeight="1" x14ac:dyDescent="0.25">
      <c r="C6551" s="40"/>
      <c r="G6551" s="103"/>
      <c r="H6551" s="103"/>
      <c r="I6551" s="103"/>
      <c r="J6551" s="103"/>
      <c r="K6551" s="103"/>
      <c r="L6551" s="103"/>
      <c r="M6551" s="103"/>
      <c r="N6551" s="103"/>
    </row>
    <row r="6552" spans="3:14" ht="15.75" customHeight="1" x14ac:dyDescent="0.25">
      <c r="C6552" s="40"/>
      <c r="G6552" s="103"/>
      <c r="H6552" s="103"/>
      <c r="I6552" s="103"/>
      <c r="J6552" s="103"/>
      <c r="K6552" s="103"/>
      <c r="L6552" s="103"/>
      <c r="M6552" s="103"/>
      <c r="N6552" s="103"/>
    </row>
    <row r="6553" spans="3:14" ht="15.75" customHeight="1" x14ac:dyDescent="0.25">
      <c r="C6553" s="40"/>
      <c r="G6553" s="103"/>
      <c r="H6553" s="103"/>
      <c r="I6553" s="103"/>
      <c r="J6553" s="103"/>
      <c r="K6553" s="103"/>
      <c r="L6553" s="103"/>
      <c r="M6553" s="103"/>
      <c r="N6553" s="103"/>
    </row>
    <row r="6554" spans="3:14" ht="15.75" customHeight="1" x14ac:dyDescent="0.25">
      <c r="C6554" s="40"/>
      <c r="G6554" s="103"/>
      <c r="H6554" s="103"/>
      <c r="I6554" s="103"/>
      <c r="J6554" s="103"/>
      <c r="K6554" s="103"/>
      <c r="L6554" s="103"/>
      <c r="M6554" s="103"/>
      <c r="N6554" s="103"/>
    </row>
    <row r="6555" spans="3:14" ht="15.75" customHeight="1" x14ac:dyDescent="0.25">
      <c r="C6555" s="40"/>
      <c r="G6555" s="103"/>
      <c r="H6555" s="103"/>
      <c r="I6555" s="103"/>
      <c r="J6555" s="103"/>
      <c r="K6555" s="103"/>
      <c r="L6555" s="103"/>
      <c r="M6555" s="103"/>
      <c r="N6555" s="103"/>
    </row>
    <row r="6556" spans="3:14" ht="15.75" customHeight="1" x14ac:dyDescent="0.25">
      <c r="C6556" s="40"/>
      <c r="G6556" s="103"/>
      <c r="H6556" s="103"/>
      <c r="I6556" s="103"/>
      <c r="J6556" s="103"/>
      <c r="K6556" s="103"/>
      <c r="L6556" s="103"/>
      <c r="M6556" s="103"/>
      <c r="N6556" s="103"/>
    </row>
    <row r="6557" spans="3:14" ht="15.75" customHeight="1" x14ac:dyDescent="0.25">
      <c r="C6557" s="40"/>
      <c r="G6557" s="103"/>
      <c r="H6557" s="103"/>
      <c r="I6557" s="103"/>
      <c r="J6557" s="103"/>
      <c r="K6557" s="103"/>
      <c r="L6557" s="103"/>
      <c r="M6557" s="103"/>
      <c r="N6557" s="103"/>
    </row>
    <row r="6558" spans="3:14" ht="15.75" customHeight="1" x14ac:dyDescent="0.25">
      <c r="C6558" s="40"/>
      <c r="G6558" s="103"/>
      <c r="H6558" s="103"/>
      <c r="I6558" s="103"/>
      <c r="J6558" s="103"/>
      <c r="K6558" s="103"/>
      <c r="L6558" s="103"/>
      <c r="M6558" s="103"/>
      <c r="N6558" s="103"/>
    </row>
    <row r="6559" spans="3:14" ht="15.75" customHeight="1" x14ac:dyDescent="0.25">
      <c r="C6559" s="40"/>
      <c r="G6559" s="103"/>
      <c r="H6559" s="103"/>
      <c r="I6559" s="103"/>
      <c r="J6559" s="103"/>
      <c r="K6559" s="103"/>
      <c r="L6559" s="103"/>
      <c r="M6559" s="103"/>
      <c r="N6559" s="103"/>
    </row>
    <row r="6560" spans="3:14" ht="15.75" customHeight="1" x14ac:dyDescent="0.25">
      <c r="C6560" s="40"/>
      <c r="G6560" s="103"/>
      <c r="H6560" s="103"/>
      <c r="I6560" s="103"/>
      <c r="J6560" s="103"/>
      <c r="K6560" s="103"/>
      <c r="L6560" s="103"/>
      <c r="M6560" s="103"/>
      <c r="N6560" s="103"/>
    </row>
    <row r="6561" spans="3:14" ht="15.75" customHeight="1" x14ac:dyDescent="0.25">
      <c r="C6561" s="40"/>
      <c r="G6561" s="103"/>
      <c r="H6561" s="103"/>
      <c r="I6561" s="103"/>
      <c r="J6561" s="103"/>
      <c r="K6561" s="103"/>
      <c r="L6561" s="103"/>
      <c r="M6561" s="103"/>
      <c r="N6561" s="103"/>
    </row>
    <row r="6562" spans="3:14" ht="15.75" customHeight="1" x14ac:dyDescent="0.25">
      <c r="C6562" s="40"/>
      <c r="G6562" s="103"/>
      <c r="H6562" s="103"/>
      <c r="I6562" s="103"/>
      <c r="J6562" s="103"/>
      <c r="K6562" s="103"/>
      <c r="L6562" s="103"/>
      <c r="M6562" s="103"/>
      <c r="N6562" s="103"/>
    </row>
    <row r="6563" spans="3:14" ht="15.75" customHeight="1" x14ac:dyDescent="0.25">
      <c r="C6563" s="40"/>
      <c r="G6563" s="103"/>
      <c r="H6563" s="103"/>
      <c r="I6563" s="103"/>
      <c r="J6563" s="103"/>
      <c r="K6563" s="103"/>
      <c r="L6563" s="103"/>
      <c r="M6563" s="103"/>
      <c r="N6563" s="103"/>
    </row>
    <row r="6564" spans="3:14" ht="15.75" customHeight="1" x14ac:dyDescent="0.25">
      <c r="C6564" s="40"/>
      <c r="G6564" s="103"/>
      <c r="H6564" s="103"/>
      <c r="I6564" s="103"/>
      <c r="J6564" s="103"/>
      <c r="K6564" s="103"/>
      <c r="L6564" s="103"/>
      <c r="M6564" s="103"/>
      <c r="N6564" s="103"/>
    </row>
    <row r="6565" spans="3:14" ht="15.75" customHeight="1" x14ac:dyDescent="0.25">
      <c r="C6565" s="40"/>
      <c r="G6565" s="103"/>
      <c r="H6565" s="103"/>
      <c r="I6565" s="103"/>
      <c r="J6565" s="103"/>
      <c r="K6565" s="103"/>
      <c r="L6565" s="103"/>
      <c r="M6565" s="103"/>
      <c r="N6565" s="103"/>
    </row>
    <row r="6566" spans="3:14" ht="15.75" customHeight="1" x14ac:dyDescent="0.25">
      <c r="C6566" s="40"/>
      <c r="G6566" s="103"/>
      <c r="H6566" s="103"/>
      <c r="I6566" s="103"/>
      <c r="J6566" s="103"/>
      <c r="K6566" s="103"/>
      <c r="L6566" s="103"/>
      <c r="M6566" s="103"/>
      <c r="N6566" s="103"/>
    </row>
    <row r="6567" spans="3:14" ht="15.75" customHeight="1" x14ac:dyDescent="0.25">
      <c r="C6567" s="40"/>
      <c r="G6567" s="103"/>
      <c r="H6567" s="103"/>
      <c r="I6567" s="103"/>
      <c r="J6567" s="103"/>
      <c r="K6567" s="103"/>
      <c r="L6567" s="103"/>
      <c r="M6567" s="103"/>
      <c r="N6567" s="103"/>
    </row>
    <row r="6568" spans="3:14" ht="15.75" customHeight="1" x14ac:dyDescent="0.25">
      <c r="C6568" s="40"/>
      <c r="G6568" s="103"/>
      <c r="H6568" s="103"/>
      <c r="I6568" s="103"/>
      <c r="J6568" s="103"/>
      <c r="K6568" s="103"/>
      <c r="L6568" s="103"/>
      <c r="M6568" s="103"/>
      <c r="N6568" s="103"/>
    </row>
    <row r="6569" spans="3:14" ht="15.75" customHeight="1" x14ac:dyDescent="0.25">
      <c r="C6569" s="40"/>
      <c r="G6569" s="103"/>
      <c r="H6569" s="103"/>
      <c r="I6569" s="103"/>
      <c r="J6569" s="103"/>
      <c r="K6569" s="103"/>
      <c r="L6569" s="103"/>
      <c r="M6569" s="103"/>
      <c r="N6569" s="103"/>
    </row>
    <row r="6570" spans="3:14" ht="15.75" customHeight="1" x14ac:dyDescent="0.25">
      <c r="C6570" s="40"/>
      <c r="G6570" s="103"/>
      <c r="H6570" s="103"/>
      <c r="I6570" s="103"/>
      <c r="J6570" s="103"/>
      <c r="K6570" s="103"/>
      <c r="L6570" s="103"/>
      <c r="M6570" s="103"/>
      <c r="N6570" s="103"/>
    </row>
    <row r="6571" spans="3:14" ht="15.75" customHeight="1" x14ac:dyDescent="0.25">
      <c r="C6571" s="40"/>
      <c r="G6571" s="103"/>
      <c r="H6571" s="103"/>
      <c r="I6571" s="103"/>
      <c r="J6571" s="103"/>
      <c r="K6571" s="103"/>
      <c r="L6571" s="103"/>
      <c r="M6571" s="103"/>
      <c r="N6571" s="103"/>
    </row>
    <row r="6572" spans="3:14" ht="15.75" customHeight="1" x14ac:dyDescent="0.25">
      <c r="C6572" s="40"/>
      <c r="G6572" s="103"/>
      <c r="H6572" s="103"/>
      <c r="I6572" s="103"/>
      <c r="J6572" s="103"/>
      <c r="K6572" s="103"/>
      <c r="L6572" s="103"/>
      <c r="M6572" s="103"/>
      <c r="N6572" s="103"/>
    </row>
    <row r="6573" spans="3:14" ht="15.75" customHeight="1" x14ac:dyDescent="0.25">
      <c r="C6573" s="40"/>
      <c r="G6573" s="103"/>
      <c r="H6573" s="103"/>
      <c r="I6573" s="103"/>
      <c r="J6573" s="103"/>
      <c r="K6573" s="103"/>
      <c r="L6573" s="103"/>
      <c r="M6573" s="103"/>
      <c r="N6573" s="103"/>
    </row>
    <row r="6574" spans="3:14" ht="15.75" customHeight="1" x14ac:dyDescent="0.25">
      <c r="C6574" s="40"/>
      <c r="G6574" s="103"/>
      <c r="H6574" s="103"/>
      <c r="I6574" s="103"/>
      <c r="J6574" s="103"/>
      <c r="K6574" s="103"/>
      <c r="L6574" s="103"/>
      <c r="M6574" s="103"/>
      <c r="N6574" s="103"/>
    </row>
    <row r="6575" spans="3:14" ht="15.75" customHeight="1" x14ac:dyDescent="0.25">
      <c r="C6575" s="40"/>
      <c r="G6575" s="103"/>
      <c r="H6575" s="103"/>
      <c r="I6575" s="103"/>
      <c r="J6575" s="103"/>
      <c r="K6575" s="103"/>
      <c r="L6575" s="103"/>
      <c r="M6575" s="103"/>
      <c r="N6575" s="103"/>
    </row>
    <row r="6576" spans="3:14" ht="15.75" customHeight="1" x14ac:dyDescent="0.25">
      <c r="C6576" s="40"/>
      <c r="G6576" s="103"/>
      <c r="H6576" s="103"/>
      <c r="I6576" s="103"/>
      <c r="J6576" s="103"/>
      <c r="K6576" s="103"/>
      <c r="L6576" s="103"/>
      <c r="M6576" s="103"/>
      <c r="N6576" s="103"/>
    </row>
    <row r="6577" spans="3:14" ht="15.75" customHeight="1" x14ac:dyDescent="0.25">
      <c r="C6577" s="40"/>
      <c r="G6577" s="103"/>
      <c r="H6577" s="103"/>
      <c r="I6577" s="103"/>
      <c r="J6577" s="103"/>
      <c r="K6577" s="103"/>
      <c r="L6577" s="103"/>
      <c r="M6577" s="103"/>
      <c r="N6577" s="103"/>
    </row>
    <row r="6578" spans="3:14" ht="15.75" customHeight="1" x14ac:dyDescent="0.25">
      <c r="C6578" s="40"/>
      <c r="G6578" s="103"/>
      <c r="H6578" s="103"/>
      <c r="I6578" s="103"/>
      <c r="J6578" s="103"/>
      <c r="K6578" s="103"/>
      <c r="L6578" s="103"/>
      <c r="M6578" s="103"/>
      <c r="N6578" s="103"/>
    </row>
    <row r="6579" spans="3:14" ht="15.75" customHeight="1" x14ac:dyDescent="0.25">
      <c r="C6579" s="40"/>
      <c r="G6579" s="103"/>
      <c r="H6579" s="103"/>
      <c r="I6579" s="103"/>
      <c r="J6579" s="103"/>
      <c r="K6579" s="103"/>
      <c r="L6579" s="103"/>
      <c r="M6579" s="103"/>
      <c r="N6579" s="103"/>
    </row>
    <row r="6580" spans="3:14" ht="15.75" customHeight="1" x14ac:dyDescent="0.25">
      <c r="C6580" s="40"/>
      <c r="G6580" s="103"/>
      <c r="H6580" s="103"/>
      <c r="I6580" s="103"/>
      <c r="J6580" s="103"/>
      <c r="K6580" s="103"/>
      <c r="L6580" s="103"/>
      <c r="M6580" s="103"/>
      <c r="N6580" s="103"/>
    </row>
    <row r="6581" spans="3:14" ht="15.75" customHeight="1" x14ac:dyDescent="0.25">
      <c r="C6581" s="40"/>
      <c r="G6581" s="103"/>
      <c r="H6581" s="103"/>
      <c r="I6581" s="103"/>
      <c r="J6581" s="103"/>
      <c r="K6581" s="103"/>
      <c r="L6581" s="103"/>
      <c r="M6581" s="103"/>
      <c r="N6581" s="103"/>
    </row>
    <row r="6582" spans="3:14" ht="15.75" customHeight="1" x14ac:dyDescent="0.25">
      <c r="C6582" s="40"/>
      <c r="G6582" s="103"/>
      <c r="H6582" s="103"/>
      <c r="I6582" s="103"/>
      <c r="J6582" s="103"/>
      <c r="K6582" s="103"/>
      <c r="L6582" s="103"/>
      <c r="M6582" s="103"/>
      <c r="N6582" s="103"/>
    </row>
    <row r="6583" spans="3:14" ht="15.75" customHeight="1" x14ac:dyDescent="0.25">
      <c r="C6583" s="40"/>
      <c r="G6583" s="103"/>
      <c r="H6583" s="103"/>
      <c r="I6583" s="103"/>
      <c r="J6583" s="103"/>
      <c r="K6583" s="103"/>
      <c r="L6583" s="103"/>
      <c r="M6583" s="103"/>
      <c r="N6583" s="103"/>
    </row>
    <row r="6584" spans="3:14" ht="15.75" customHeight="1" x14ac:dyDescent="0.25">
      <c r="C6584" s="40"/>
      <c r="G6584" s="103"/>
      <c r="H6584" s="103"/>
      <c r="I6584" s="103"/>
      <c r="J6584" s="103"/>
      <c r="K6584" s="103"/>
      <c r="L6584" s="103"/>
      <c r="M6584" s="103"/>
      <c r="N6584" s="103"/>
    </row>
    <row r="6585" spans="3:14" ht="15.75" customHeight="1" x14ac:dyDescent="0.25">
      <c r="C6585" s="40"/>
      <c r="G6585" s="103"/>
      <c r="H6585" s="103"/>
      <c r="I6585" s="103"/>
      <c r="J6585" s="103"/>
      <c r="K6585" s="103"/>
      <c r="L6585" s="103"/>
      <c r="M6585" s="103"/>
      <c r="N6585" s="103"/>
    </row>
    <row r="6586" spans="3:14" ht="15.75" customHeight="1" x14ac:dyDescent="0.25">
      <c r="C6586" s="40"/>
      <c r="G6586" s="103"/>
      <c r="H6586" s="103"/>
      <c r="I6586" s="103"/>
      <c r="J6586" s="103"/>
      <c r="K6586" s="103"/>
      <c r="L6586" s="103"/>
      <c r="M6586" s="103"/>
      <c r="N6586" s="103"/>
    </row>
    <row r="6587" spans="3:14" ht="15.75" customHeight="1" x14ac:dyDescent="0.25">
      <c r="C6587" s="40"/>
      <c r="G6587" s="103"/>
      <c r="H6587" s="103"/>
      <c r="I6587" s="103"/>
      <c r="J6587" s="103"/>
      <c r="K6587" s="103"/>
      <c r="L6587" s="103"/>
      <c r="M6587" s="103"/>
      <c r="N6587" s="103"/>
    </row>
    <row r="6588" spans="3:14" ht="15.75" customHeight="1" x14ac:dyDescent="0.25">
      <c r="C6588" s="40"/>
      <c r="G6588" s="103"/>
      <c r="H6588" s="103"/>
      <c r="I6588" s="103"/>
      <c r="J6588" s="103"/>
      <c r="K6588" s="103"/>
      <c r="L6588" s="103"/>
      <c r="M6588" s="103"/>
      <c r="N6588" s="103"/>
    </row>
    <row r="6589" spans="3:14" ht="15.75" customHeight="1" x14ac:dyDescent="0.25">
      <c r="C6589" s="40"/>
      <c r="G6589" s="103"/>
      <c r="H6589" s="103"/>
      <c r="I6589" s="103"/>
      <c r="J6589" s="103"/>
      <c r="K6589" s="103"/>
      <c r="L6589" s="103"/>
      <c r="M6589" s="103"/>
      <c r="N6589" s="103"/>
    </row>
    <row r="6590" spans="3:14" ht="15.75" customHeight="1" x14ac:dyDescent="0.25">
      <c r="C6590" s="40"/>
      <c r="G6590" s="103"/>
      <c r="H6590" s="103"/>
      <c r="I6590" s="103"/>
      <c r="J6590" s="103"/>
      <c r="K6590" s="103"/>
      <c r="L6590" s="103"/>
      <c r="M6590" s="103"/>
      <c r="N6590" s="103"/>
    </row>
    <row r="6591" spans="3:14" ht="15.75" customHeight="1" x14ac:dyDescent="0.25">
      <c r="C6591" s="40"/>
      <c r="G6591" s="103"/>
      <c r="H6591" s="103"/>
      <c r="I6591" s="103"/>
      <c r="J6591" s="103"/>
      <c r="K6591" s="103"/>
      <c r="L6591" s="103"/>
      <c r="M6591" s="103"/>
      <c r="N6591" s="103"/>
    </row>
    <row r="6592" spans="3:14" ht="15.75" customHeight="1" x14ac:dyDescent="0.25">
      <c r="C6592" s="40"/>
      <c r="G6592" s="103"/>
      <c r="H6592" s="103"/>
      <c r="I6592" s="103"/>
      <c r="J6592" s="103"/>
      <c r="K6592" s="103"/>
      <c r="L6592" s="103"/>
      <c r="M6592" s="103"/>
      <c r="N6592" s="103"/>
    </row>
    <row r="6593" spans="3:14" ht="15.75" customHeight="1" x14ac:dyDescent="0.25">
      <c r="C6593" s="40"/>
      <c r="G6593" s="103"/>
      <c r="H6593" s="103"/>
      <c r="I6593" s="103"/>
      <c r="J6593" s="103"/>
      <c r="K6593" s="103"/>
      <c r="L6593" s="103"/>
      <c r="M6593" s="103"/>
      <c r="N6593" s="103"/>
    </row>
    <row r="6594" spans="3:14" ht="15.75" customHeight="1" x14ac:dyDescent="0.25">
      <c r="C6594" s="40"/>
      <c r="G6594" s="103"/>
      <c r="H6594" s="103"/>
      <c r="I6594" s="103"/>
      <c r="J6594" s="103"/>
      <c r="K6594" s="103"/>
      <c r="L6594" s="103"/>
      <c r="M6594" s="103"/>
      <c r="N6594" s="103"/>
    </row>
    <row r="6595" spans="3:14" ht="15.75" customHeight="1" x14ac:dyDescent="0.25">
      <c r="C6595" s="40"/>
      <c r="G6595" s="103"/>
      <c r="H6595" s="103"/>
      <c r="I6595" s="103"/>
      <c r="J6595" s="103"/>
      <c r="K6595" s="103"/>
      <c r="L6595" s="103"/>
      <c r="M6595" s="103"/>
      <c r="N6595" s="103"/>
    </row>
    <row r="6596" spans="3:14" ht="15.75" customHeight="1" x14ac:dyDescent="0.25">
      <c r="C6596" s="40"/>
      <c r="G6596" s="103"/>
      <c r="H6596" s="103"/>
      <c r="I6596" s="103"/>
      <c r="J6596" s="103"/>
      <c r="K6596" s="103"/>
      <c r="L6596" s="103"/>
      <c r="M6596" s="103"/>
      <c r="N6596" s="103"/>
    </row>
    <row r="6597" spans="3:14" ht="15.75" customHeight="1" x14ac:dyDescent="0.25">
      <c r="C6597" s="40"/>
      <c r="G6597" s="103"/>
      <c r="H6597" s="103"/>
      <c r="I6597" s="103"/>
      <c r="J6597" s="103"/>
      <c r="K6597" s="103"/>
      <c r="L6597" s="103"/>
      <c r="M6597" s="103"/>
      <c r="N6597" s="103"/>
    </row>
    <row r="6598" spans="3:14" ht="15.75" customHeight="1" x14ac:dyDescent="0.25">
      <c r="C6598" s="40"/>
      <c r="G6598" s="103"/>
      <c r="H6598" s="103"/>
      <c r="I6598" s="103"/>
      <c r="J6598" s="103"/>
      <c r="K6598" s="103"/>
      <c r="L6598" s="103"/>
      <c r="M6598" s="103"/>
      <c r="N6598" s="103"/>
    </row>
    <row r="6599" spans="3:14" ht="15.75" customHeight="1" x14ac:dyDescent="0.25">
      <c r="C6599" s="40"/>
      <c r="G6599" s="103"/>
      <c r="H6599" s="103"/>
      <c r="I6599" s="103"/>
      <c r="J6599" s="103"/>
      <c r="K6599" s="103"/>
      <c r="L6599" s="103"/>
      <c r="M6599" s="103"/>
      <c r="N6599" s="103"/>
    </row>
    <row r="6600" spans="3:14" ht="15.75" customHeight="1" x14ac:dyDescent="0.25">
      <c r="C6600" s="40"/>
      <c r="G6600" s="103"/>
      <c r="H6600" s="103"/>
      <c r="I6600" s="103"/>
      <c r="J6600" s="103"/>
      <c r="K6600" s="103"/>
      <c r="L6600" s="103"/>
      <c r="M6600" s="103"/>
      <c r="N6600" s="103"/>
    </row>
    <row r="6601" spans="3:14" ht="15.75" customHeight="1" x14ac:dyDescent="0.25">
      <c r="C6601" s="40"/>
      <c r="G6601" s="103"/>
      <c r="H6601" s="103"/>
      <c r="I6601" s="103"/>
      <c r="J6601" s="103"/>
      <c r="K6601" s="103"/>
      <c r="L6601" s="103"/>
      <c r="M6601" s="103"/>
      <c r="N6601" s="103"/>
    </row>
    <row r="6602" spans="3:14" ht="15.75" customHeight="1" x14ac:dyDescent="0.25">
      <c r="C6602" s="40"/>
      <c r="G6602" s="103"/>
      <c r="H6602" s="103"/>
      <c r="I6602" s="103"/>
      <c r="J6602" s="103"/>
      <c r="K6602" s="103"/>
      <c r="L6602" s="103"/>
      <c r="M6602" s="103"/>
      <c r="N6602" s="103"/>
    </row>
    <row r="6603" spans="3:14" ht="15.75" customHeight="1" x14ac:dyDescent="0.25">
      <c r="C6603" s="40"/>
      <c r="G6603" s="103"/>
      <c r="H6603" s="103"/>
      <c r="I6603" s="103"/>
      <c r="J6603" s="103"/>
      <c r="K6603" s="103"/>
      <c r="L6603" s="103"/>
      <c r="M6603" s="103"/>
      <c r="N6603" s="103"/>
    </row>
    <row r="6604" spans="3:14" ht="15.75" customHeight="1" x14ac:dyDescent="0.25">
      <c r="C6604" s="40"/>
      <c r="G6604" s="103"/>
      <c r="H6604" s="103"/>
      <c r="I6604" s="103"/>
      <c r="J6604" s="103"/>
      <c r="K6604" s="103"/>
      <c r="L6604" s="103"/>
      <c r="M6604" s="103"/>
      <c r="N6604" s="103"/>
    </row>
    <row r="6605" spans="3:14" ht="15.75" customHeight="1" x14ac:dyDescent="0.25">
      <c r="C6605" s="40"/>
      <c r="G6605" s="103"/>
      <c r="H6605" s="103"/>
      <c r="I6605" s="103"/>
      <c r="J6605" s="103"/>
      <c r="K6605" s="103"/>
      <c r="L6605" s="103"/>
      <c r="M6605" s="103"/>
      <c r="N6605" s="103"/>
    </row>
    <row r="6606" spans="3:14" ht="15.75" customHeight="1" x14ac:dyDescent="0.25">
      <c r="C6606" s="40"/>
      <c r="G6606" s="103"/>
      <c r="H6606" s="103"/>
      <c r="I6606" s="103"/>
      <c r="J6606" s="103"/>
      <c r="K6606" s="103"/>
      <c r="L6606" s="103"/>
      <c r="M6606" s="103"/>
      <c r="N6606" s="103"/>
    </row>
    <row r="6607" spans="3:14" ht="15.75" customHeight="1" x14ac:dyDescent="0.25">
      <c r="C6607" s="40"/>
      <c r="G6607" s="103"/>
      <c r="H6607" s="103"/>
      <c r="I6607" s="103"/>
      <c r="J6607" s="103"/>
      <c r="K6607" s="103"/>
      <c r="L6607" s="103"/>
      <c r="M6607" s="103"/>
      <c r="N6607" s="103"/>
    </row>
    <row r="6608" spans="3:14" ht="15.75" customHeight="1" x14ac:dyDescent="0.25">
      <c r="C6608" s="40"/>
      <c r="G6608" s="103"/>
      <c r="H6608" s="103"/>
      <c r="I6608" s="103"/>
      <c r="J6608" s="103"/>
      <c r="K6608" s="103"/>
      <c r="L6608" s="103"/>
      <c r="M6608" s="103"/>
      <c r="N6608" s="103"/>
    </row>
    <row r="6609" spans="3:14" ht="15.75" customHeight="1" x14ac:dyDescent="0.25">
      <c r="C6609" s="40"/>
      <c r="G6609" s="103"/>
      <c r="H6609" s="103"/>
      <c r="I6609" s="103"/>
      <c r="J6609" s="103"/>
      <c r="K6609" s="103"/>
      <c r="L6609" s="103"/>
      <c r="M6609" s="103"/>
      <c r="N6609" s="103"/>
    </row>
    <row r="6610" spans="3:14" ht="15.75" customHeight="1" x14ac:dyDescent="0.25">
      <c r="C6610" s="40"/>
      <c r="G6610" s="103"/>
      <c r="H6610" s="103"/>
      <c r="I6610" s="103"/>
      <c r="J6610" s="103"/>
      <c r="K6610" s="103"/>
      <c r="L6610" s="103"/>
      <c r="M6610" s="103"/>
      <c r="N6610" s="103"/>
    </row>
    <row r="6611" spans="3:14" ht="15.75" customHeight="1" x14ac:dyDescent="0.25">
      <c r="C6611" s="40"/>
      <c r="G6611" s="103"/>
      <c r="H6611" s="103"/>
      <c r="I6611" s="103"/>
      <c r="J6611" s="103"/>
      <c r="K6611" s="103"/>
      <c r="L6611" s="103"/>
      <c r="M6611" s="103"/>
      <c r="N6611" s="103"/>
    </row>
    <row r="6612" spans="3:14" ht="15.75" customHeight="1" x14ac:dyDescent="0.25">
      <c r="C6612" s="40"/>
      <c r="G6612" s="103"/>
      <c r="H6612" s="103"/>
      <c r="I6612" s="103"/>
      <c r="J6612" s="103"/>
      <c r="K6612" s="103"/>
      <c r="L6612" s="103"/>
      <c r="M6612" s="103"/>
      <c r="N6612" s="103"/>
    </row>
    <row r="6613" spans="3:14" ht="15.75" customHeight="1" x14ac:dyDescent="0.25">
      <c r="C6613" s="40"/>
      <c r="G6613" s="103"/>
      <c r="H6613" s="103"/>
      <c r="I6613" s="103"/>
      <c r="J6613" s="103"/>
      <c r="K6613" s="103"/>
      <c r="L6613" s="103"/>
      <c r="M6613" s="103"/>
      <c r="N6613" s="103"/>
    </row>
    <row r="6614" spans="3:14" ht="15.75" customHeight="1" x14ac:dyDescent="0.25">
      <c r="C6614" s="40"/>
      <c r="G6614" s="103"/>
      <c r="H6614" s="103"/>
      <c r="I6614" s="103"/>
      <c r="J6614" s="103"/>
      <c r="K6614" s="103"/>
      <c r="L6614" s="103"/>
      <c r="M6614" s="103"/>
      <c r="N6614" s="103"/>
    </row>
    <row r="6615" spans="3:14" ht="15.75" customHeight="1" x14ac:dyDescent="0.25">
      <c r="C6615" s="40"/>
      <c r="G6615" s="103"/>
      <c r="H6615" s="103"/>
      <c r="I6615" s="103"/>
      <c r="J6615" s="103"/>
      <c r="K6615" s="103"/>
      <c r="L6615" s="103"/>
      <c r="M6615" s="103"/>
      <c r="N6615" s="103"/>
    </row>
    <row r="6616" spans="3:14" ht="15.75" customHeight="1" x14ac:dyDescent="0.25">
      <c r="C6616" s="40"/>
      <c r="G6616" s="103"/>
      <c r="H6616" s="103"/>
      <c r="I6616" s="103"/>
      <c r="J6616" s="103"/>
      <c r="K6616" s="103"/>
      <c r="L6616" s="103"/>
      <c r="M6616" s="103"/>
      <c r="N6616" s="103"/>
    </row>
    <row r="6617" spans="3:14" ht="15.75" customHeight="1" x14ac:dyDescent="0.25">
      <c r="C6617" s="40"/>
      <c r="G6617" s="103"/>
      <c r="H6617" s="103"/>
      <c r="I6617" s="103"/>
      <c r="J6617" s="103"/>
      <c r="K6617" s="103"/>
      <c r="L6617" s="103"/>
      <c r="M6617" s="103"/>
      <c r="N6617" s="103"/>
    </row>
    <row r="6618" spans="3:14" ht="15.75" customHeight="1" x14ac:dyDescent="0.25">
      <c r="C6618" s="40"/>
      <c r="G6618" s="103"/>
      <c r="H6618" s="103"/>
      <c r="I6618" s="103"/>
      <c r="J6618" s="103"/>
      <c r="K6618" s="103"/>
      <c r="L6618" s="103"/>
      <c r="M6618" s="103"/>
      <c r="N6618" s="103"/>
    </row>
    <row r="6619" spans="3:14" ht="15.75" customHeight="1" x14ac:dyDescent="0.25">
      <c r="C6619" s="40"/>
      <c r="G6619" s="103"/>
      <c r="H6619" s="103"/>
      <c r="I6619" s="103"/>
      <c r="J6619" s="103"/>
      <c r="K6619" s="103"/>
      <c r="L6619" s="103"/>
      <c r="M6619" s="103"/>
      <c r="N6619" s="103"/>
    </row>
    <row r="6620" spans="3:14" ht="15.75" customHeight="1" x14ac:dyDescent="0.25">
      <c r="C6620" s="40"/>
      <c r="G6620" s="103"/>
      <c r="H6620" s="103"/>
      <c r="I6620" s="103"/>
      <c r="J6620" s="103"/>
      <c r="K6620" s="103"/>
      <c r="L6620" s="103"/>
      <c r="M6620" s="103"/>
      <c r="N6620" s="103"/>
    </row>
    <row r="6621" spans="3:14" ht="15.75" customHeight="1" x14ac:dyDescent="0.25">
      <c r="C6621" s="40"/>
      <c r="G6621" s="103"/>
      <c r="H6621" s="103"/>
      <c r="I6621" s="103"/>
      <c r="J6621" s="103"/>
      <c r="K6621" s="103"/>
      <c r="L6621" s="103"/>
      <c r="M6621" s="103"/>
      <c r="N6621" s="103"/>
    </row>
    <row r="6622" spans="3:14" ht="15.75" customHeight="1" x14ac:dyDescent="0.25">
      <c r="C6622" s="40"/>
      <c r="G6622" s="103"/>
      <c r="H6622" s="103"/>
      <c r="I6622" s="103"/>
      <c r="J6622" s="103"/>
      <c r="K6622" s="103"/>
      <c r="L6622" s="103"/>
      <c r="M6622" s="103"/>
      <c r="N6622" s="103"/>
    </row>
    <row r="6623" spans="3:14" ht="15.75" customHeight="1" x14ac:dyDescent="0.25">
      <c r="C6623" s="40"/>
      <c r="G6623" s="103"/>
      <c r="H6623" s="103"/>
      <c r="I6623" s="103"/>
      <c r="J6623" s="103"/>
      <c r="K6623" s="103"/>
      <c r="L6623" s="103"/>
      <c r="M6623" s="103"/>
      <c r="N6623" s="103"/>
    </row>
    <row r="6624" spans="3:14" ht="15.75" customHeight="1" x14ac:dyDescent="0.25">
      <c r="C6624" s="40"/>
      <c r="G6624" s="103"/>
      <c r="H6624" s="103"/>
      <c r="I6624" s="103"/>
      <c r="J6624" s="103"/>
      <c r="K6624" s="103"/>
      <c r="L6624" s="103"/>
      <c r="M6624" s="103"/>
      <c r="N6624" s="103"/>
    </row>
    <row r="6625" spans="3:14" ht="15.75" customHeight="1" x14ac:dyDescent="0.25">
      <c r="C6625" s="40"/>
      <c r="G6625" s="103"/>
      <c r="H6625" s="103"/>
      <c r="I6625" s="103"/>
      <c r="J6625" s="103"/>
      <c r="K6625" s="103"/>
      <c r="L6625" s="103"/>
      <c r="M6625" s="103"/>
      <c r="N6625" s="103"/>
    </row>
    <row r="6626" spans="3:14" ht="15.75" customHeight="1" x14ac:dyDescent="0.25">
      <c r="C6626" s="40"/>
      <c r="G6626" s="103"/>
      <c r="H6626" s="103"/>
      <c r="I6626" s="103"/>
      <c r="J6626" s="103"/>
      <c r="K6626" s="103"/>
      <c r="L6626" s="103"/>
      <c r="M6626" s="103"/>
      <c r="N6626" s="103"/>
    </row>
    <row r="6627" spans="3:14" ht="15.75" customHeight="1" x14ac:dyDescent="0.25">
      <c r="C6627" s="40"/>
      <c r="G6627" s="103"/>
      <c r="H6627" s="103"/>
      <c r="I6627" s="103"/>
      <c r="J6627" s="103"/>
      <c r="K6627" s="103"/>
      <c r="L6627" s="103"/>
      <c r="M6627" s="103"/>
      <c r="N6627" s="103"/>
    </row>
    <row r="6628" spans="3:14" ht="15.75" customHeight="1" x14ac:dyDescent="0.25">
      <c r="C6628" s="40"/>
      <c r="G6628" s="103"/>
      <c r="H6628" s="103"/>
      <c r="I6628" s="103"/>
      <c r="J6628" s="103"/>
      <c r="K6628" s="103"/>
      <c r="L6628" s="103"/>
      <c r="M6628" s="103"/>
      <c r="N6628" s="103"/>
    </row>
    <row r="6629" spans="3:14" ht="15.75" customHeight="1" x14ac:dyDescent="0.25">
      <c r="C6629" s="40"/>
      <c r="G6629" s="103"/>
      <c r="H6629" s="103"/>
      <c r="I6629" s="103"/>
      <c r="J6629" s="103"/>
      <c r="K6629" s="103"/>
      <c r="L6629" s="103"/>
      <c r="M6629" s="103"/>
      <c r="N6629" s="103"/>
    </row>
    <row r="6630" spans="3:14" ht="15.75" customHeight="1" x14ac:dyDescent="0.25">
      <c r="C6630" s="40"/>
      <c r="G6630" s="103"/>
      <c r="H6630" s="103"/>
      <c r="I6630" s="103"/>
      <c r="J6630" s="103"/>
      <c r="K6630" s="103"/>
      <c r="L6630" s="103"/>
      <c r="M6630" s="103"/>
      <c r="N6630" s="103"/>
    </row>
    <row r="6631" spans="3:14" ht="15.75" customHeight="1" x14ac:dyDescent="0.25">
      <c r="C6631" s="40"/>
      <c r="G6631" s="103"/>
      <c r="H6631" s="103"/>
      <c r="I6631" s="103"/>
      <c r="J6631" s="103"/>
      <c r="K6631" s="103"/>
      <c r="L6631" s="103"/>
      <c r="M6631" s="103"/>
      <c r="N6631" s="103"/>
    </row>
    <row r="6632" spans="3:14" ht="15.75" customHeight="1" x14ac:dyDescent="0.25">
      <c r="C6632" s="40"/>
      <c r="G6632" s="103"/>
      <c r="H6632" s="103"/>
      <c r="I6632" s="103"/>
      <c r="J6632" s="103"/>
      <c r="K6632" s="103"/>
      <c r="L6632" s="103"/>
      <c r="M6632" s="103"/>
      <c r="N6632" s="103"/>
    </row>
    <row r="6633" spans="3:14" ht="15.75" customHeight="1" x14ac:dyDescent="0.25">
      <c r="C6633" s="40"/>
      <c r="G6633" s="103"/>
      <c r="H6633" s="103"/>
      <c r="I6633" s="103"/>
      <c r="J6633" s="103"/>
      <c r="K6633" s="103"/>
      <c r="L6633" s="103"/>
      <c r="M6633" s="103"/>
      <c r="N6633" s="103"/>
    </row>
    <row r="6634" spans="3:14" ht="15.75" customHeight="1" x14ac:dyDescent="0.25">
      <c r="C6634" s="40"/>
      <c r="G6634" s="103"/>
      <c r="H6634" s="103"/>
      <c r="I6634" s="103"/>
      <c r="J6634" s="103"/>
      <c r="K6634" s="103"/>
      <c r="L6634" s="103"/>
      <c r="M6634" s="103"/>
      <c r="N6634" s="103"/>
    </row>
    <row r="6635" spans="3:14" ht="15.75" customHeight="1" x14ac:dyDescent="0.25">
      <c r="C6635" s="40"/>
      <c r="G6635" s="103"/>
      <c r="H6635" s="103"/>
      <c r="I6635" s="103"/>
      <c r="J6635" s="103"/>
      <c r="K6635" s="103"/>
      <c r="L6635" s="103"/>
      <c r="M6635" s="103"/>
      <c r="N6635" s="103"/>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G6691" s="103"/>
      <c r="H6691" s="103"/>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c r="I6730" s="103"/>
      <c r="J6730" s="103"/>
      <c r="K6730" s="103"/>
      <c r="L6730" s="103"/>
      <c r="M6730" s="103"/>
      <c r="N6730" s="103"/>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4:14" ht="15.75" customHeight="1" x14ac:dyDescent="0.25">
      <c r="N1048576" s="103"/>
    </row>
  </sheetData>
  <sheetProtection algorithmName="SHA-512" hashValue="tQIAqjA0b4JpmRRHEzVSxAQQZVUO2VoeTcgfFlkksst3XP6j6yXbPg8bGlD2um2umrFn56617yiMLD9ctxPCEQ==" saltValue="giiQiBTMMrPRJ8bdalYekg==" spinCount="100000" sheet="1" objects="1" scenarios="1"/>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7" customWidth="1"/>
    <col min="31" max="31" width="15.7109375" style="88" customWidth="1"/>
    <col min="32" max="32" width="11.5703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5703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45625</v>
      </c>
      <c r="AL1" s="115">
        <f>DATE(AL2,12,31)</f>
        <v>45657</v>
      </c>
      <c r="AM1" s="115">
        <f t="shared" ref="AM1:AO1" si="0">DATE(AM2,12,31)</f>
        <v>46022</v>
      </c>
      <c r="AN1" s="115">
        <f t="shared" si="0"/>
        <v>46387</v>
      </c>
      <c r="AO1" s="115">
        <f t="shared" si="0"/>
        <v>46752</v>
      </c>
      <c r="AP1" s="121"/>
      <c r="AZ1" s="70" t="s">
        <v>78</v>
      </c>
      <c r="BB1" s="3" t="s">
        <v>79</v>
      </c>
      <c r="BC1" s="3" t="s">
        <v>80</v>
      </c>
    </row>
    <row r="2" spans="2:59" x14ac:dyDescent="0.25">
      <c r="B2" s="57" t="s">
        <v>20</v>
      </c>
      <c r="C2" s="60">
        <v>45625</v>
      </c>
      <c r="E2" s="97"/>
      <c r="F2" s="97"/>
      <c r="G2" s="98" t="s">
        <v>62</v>
      </c>
      <c r="H2" s="76">
        <v>4.6825100000000001E-2</v>
      </c>
      <c r="K2" s="75" t="s">
        <v>44</v>
      </c>
      <c r="L2" s="128">
        <v>-4.6750000000000003E-3</v>
      </c>
      <c r="P2" s="57"/>
      <c r="Q2" s="62" t="s">
        <v>41</v>
      </c>
      <c r="R2" s="63" t="s">
        <v>42</v>
      </c>
      <c r="AJ2" s="116" t="s">
        <v>94</v>
      </c>
      <c r="AK2" s="117"/>
      <c r="AL2" s="120">
        <v>2024</v>
      </c>
      <c r="AM2" s="120">
        <v>2025</v>
      </c>
      <c r="AN2" s="120">
        <v>2026</v>
      </c>
      <c r="AO2" s="120">
        <v>2027</v>
      </c>
      <c r="AP2" s="122"/>
      <c r="AT2" s="62" t="s">
        <v>39</v>
      </c>
      <c r="AU2" s="78" t="s">
        <v>40</v>
      </c>
      <c r="AY2" s="70" t="s">
        <v>76</v>
      </c>
      <c r="AZ2" s="128">
        <v>-4.6750000000000003E-3</v>
      </c>
      <c r="BB2" s="108">
        <v>3.7221175112850433E-2</v>
      </c>
      <c r="BC2" s="108">
        <v>3.7869E-2</v>
      </c>
    </row>
    <row r="3" spans="2:59" x14ac:dyDescent="0.25">
      <c r="S3" s="1"/>
      <c r="T3" s="4"/>
      <c r="W3" s="1"/>
      <c r="AJ3" s="116" t="s">
        <v>95</v>
      </c>
      <c r="AK3" s="118">
        <f>L7/100</f>
        <v>4.5499999999999999E-2</v>
      </c>
      <c r="AL3" s="119">
        <v>4.3749999999999997E-2</v>
      </c>
      <c r="AM3" s="119">
        <v>3.3750000000000002E-2</v>
      </c>
      <c r="AN3" s="119">
        <v>2.8750000000000001E-2</v>
      </c>
      <c r="AO3" s="119">
        <v>2.8750000000000001E-2</v>
      </c>
      <c r="AP3" s="123"/>
      <c r="AY3" s="70" t="s">
        <v>77</v>
      </c>
      <c r="AZ3" s="128">
        <v>-7.1827000000000002E-3</v>
      </c>
      <c r="BB3" s="108">
        <v>3.7426365833062983E-2</v>
      </c>
      <c r="BC3" s="108">
        <v>3.8081999999999998E-2</v>
      </c>
    </row>
    <row r="4" spans="2:59" x14ac:dyDescent="0.25">
      <c r="C4" s="1" t="s">
        <v>54</v>
      </c>
      <c r="E4" s="1" t="s">
        <v>68</v>
      </c>
      <c r="F4"/>
      <c r="K4" s="146" t="s">
        <v>59</v>
      </c>
      <c r="L4" s="146"/>
      <c r="N4" s="146" t="s">
        <v>57</v>
      </c>
      <c r="O4" s="146"/>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45625</v>
      </c>
      <c r="C6" s="129">
        <v>23.93</v>
      </c>
      <c r="D6" s="13"/>
      <c r="E6" s="102">
        <v>4.53</v>
      </c>
      <c r="F6" s="110">
        <v>5.2</v>
      </c>
      <c r="G6" s="126">
        <v>4.5</v>
      </c>
      <c r="H6" s="85">
        <v>4.6100000000000003</v>
      </c>
      <c r="I6" s="110">
        <v>7.75</v>
      </c>
      <c r="J6" s="66"/>
      <c r="K6" s="96">
        <f>EDATE(B6,-1)</f>
        <v>45594</v>
      </c>
      <c r="L6" s="99">
        <f>H2*100</f>
        <v>4.6825099999999997</v>
      </c>
      <c r="M6" s="66"/>
      <c r="N6" s="130">
        <v>45623</v>
      </c>
      <c r="O6" s="129">
        <v>4.58</v>
      </c>
      <c r="P6" s="66"/>
      <c r="Q6" s="66"/>
      <c r="S6" s="59">
        <f>'Forward Curve'!$G6</f>
        <v>45625</v>
      </c>
      <c r="T6" s="67">
        <f>C6/100</f>
        <v>0.23929999999999998</v>
      </c>
      <c r="U6" s="68"/>
      <c r="V6" s="48">
        <f>E6/100</f>
        <v>4.53E-2</v>
      </c>
      <c r="W6" s="48">
        <v>5.6196999999999997E-2</v>
      </c>
      <c r="X6" s="48">
        <f t="shared" ref="X6:X69" si="1">G6/100</f>
        <v>4.4999999999999998E-2</v>
      </c>
      <c r="Y6" s="48">
        <f t="shared" ref="Y6:Y37" si="2">H6/100</f>
        <v>4.6100000000000002E-2</v>
      </c>
      <c r="Z6" s="69">
        <f t="shared" ref="Z6:Z37" si="3">I6/100</f>
        <v>7.7499999999999999E-2</v>
      </c>
      <c r="AA6" s="69">
        <f t="shared" ref="AA6:AA69" si="4">L7/100</f>
        <v>4.5499999999999999E-2</v>
      </c>
      <c r="AB6" s="69">
        <f>L6/100</f>
        <v>4.6825099999999995E-2</v>
      </c>
      <c r="AC6" s="69"/>
      <c r="AD6" s="90">
        <f>C2</f>
        <v>45625</v>
      </c>
      <c r="AE6" s="91">
        <f>O6/100</f>
        <v>4.58E-2</v>
      </c>
      <c r="AF6" s="90">
        <f>AD6</f>
        <v>45625</v>
      </c>
      <c r="AG6" s="92">
        <f>AVERAGEIFS($AE$6:$AE$3691,$AD$6:$AD$3691,"&gt;="&amp;AF6,$AD$6:$AD$3691,"&lt;"&amp;(AF6+30))</f>
        <v>4.5476666666666672E-2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4.5499999999999999E-2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4.5499999999999999E-2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4.5499999999999999E-2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4.5499999999999999E-2</v>
      </c>
      <c r="AN6" s="107">
        <f>IF(B6="","",IF(B6&gt;$AO$1,$AO$3,IF(B6&lt;$AK$1,$L$7,_xlfn.FORECAST.LINEAR(B6,INDEX($AK$3:$AO$3,1,MATCH(B6,$AK$1:$AO$1,1)):INDEX($AK$3:$AO$3,1,MATCH(B6,$AK$1:$AO$1,1)+1),INDEX($AK$1:$AO$1,1,MATCH(B6,$AK$1:$AO$1,1)):INDEX($AK$1:$AO$1,1,MATCH(B6,$AK$1:$AO$1,1)+1)))))</f>
        <v>4.5500000000000096E-2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4.5700000000000095E-2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4.8000000000000001E-2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5.0499999999999996E-2</v>
      </c>
      <c r="AS6" s="48" cm="1">
        <f t="array" ref="AS6">_xlfn.SWITCH('Forward Curve'!$E$14,DataValidation!$B$2,Vols!$AL6,DataValidation!$B$3,Vols!$AK6,DataValidation!$B$4,Vols!$AJ6,DataValidation!$B$5,Vols!$AI6,DataValidation!$B$7,$AN6,DataValidation!$B$8,Vols!$AP6,DataValidation!$B$9,Vols!$AQ6,"","ERROR")</f>
        <v>4.5499999999999999E-2</v>
      </c>
      <c r="AT6" s="48"/>
      <c r="AU6" s="49"/>
      <c r="AV6" s="56">
        <v>1</v>
      </c>
      <c r="AW6" s="58">
        <f>$C$2</f>
        <v>45625</v>
      </c>
      <c r="AY6" s="70">
        <f>AZ2+BB2-BC2</f>
        <v>-5.3228248871495659E-3</v>
      </c>
      <c r="AZ6" s="2">
        <f>AVERAGEIFS($AA$6:$AA$7670,$S$6:$S$7670,"&gt;="&amp;AW6,$S$6:$S$7670,"&lt;"&amp;EDATE(AW6,120))-AY6</f>
        <v>4.2205324887149558E-2</v>
      </c>
      <c r="BB6" s="3">
        <f t="shared" ref="BB6:BB37" si="5">AZ6-0.5%</f>
        <v>3.720532488714956E-2</v>
      </c>
      <c r="BC6" s="3">
        <f t="shared" ref="BC6:BC37" si="6">AZ6-0.25%</f>
        <v>3.9705324887149555E-2</v>
      </c>
      <c r="BD6" s="3">
        <f t="shared" ref="BD6:BD37" si="7">AZ6+0.25%</f>
        <v>4.470532488714956E-2</v>
      </c>
      <c r="BE6" s="3">
        <f t="shared" ref="BE6:BE37" si="8">AZ6+0.5%</f>
        <v>4.7205324887149555E-2</v>
      </c>
      <c r="BG6" s="2">
        <f>IF('Forward Curve'!$D$15=DataValidation!$B$11,Vols!BB6,IF('Forward Curve'!$D$15=DataValidation!$B$12,Vols!BC6,IF('Forward Curve'!$D$15=DataValidation!$B$13,Vols!BD6,IF('Forward Curve'!$D$15=DataValidation!$B$14,Vols!BE6,""))))</f>
        <v>3.9705324887149555E-2</v>
      </c>
    </row>
    <row r="7" spans="2:59" x14ac:dyDescent="0.25">
      <c r="B7" s="59">
        <f t="shared" ref="B7:B70" si="9">S7</f>
        <v>45655</v>
      </c>
      <c r="C7" s="129">
        <v>23.87</v>
      </c>
      <c r="D7" s="2"/>
      <c r="E7" s="102">
        <v>4.53</v>
      </c>
      <c r="F7" s="64">
        <v>4.67</v>
      </c>
      <c r="G7" s="126">
        <v>4.4000000000000004</v>
      </c>
      <c r="H7" s="85">
        <v>4.6100000000000003</v>
      </c>
      <c r="I7" s="110">
        <v>7.63</v>
      </c>
      <c r="J7" s="66"/>
      <c r="K7" s="96">
        <f>EDATE(K6,1)</f>
        <v>45625</v>
      </c>
      <c r="L7" s="129">
        <v>4.55</v>
      </c>
      <c r="M7" s="66"/>
      <c r="N7" s="130">
        <v>45625</v>
      </c>
      <c r="O7" s="129">
        <v>4.5999999999999996</v>
      </c>
      <c r="P7" s="66"/>
      <c r="Q7" s="66"/>
      <c r="S7" s="59">
        <f>'Forward Curve'!$G7</f>
        <v>45655</v>
      </c>
      <c r="T7" s="67">
        <f t="shared" ref="T7:T37" si="10">C7/100</f>
        <v>0.23870000000000002</v>
      </c>
      <c r="U7" s="48"/>
      <c r="V7" s="48">
        <f t="shared" ref="V7:V38" si="11">E7/100</f>
        <v>4.53E-2</v>
      </c>
      <c r="W7" s="48">
        <f t="shared" ref="W7:W70" si="12">F7/100</f>
        <v>4.6699999999999998E-2</v>
      </c>
      <c r="X7" s="48">
        <f t="shared" si="1"/>
        <v>4.4000000000000004E-2</v>
      </c>
      <c r="Y7" s="48">
        <f t="shared" si="2"/>
        <v>4.6100000000000002E-2</v>
      </c>
      <c r="Z7" s="69">
        <f t="shared" si="3"/>
        <v>7.6299999999999993E-2</v>
      </c>
      <c r="AA7" s="69">
        <f t="shared" si="4"/>
        <v>4.4199999999999996E-2</v>
      </c>
      <c r="AB7" s="69">
        <f t="shared" ref="AB7:AB38" si="13">L7/100</f>
        <v>4.5499999999999999E-2</v>
      </c>
      <c r="AC7" s="69"/>
      <c r="AD7" s="90">
        <f>AD6+1</f>
        <v>45626</v>
      </c>
      <c r="AE7" s="91">
        <f t="shared" ref="AE7:AE70" si="14">_xlfn.IFNA(VLOOKUP(AD7,N:O,2,FALSE)/100,AE6)</f>
        <v>4.58E-2</v>
      </c>
      <c r="AF7" s="90">
        <f>EDATE(AF6,1)</f>
        <v>45655</v>
      </c>
      <c r="AG7" s="92">
        <f t="shared" ref="AG7:AG70" si="15">AVERAGEIFS($AE$6:$AE$3691,$AD$6:$AD$3691,"&gt;="&amp;AF7,$AD$6:$AD$3691,"&lt;"&amp;(AF7+30))</f>
        <v>4.4330000000000001E-2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3.8108642890904085E-2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4.1154321445452037E-2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4.7245678554547949E-2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5.0291357109095908E-2</v>
      </c>
      <c r="AM7" s="107"/>
      <c r="AN7" s="107">
        <f>IF(B7="","",IF(B7&gt;$AO$1,$AO$3,IF(B7&lt;$AK$1,$L$7,_xlfn.FORECAST.LINEAR(B7,INDEX($AK$3:$AO$3,1,MATCH(B7,$AK$1:$AO$1,1)):INDEX($AK$3:$AO$3,1,MATCH(B7,$AK$1:$AO$1,1)+1),INDEX($AK$1:$AO$1,1,MATCH(B7,$AK$1:$AO$1,1)):INDEX($AK$1:$AO$1,1,MATCH(B7,$AK$1:$AO$1,1)+1)))))</f>
        <v>4.3859375000000256E-2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4.2759375000000252E-2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4.6699999999999998E-2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4.9199999999999994E-2</v>
      </c>
      <c r="AS7" s="48" cm="1">
        <f t="array" ref="AS7">_xlfn.SWITCH('Forward Curve'!$E$14,DataValidation!$B$2,Vols!$AL7,DataValidation!$B$3,Vols!$AK7,DataValidation!$B$4,Vols!$AJ7,DataValidation!$B$5,Vols!$AI7,DataValidation!$B$7,$AN7,DataValidation!$B$8,Vols!$AP7,DataValidation!$B$9,Vols!$AQ7,"","ERROR")</f>
        <v>5.0291357109095908E-2</v>
      </c>
      <c r="AT7" s="48"/>
      <c r="AU7" s="49"/>
      <c r="AV7" s="56">
        <v>2</v>
      </c>
      <c r="AW7" s="58">
        <f>EDATE(AW6,1)</f>
        <v>45655</v>
      </c>
      <c r="AY7" s="70">
        <f>(($AY$125-$AY$6)/120)+AY6</f>
        <v>-5.3437874644811281E-3</v>
      </c>
      <c r="AZ7" s="2">
        <f t="shared" ref="AZ7:AZ70" si="16">AVERAGEIFS($AA$6:$AA$7670,$S$6:$S$7670,"&gt;="&amp;AW7,$S$6:$S$7670,"&lt;"&amp;EDATE(AW7,120))-AY7</f>
        <v>4.2153871498094568E-2</v>
      </c>
      <c r="BB7" s="3">
        <f t="shared" si="5"/>
        <v>3.7153871498094571E-2</v>
      </c>
      <c r="BC7" s="3">
        <f t="shared" si="6"/>
        <v>3.9653871498094566E-2</v>
      </c>
      <c r="BD7" s="3">
        <f t="shared" si="7"/>
        <v>4.465387149809457E-2</v>
      </c>
      <c r="BE7" s="3">
        <f t="shared" si="8"/>
        <v>4.7153871498094566E-2</v>
      </c>
      <c r="BG7" s="2">
        <f>IF('Forward Curve'!$D$15=DataValidation!$B$11,Vols!BB7,IF('Forward Curve'!$D$15=DataValidation!$B$12,Vols!BC7,IF('Forward Curve'!$D$15=DataValidation!$B$13,Vols!BD7,IF('Forward Curve'!$D$15=DataValidation!$B$14,Vols!BE7,""))))</f>
        <v>3.9653871498094566E-2</v>
      </c>
    </row>
    <row r="8" spans="2:59" x14ac:dyDescent="0.25">
      <c r="B8" s="59">
        <f t="shared" si="9"/>
        <v>45686</v>
      </c>
      <c r="C8" s="129">
        <v>23.81</v>
      </c>
      <c r="D8" s="2"/>
      <c r="E8" s="102">
        <v>4.53</v>
      </c>
      <c r="F8" s="64">
        <v>4.66</v>
      </c>
      <c r="G8" s="126">
        <v>4.3099999999999996</v>
      </c>
      <c r="H8" s="85">
        <v>4.6100000000000003</v>
      </c>
      <c r="I8" s="110">
        <v>7.59</v>
      </c>
      <c r="J8" s="66"/>
      <c r="K8" s="96">
        <f t="shared" ref="K8:K71" si="17">EDATE(K7,1)</f>
        <v>45655</v>
      </c>
      <c r="L8" s="129">
        <v>4.42</v>
      </c>
      <c r="M8" s="66"/>
      <c r="N8" s="130">
        <v>45628</v>
      </c>
      <c r="O8" s="129">
        <v>4.5999999999999996</v>
      </c>
      <c r="P8" s="66"/>
      <c r="Q8" s="66"/>
      <c r="S8" s="59">
        <f>'Forward Curve'!$G8</f>
        <v>45686</v>
      </c>
      <c r="T8" s="67">
        <f t="shared" si="10"/>
        <v>0.23809999999999998</v>
      </c>
      <c r="U8" s="48"/>
      <c r="V8" s="48">
        <f t="shared" si="11"/>
        <v>4.53E-2</v>
      </c>
      <c r="W8" s="48">
        <f t="shared" si="12"/>
        <v>4.6600000000000003E-2</v>
      </c>
      <c r="X8" s="48">
        <f t="shared" si="1"/>
        <v>4.3099999999999999E-2</v>
      </c>
      <c r="Y8" s="48">
        <f t="shared" si="2"/>
        <v>4.6100000000000002E-2</v>
      </c>
      <c r="Z8" s="69">
        <f t="shared" si="3"/>
        <v>7.5899999999999995E-2</v>
      </c>
      <c r="AA8" s="69">
        <f t="shared" si="4"/>
        <v>4.3700000000000003E-2</v>
      </c>
      <c r="AB8" s="69">
        <f t="shared" si="13"/>
        <v>4.4199999999999996E-2</v>
      </c>
      <c r="AC8" s="69"/>
      <c r="AD8" s="90">
        <f t="shared" ref="AD8:AD71" si="18">AD7+1</f>
        <v>45627</v>
      </c>
      <c r="AE8" s="91">
        <f t="shared" si="14"/>
        <v>4.58E-2</v>
      </c>
      <c r="AF8" s="90">
        <f t="shared" ref="AF8:AF71" si="19">EDATE(AF7,1)</f>
        <v>45686</v>
      </c>
      <c r="AG8" s="92">
        <f t="shared" si="15"/>
        <v>4.3716666666666668E-2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3.5133873270741259E-2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3.9416936635370631E-2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4.7983063364629375E-2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5.2266126729258754E-2</v>
      </c>
      <c r="AM8" s="107"/>
      <c r="AN8" s="107">
        <f>IF(B8="","",IF(B8&gt;$AO$1,$AO$3,IF(B8&lt;$AK$1,$L$7,_xlfn.FORECAST.LINEAR(B8,INDEX($AK$3:$AO$3,1,MATCH(B8,$AK$1:$AO$1,1)):INDEX($AK$3:$AO$3,1,MATCH(B8,$AK$1:$AO$1,1)+1),INDEX($AK$1:$AO$1,1,MATCH(B8,$AK$1:$AO$1,1)):INDEX($AK$1:$AO$1,1,MATCH(B8,$AK$1:$AO$1,1)+1)))))</f>
        <v>4.2955479452055023E-2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4.1355479452055026E-2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4.6200000000000005E-2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4.87E-2</v>
      </c>
      <c r="AS8" s="48" cm="1">
        <f t="array" ref="AS8">_xlfn.SWITCH('Forward Curve'!$E$14,DataValidation!$B$2,Vols!$AL8,DataValidation!$B$3,Vols!$AK8,DataValidation!$B$4,Vols!$AJ8,DataValidation!$B$5,Vols!$AI8,DataValidation!$B$7,$AN8,DataValidation!$B$8,Vols!$AP8,DataValidation!$B$9,Vols!$AQ8,"","ERROR")</f>
        <v>5.2266126729258754E-2</v>
      </c>
      <c r="AT8" s="48"/>
      <c r="AU8" s="49"/>
      <c r="AV8" s="56">
        <v>3</v>
      </c>
      <c r="AW8" s="58">
        <f t="shared" ref="AW8:AW71" si="20">EDATE(AW7,1)</f>
        <v>45686</v>
      </c>
      <c r="AY8" s="70">
        <f t="shared" ref="AY8:AY71" si="21">(($AY$125-$AY$6)/120)+AY7</f>
        <v>-5.3647500418126902E-3</v>
      </c>
      <c r="AZ8" s="2">
        <f t="shared" si="16"/>
        <v>4.2112207668931326E-2</v>
      </c>
      <c r="BB8" s="3">
        <f t="shared" si="5"/>
        <v>3.7112207668931328E-2</v>
      </c>
      <c r="BC8" s="3">
        <f t="shared" si="6"/>
        <v>3.9612207668931324E-2</v>
      </c>
      <c r="BD8" s="3">
        <f t="shared" si="7"/>
        <v>4.4612207668931328E-2</v>
      </c>
      <c r="BE8" s="3">
        <f t="shared" si="8"/>
        <v>4.7112207668931323E-2</v>
      </c>
      <c r="BG8" s="2">
        <f>IF('Forward Curve'!$D$15=DataValidation!$B$11,Vols!BB8,IF('Forward Curve'!$D$15=DataValidation!$B$12,Vols!BC8,IF('Forward Curve'!$D$15=DataValidation!$B$13,Vols!BD8,IF('Forward Curve'!$D$15=DataValidation!$B$14,Vols!BE8,""))))</f>
        <v>3.9612207668931324E-2</v>
      </c>
    </row>
    <row r="9" spans="2:59" x14ac:dyDescent="0.25">
      <c r="B9" s="59">
        <f t="shared" si="9"/>
        <v>45716</v>
      </c>
      <c r="C9" s="129">
        <v>23.71</v>
      </c>
      <c r="D9" s="2"/>
      <c r="E9" s="102">
        <v>4.4800000000000004</v>
      </c>
      <c r="F9" s="64">
        <v>4.6399999999999997</v>
      </c>
      <c r="G9" s="126">
        <v>4.22</v>
      </c>
      <c r="H9" s="85">
        <v>4.6100000000000003</v>
      </c>
      <c r="I9" s="110">
        <v>7.53</v>
      </c>
      <c r="J9" s="66"/>
      <c r="K9" s="96">
        <f t="shared" si="17"/>
        <v>45686</v>
      </c>
      <c r="L9" s="129">
        <v>4.37</v>
      </c>
      <c r="M9" s="66"/>
      <c r="N9" s="130">
        <v>45629</v>
      </c>
      <c r="O9" s="129">
        <v>4.5999999999999996</v>
      </c>
      <c r="P9" s="66"/>
      <c r="Q9" s="66"/>
      <c r="S9" s="59">
        <f>'Forward Curve'!$G9</f>
        <v>45716</v>
      </c>
      <c r="T9" s="67">
        <f t="shared" si="10"/>
        <v>0.23710000000000001</v>
      </c>
      <c r="U9" s="48"/>
      <c r="V9" s="48">
        <f t="shared" si="11"/>
        <v>4.4800000000000006E-2</v>
      </c>
      <c r="W9" s="48">
        <f t="shared" si="12"/>
        <v>4.6399999999999997E-2</v>
      </c>
      <c r="X9" s="48">
        <f t="shared" si="1"/>
        <v>4.2199999999999994E-2</v>
      </c>
      <c r="Y9" s="48">
        <f t="shared" si="2"/>
        <v>4.6100000000000002E-2</v>
      </c>
      <c r="Z9" s="69">
        <f t="shared" si="3"/>
        <v>7.5300000000000006E-2</v>
      </c>
      <c r="AA9" s="69">
        <f t="shared" si="4"/>
        <v>4.2999999999999997E-2</v>
      </c>
      <c r="AB9" s="69">
        <f t="shared" si="13"/>
        <v>4.3700000000000003E-2</v>
      </c>
      <c r="AC9" s="69"/>
      <c r="AD9" s="90">
        <f t="shared" si="18"/>
        <v>45628</v>
      </c>
      <c r="AE9" s="91">
        <f t="shared" si="14"/>
        <v>4.5999999999999999E-2</v>
      </c>
      <c r="AF9" s="90">
        <f t="shared" si="19"/>
        <v>45716</v>
      </c>
      <c r="AG9" s="92">
        <f t="shared" si="15"/>
        <v>4.3059999999999994E-2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3.2748215911261536E-2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3.7874107955630766E-2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4.8125892044369227E-2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5.3251784088738457E-2</v>
      </c>
      <c r="AM9" s="107"/>
      <c r="AN9" s="107">
        <f>IF(B9="","",IF(B9&gt;$AO$1,$AO$3,IF(B9&lt;$AK$1,$L$7,_xlfn.FORECAST.LINEAR(B9,INDEX($AK$3:$AO$3,1,MATCH(B9,$AK$1:$AO$1,1)):INDEX($AK$3:$AO$3,1,MATCH(B9,$AK$1:$AO$1,1)+1),INDEX($AK$1:$AO$1,1,MATCH(B9,$AK$1:$AO$1,1)):INDEX($AK$1:$AO$1,1,MATCH(B9,$AK$1:$AO$1,1)+1)))))</f>
        <v>4.213356164383586E-2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4.033356164383585E-2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4.5499999999999999E-2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4.7999999999999994E-2</v>
      </c>
      <c r="AS9" s="48" cm="1">
        <f t="array" ref="AS9">_xlfn.SWITCH('Forward Curve'!$E$14,DataValidation!$B$2,Vols!$AL9,DataValidation!$B$3,Vols!$AK9,DataValidation!$B$4,Vols!$AJ9,DataValidation!$B$5,Vols!$AI9,DataValidation!$B$7,$AN9,DataValidation!$B$8,Vols!$AP9,DataValidation!$B$9,Vols!$AQ9,"","ERROR")</f>
        <v>5.3251784088738457E-2</v>
      </c>
      <c r="AT9" s="48"/>
      <c r="AU9" s="49"/>
      <c r="AV9" s="56">
        <v>4</v>
      </c>
      <c r="AW9" s="58">
        <f t="shared" si="20"/>
        <v>45716</v>
      </c>
      <c r="AY9" s="70">
        <f t="shared" si="21"/>
        <v>-5.3857126191442523E-3</v>
      </c>
      <c r="AZ9" s="2">
        <f t="shared" si="16"/>
        <v>4.207374680717843E-2</v>
      </c>
      <c r="BB9" s="3">
        <f t="shared" si="5"/>
        <v>3.7073746807178433E-2</v>
      </c>
      <c r="BC9" s="3">
        <f t="shared" si="6"/>
        <v>3.9573746807178428E-2</v>
      </c>
      <c r="BD9" s="3">
        <f t="shared" si="7"/>
        <v>4.4573746807178433E-2</v>
      </c>
      <c r="BE9" s="3">
        <f t="shared" si="8"/>
        <v>4.7073746807178428E-2</v>
      </c>
      <c r="BG9" s="2">
        <f>IF('Forward Curve'!$D$15=DataValidation!$B$11,Vols!BB9,IF('Forward Curve'!$D$15=DataValidation!$B$12,Vols!BC9,IF('Forward Curve'!$D$15=DataValidation!$B$13,Vols!BD9,IF('Forward Curve'!$D$15=DataValidation!$B$14,Vols!BE9,""))))</f>
        <v>3.9573746807178428E-2</v>
      </c>
    </row>
    <row r="10" spans="2:59" x14ac:dyDescent="0.25">
      <c r="B10" s="59">
        <f t="shared" si="9"/>
        <v>45745</v>
      </c>
      <c r="C10" s="129">
        <v>24</v>
      </c>
      <c r="D10" s="2"/>
      <c r="E10" s="102">
        <v>4.4800000000000004</v>
      </c>
      <c r="F10" s="64">
        <v>4.63</v>
      </c>
      <c r="G10" s="126">
        <v>4.17</v>
      </c>
      <c r="H10" s="85">
        <v>4.6100000000000003</v>
      </c>
      <c r="I10" s="110">
        <v>7.47</v>
      </c>
      <c r="J10" s="66"/>
      <c r="K10" s="96">
        <f t="shared" si="17"/>
        <v>45716</v>
      </c>
      <c r="L10" s="129">
        <v>4.3</v>
      </c>
      <c r="M10" s="66"/>
      <c r="N10" s="130">
        <v>45630</v>
      </c>
      <c r="O10" s="129">
        <v>4.5999999999999996</v>
      </c>
      <c r="P10" s="66"/>
      <c r="Q10" s="66"/>
      <c r="S10" s="59">
        <f>'Forward Curve'!$G10</f>
        <v>45745</v>
      </c>
      <c r="T10" s="67">
        <f t="shared" si="10"/>
        <v>0.24</v>
      </c>
      <c r="U10" s="48"/>
      <c r="V10" s="48">
        <f t="shared" si="11"/>
        <v>4.4800000000000006E-2</v>
      </c>
      <c r="W10" s="48">
        <f t="shared" si="12"/>
        <v>4.6300000000000001E-2</v>
      </c>
      <c r="X10" s="48">
        <f t="shared" si="1"/>
        <v>4.1700000000000001E-2</v>
      </c>
      <c r="Y10" s="48">
        <f t="shared" si="2"/>
        <v>4.6100000000000002E-2</v>
      </c>
      <c r="Z10" s="69">
        <f t="shared" si="3"/>
        <v>7.4700000000000003E-2</v>
      </c>
      <c r="AA10" s="69">
        <f t="shared" si="4"/>
        <v>4.24E-2</v>
      </c>
      <c r="AB10" s="69">
        <f t="shared" si="13"/>
        <v>4.2999999999999997E-2</v>
      </c>
      <c r="AC10" s="69"/>
      <c r="AD10" s="90">
        <f t="shared" si="18"/>
        <v>45629</v>
      </c>
      <c r="AE10" s="91">
        <f t="shared" si="14"/>
        <v>4.5999999999999999E-2</v>
      </c>
      <c r="AF10" s="90">
        <f t="shared" si="19"/>
        <v>45744</v>
      </c>
      <c r="AG10" s="92">
        <f t="shared" si="15"/>
        <v>4.2416666666666665E-2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3.0649767321452737E-2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3.652488366072637E-2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4.827511633927363E-2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5.4150232678547267E-2</v>
      </c>
      <c r="AM10" s="107"/>
      <c r="AN10" s="107">
        <f>IF(B10="","",IF(B10&gt;$AO$1,$AO$3,IF(B10&lt;$AK$1,$L$7,_xlfn.FORECAST.LINEAR(B10,INDEX($AK$3:$AO$3,1,MATCH(B10,$AK$1:$AO$1,1)):INDEX($AK$3:$AO$3,1,MATCH(B10,$AK$1:$AO$1,1)+1),INDEX($AK$1:$AO$1,1,MATCH(B10,$AK$1:$AO$1,1)):INDEX($AK$1:$AO$1,1,MATCH(B10,$AK$1:$AO$1,1)+1)))))</f>
        <v>4.1339041095890483E-2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3.8939041095890477E-2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4.4900000000000002E-2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4.7399999999999998E-2</v>
      </c>
      <c r="AS10" s="48" cm="1">
        <f t="array" ref="AS10">_xlfn.SWITCH('Forward Curve'!$E$14,DataValidation!$B$2,Vols!$AL10,DataValidation!$B$3,Vols!$AK10,DataValidation!$B$4,Vols!$AJ10,DataValidation!$B$5,Vols!$AI10,DataValidation!$B$7,$AN10,DataValidation!$B$8,Vols!$AP10,DataValidation!$B$9,Vols!$AQ10,"","ERROR")</f>
        <v>5.4150232678547267E-2</v>
      </c>
      <c r="AT10" s="48"/>
      <c r="AU10" s="49"/>
      <c r="AV10" s="56">
        <v>5</v>
      </c>
      <c r="AW10" s="58">
        <f t="shared" si="20"/>
        <v>45744</v>
      </c>
      <c r="AY10" s="70">
        <f t="shared" si="21"/>
        <v>-5.4066751964758145E-3</v>
      </c>
      <c r="AZ10" s="2">
        <f t="shared" si="16"/>
        <v>4.2040295886130973E-2</v>
      </c>
      <c r="BB10" s="3">
        <f t="shared" si="5"/>
        <v>3.7040295886130975E-2</v>
      </c>
      <c r="BC10" s="3">
        <f t="shared" si="6"/>
        <v>3.954029588613097E-2</v>
      </c>
      <c r="BD10" s="3">
        <f t="shared" si="7"/>
        <v>4.4540295886130975E-2</v>
      </c>
      <c r="BE10" s="3">
        <f t="shared" si="8"/>
        <v>4.704029588613097E-2</v>
      </c>
      <c r="BG10" s="2">
        <f>IF('Forward Curve'!$D$15=DataValidation!$B$11,Vols!BB10,IF('Forward Curve'!$D$15=DataValidation!$B$12,Vols!BC10,IF('Forward Curve'!$D$15=DataValidation!$B$13,Vols!BD10,IF('Forward Curve'!$D$15=DataValidation!$B$14,Vols!BE10,""))))</f>
        <v>3.954029588613097E-2</v>
      </c>
    </row>
    <row r="11" spans="2:59" x14ac:dyDescent="0.25">
      <c r="B11" s="59">
        <f t="shared" si="9"/>
        <v>45776</v>
      </c>
      <c r="C11" s="129">
        <v>24.26</v>
      </c>
      <c r="D11" s="2"/>
      <c r="E11" s="102">
        <v>4.4400000000000004</v>
      </c>
      <c r="F11" s="64">
        <v>4.53</v>
      </c>
      <c r="G11" s="126">
        <v>4.12</v>
      </c>
      <c r="H11" s="85">
        <v>4.6100000000000003</v>
      </c>
      <c r="I11" s="110">
        <v>7.39</v>
      </c>
      <c r="J11" s="66"/>
      <c r="K11" s="96">
        <f t="shared" si="17"/>
        <v>45744</v>
      </c>
      <c r="L11" s="129">
        <v>4.24</v>
      </c>
      <c r="M11" s="66"/>
      <c r="N11" s="130">
        <v>45631</v>
      </c>
      <c r="O11" s="129">
        <v>4.5999999999999996</v>
      </c>
      <c r="P11" s="66"/>
      <c r="Q11" s="66"/>
      <c r="S11" s="59">
        <f>'Forward Curve'!$G11</f>
        <v>45776</v>
      </c>
      <c r="T11" s="67">
        <f t="shared" si="10"/>
        <v>0.24260000000000001</v>
      </c>
      <c r="U11" s="48"/>
      <c r="V11" s="48">
        <f>E11/100</f>
        <v>4.4400000000000002E-2</v>
      </c>
      <c r="W11" s="48">
        <f t="shared" si="12"/>
        <v>4.53E-2</v>
      </c>
      <c r="X11" s="48">
        <f t="shared" si="1"/>
        <v>4.1200000000000001E-2</v>
      </c>
      <c r="Y11" s="48">
        <f t="shared" si="2"/>
        <v>4.6100000000000002E-2</v>
      </c>
      <c r="Z11" s="69">
        <f t="shared" si="3"/>
        <v>7.3899999999999993E-2</v>
      </c>
      <c r="AA11" s="69">
        <f t="shared" si="4"/>
        <v>4.1799999999999997E-2</v>
      </c>
      <c r="AB11" s="69">
        <f t="shared" si="13"/>
        <v>4.24E-2</v>
      </c>
      <c r="AC11" s="69"/>
      <c r="AD11" s="90">
        <f t="shared" si="18"/>
        <v>45630</v>
      </c>
      <c r="AE11" s="91">
        <f t="shared" si="14"/>
        <v>4.5999999999999999E-2</v>
      </c>
      <c r="AF11" s="90">
        <f t="shared" si="19"/>
        <v>45775</v>
      </c>
      <c r="AG11" s="92">
        <f t="shared" si="15"/>
        <v>4.1780000000000005E-2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2.8664872364439275E-2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3.5232436182219634E-2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4.836756381778036E-2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5.4935127635560722E-2</v>
      </c>
      <c r="AM11" s="107"/>
      <c r="AN11" s="107">
        <f>IF(B11="","",IF(B11&gt;$AO$1,$AO$3,IF(B11&lt;$AK$1,$L$7,_xlfn.FORECAST.LINEAR(B11,INDEX($AK$3:$AO$3,1,MATCH(B11,$AK$1:$AO$1,1)):INDEX($AK$3:$AO$3,1,MATCH(B11,$AK$1:$AO$1,1)+1),INDEX($AK$1:$AO$1,1,MATCH(B11,$AK$1:$AO$1,1)):INDEX($AK$1:$AO$1,1,MATCH(B11,$AK$1:$AO$1,1)+1)))))</f>
        <v>4.048972602739731E-2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3.7889726027397305E-2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4.4299999999999999E-2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4.6799999999999994E-2</v>
      </c>
      <c r="AS11" s="48" cm="1">
        <f t="array" ref="AS11">_xlfn.SWITCH('Forward Curve'!$E$14,DataValidation!$B$2,Vols!$AL11,DataValidation!$B$3,Vols!$AK11,DataValidation!$B$4,Vols!$AJ11,DataValidation!$B$5,Vols!$AI11,DataValidation!$B$7,$AN11,DataValidation!$B$8,Vols!$AP11,DataValidation!$B$9,Vols!$AQ11,"","ERROR")</f>
        <v>5.4935127635560722E-2</v>
      </c>
      <c r="AT11" s="48"/>
      <c r="AU11" s="49"/>
      <c r="AV11" s="56">
        <v>6</v>
      </c>
      <c r="AW11" s="58">
        <f t="shared" si="20"/>
        <v>45775</v>
      </c>
      <c r="AY11" s="70">
        <f t="shared" si="21"/>
        <v>-5.4276377738073766E-3</v>
      </c>
      <c r="AZ11" s="2">
        <f t="shared" si="16"/>
        <v>4.2011116034676929E-2</v>
      </c>
      <c r="BB11" s="3">
        <f t="shared" si="5"/>
        <v>3.7011116034676932E-2</v>
      </c>
      <c r="BC11" s="3">
        <f t="shared" si="6"/>
        <v>3.9511116034676927E-2</v>
      </c>
      <c r="BD11" s="3">
        <f t="shared" si="7"/>
        <v>4.4511116034676931E-2</v>
      </c>
      <c r="BE11" s="3">
        <f t="shared" si="8"/>
        <v>4.7011116034676927E-2</v>
      </c>
      <c r="BG11" s="2">
        <f>IF('Forward Curve'!$D$15=DataValidation!$B$11,Vols!BB11,IF('Forward Curve'!$D$15=DataValidation!$B$12,Vols!BC11,IF('Forward Curve'!$D$15=DataValidation!$B$13,Vols!BD11,IF('Forward Curve'!$D$15=DataValidation!$B$14,Vols!BE11,""))))</f>
        <v>3.9511116034676927E-2</v>
      </c>
    </row>
    <row r="12" spans="2:59" x14ac:dyDescent="0.25">
      <c r="B12" s="59">
        <f t="shared" si="9"/>
        <v>45806</v>
      </c>
      <c r="C12" s="129">
        <v>24.23</v>
      </c>
      <c r="D12" s="2"/>
      <c r="E12" s="102">
        <v>4.17</v>
      </c>
      <c r="F12" s="64">
        <v>4.42</v>
      </c>
      <c r="G12" s="126">
        <v>4.07</v>
      </c>
      <c r="H12" s="85">
        <v>4.6100000000000003</v>
      </c>
      <c r="I12" s="110">
        <v>7.34</v>
      </c>
      <c r="J12" s="66"/>
      <c r="K12" s="96">
        <f t="shared" si="17"/>
        <v>45775</v>
      </c>
      <c r="L12" s="129">
        <v>4.18</v>
      </c>
      <c r="M12" s="66"/>
      <c r="N12" s="130">
        <v>45632</v>
      </c>
      <c r="O12" s="129">
        <v>4.5999999999999996</v>
      </c>
      <c r="P12" s="66"/>
      <c r="Q12" s="66"/>
      <c r="S12" s="59">
        <f>'Forward Curve'!$G12</f>
        <v>45806</v>
      </c>
      <c r="T12" s="67">
        <f t="shared" si="10"/>
        <v>0.24230000000000002</v>
      </c>
      <c r="U12" s="48"/>
      <c r="V12" s="48">
        <f t="shared" si="11"/>
        <v>4.1700000000000001E-2</v>
      </c>
      <c r="W12" s="48">
        <f t="shared" si="12"/>
        <v>4.4199999999999996E-2</v>
      </c>
      <c r="X12" s="48">
        <f t="shared" si="1"/>
        <v>4.07E-2</v>
      </c>
      <c r="Y12" s="48">
        <f t="shared" si="2"/>
        <v>4.6100000000000002E-2</v>
      </c>
      <c r="Z12" s="69">
        <f t="shared" si="3"/>
        <v>7.3399999999999993E-2</v>
      </c>
      <c r="AA12" s="69">
        <f t="shared" si="4"/>
        <v>4.1200000000000001E-2</v>
      </c>
      <c r="AB12" s="69">
        <f t="shared" si="13"/>
        <v>4.1799999999999997E-2</v>
      </c>
      <c r="AC12" s="69"/>
      <c r="AD12" s="90">
        <f t="shared" si="18"/>
        <v>45631</v>
      </c>
      <c r="AE12" s="91">
        <f t="shared" si="14"/>
        <v>4.5999999999999999E-2</v>
      </c>
      <c r="AF12" s="90">
        <f t="shared" si="19"/>
        <v>45805</v>
      </c>
      <c r="AG12" s="92">
        <f t="shared" si="15"/>
        <v>4.1283333333333325E-2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2.7043083749007418E-2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3.4121541874503711E-2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4.827845812549629E-2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5.535691625099258E-2</v>
      </c>
      <c r="AM12" s="107"/>
      <c r="AN12" s="107">
        <f>IF(B12="","",IF(B12&gt;$AO$1,$AO$3,IF(B12&lt;$AK$1,$L$7,_xlfn.FORECAST.LINEAR(B12,INDEX($AK$3:$AO$3,1,MATCH(B12,$AK$1:$AO$1,1)):INDEX($AK$3:$AO$3,1,MATCH(B12,$AK$1:$AO$1,1)+1),INDEX($AK$1:$AO$1,1,MATCH(B12,$AK$1:$AO$1,1)):INDEX($AK$1:$AO$1,1,MATCH(B12,$AK$1:$AO$1,1)+1)))))</f>
        <v>3.9667808219178147E-2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3.9167808219178146E-2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4.3700000000000003E-2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4.6199999999999998E-2</v>
      </c>
      <c r="AS12" s="48" cm="1">
        <f t="array" ref="AS12">_xlfn.SWITCH('Forward Curve'!$E$14,DataValidation!$B$2,Vols!$AL12,DataValidation!$B$3,Vols!$AK12,DataValidation!$B$4,Vols!$AJ12,DataValidation!$B$5,Vols!$AI12,DataValidation!$B$7,$AN12,DataValidation!$B$8,Vols!$AP12,DataValidation!$B$9,Vols!$AQ12,"","ERROR")</f>
        <v>5.535691625099258E-2</v>
      </c>
      <c r="AT12" s="48"/>
      <c r="AU12" s="49"/>
      <c r="AV12" s="56">
        <v>7</v>
      </c>
      <c r="AW12" s="58">
        <f t="shared" si="20"/>
        <v>45805</v>
      </c>
      <c r="AY12" s="70">
        <f t="shared" si="21"/>
        <v>-5.4486003511389387E-3</v>
      </c>
      <c r="AZ12" s="2">
        <f>AVERAGEIFS($AA$6:$AA$7670,$S$6:$S$7670,"&gt;="&amp;AW12,$S$6:$S$7670,"&lt;"&amp;EDATE(AW12,120))-AY12</f>
        <v>4.198631964938454E-2</v>
      </c>
      <c r="BB12" s="3">
        <f t="shared" si="5"/>
        <v>3.6986319649384543E-2</v>
      </c>
      <c r="BC12" s="3">
        <f t="shared" si="6"/>
        <v>3.9486319649384538E-2</v>
      </c>
      <c r="BD12" s="3">
        <f t="shared" si="7"/>
        <v>4.4486319649384543E-2</v>
      </c>
      <c r="BE12" s="3">
        <f t="shared" si="8"/>
        <v>4.6986319649384538E-2</v>
      </c>
      <c r="BG12" s="2">
        <f>IF('Forward Curve'!$D$15=DataValidation!$B$11,Vols!BB12,IF('Forward Curve'!$D$15=DataValidation!$B$12,Vols!BC12,IF('Forward Curve'!$D$15=DataValidation!$B$13,Vols!BD12,IF('Forward Curve'!$D$15=DataValidation!$B$14,Vols!BE12,""))))</f>
        <v>3.9486319649384538E-2</v>
      </c>
    </row>
    <row r="13" spans="2:59" x14ac:dyDescent="0.25">
      <c r="B13" s="59">
        <f t="shared" si="9"/>
        <v>45837</v>
      </c>
      <c r="C13" s="129">
        <v>24.33</v>
      </c>
      <c r="D13" s="2"/>
      <c r="E13" s="102">
        <v>4.17</v>
      </c>
      <c r="F13" s="64">
        <v>4.32</v>
      </c>
      <c r="G13" s="126">
        <v>4.0199999999999996</v>
      </c>
      <c r="H13" s="85">
        <v>4.6100000000000003</v>
      </c>
      <c r="I13" s="110">
        <v>7.29</v>
      </c>
      <c r="J13" s="66"/>
      <c r="K13" s="96">
        <f t="shared" si="17"/>
        <v>45805</v>
      </c>
      <c r="L13" s="129">
        <v>4.12</v>
      </c>
      <c r="M13" s="66"/>
      <c r="N13" s="130">
        <v>45635</v>
      </c>
      <c r="O13" s="129">
        <v>4.5999999999999996</v>
      </c>
      <c r="P13" s="66"/>
      <c r="Q13" s="66"/>
      <c r="S13" s="59">
        <f>'Forward Curve'!$G13</f>
        <v>45837</v>
      </c>
      <c r="T13" s="67">
        <f t="shared" si="10"/>
        <v>0.24329999999999999</v>
      </c>
      <c r="U13" s="48"/>
      <c r="V13" s="48">
        <f t="shared" si="11"/>
        <v>4.1700000000000001E-2</v>
      </c>
      <c r="W13" s="48">
        <f t="shared" si="12"/>
        <v>4.3200000000000002E-2</v>
      </c>
      <c r="X13" s="48">
        <f t="shared" si="1"/>
        <v>4.0199999999999993E-2</v>
      </c>
      <c r="Y13" s="48">
        <f t="shared" si="2"/>
        <v>4.6100000000000002E-2</v>
      </c>
      <c r="Z13" s="69">
        <f t="shared" si="3"/>
        <v>7.2900000000000006E-2</v>
      </c>
      <c r="AA13" s="69">
        <f t="shared" si="4"/>
        <v>4.0599999999999997E-2</v>
      </c>
      <c r="AB13" s="69">
        <f t="shared" si="13"/>
        <v>4.1200000000000001E-2</v>
      </c>
      <c r="AC13" s="69"/>
      <c r="AD13" s="90">
        <f t="shared" si="18"/>
        <v>45632</v>
      </c>
      <c r="AE13" s="91">
        <f t="shared" si="14"/>
        <v>4.5999999999999999E-2</v>
      </c>
      <c r="AF13" s="90">
        <f t="shared" si="19"/>
        <v>45836</v>
      </c>
      <c r="AG13" s="92">
        <f t="shared" si="15"/>
        <v>4.0593333333333322E-2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2.5439454846123772E-2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3.3019727423061883E-2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4.8180272576938112E-2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5.5760545153876226E-2</v>
      </c>
      <c r="AM13" s="107"/>
      <c r="AN13" s="107">
        <f>IF(B13="","",IF(B13&gt;$AO$1,$AO$3,IF(B13&lt;$AK$1,$L$7,_xlfn.FORECAST.LINEAR(B13,INDEX($AK$3:$AO$3,1,MATCH(B13,$AK$1:$AO$1,1)):INDEX($AK$3:$AO$3,1,MATCH(B13,$AK$1:$AO$1,1)+1),INDEX($AK$1:$AO$1,1,MATCH(B13,$AK$1:$AO$1,1)):INDEX($AK$1:$AO$1,1,MATCH(B13,$AK$1:$AO$1,1)+1)))))</f>
        <v>3.8818493150685196E-2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3.7718493150685192E-2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4.3099999999999999E-2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4.5599999999999995E-2</v>
      </c>
      <c r="AS13" s="48" cm="1">
        <f t="array" ref="AS13">_xlfn.SWITCH('Forward Curve'!$E$14,DataValidation!$B$2,Vols!$AL13,DataValidation!$B$3,Vols!$AK13,DataValidation!$B$4,Vols!$AJ13,DataValidation!$B$5,Vols!$AI13,DataValidation!$B$7,$AN13,DataValidation!$B$8,Vols!$AP13,DataValidation!$B$9,Vols!$AQ13,"","ERROR")</f>
        <v>5.5760545153876226E-2</v>
      </c>
      <c r="AT13" s="48"/>
      <c r="AU13" s="49"/>
      <c r="AV13" s="56">
        <v>8</v>
      </c>
      <c r="AW13" s="58">
        <f t="shared" si="20"/>
        <v>45836</v>
      </c>
      <c r="AY13" s="70">
        <f t="shared" si="21"/>
        <v>-5.4695629284705009E-3</v>
      </c>
      <c r="AZ13" s="2">
        <f t="shared" si="16"/>
        <v>4.1966023105461644E-2</v>
      </c>
      <c r="BB13" s="3">
        <f t="shared" si="5"/>
        <v>3.6966023105461647E-2</v>
      </c>
      <c r="BC13" s="3">
        <f t="shared" si="6"/>
        <v>3.9466023105461642E-2</v>
      </c>
      <c r="BD13" s="3">
        <f t="shared" si="7"/>
        <v>4.4466023105461647E-2</v>
      </c>
      <c r="BE13" s="3">
        <f t="shared" si="8"/>
        <v>4.6966023105461642E-2</v>
      </c>
      <c r="BG13" s="2">
        <f>IF('Forward Curve'!$D$15=DataValidation!$B$11,Vols!BB13,IF('Forward Curve'!$D$15=DataValidation!$B$12,Vols!BC13,IF('Forward Curve'!$D$15=DataValidation!$B$13,Vols!BD13,IF('Forward Curve'!$D$15=DataValidation!$B$14,Vols!BE13,""))))</f>
        <v>3.9466023105461642E-2</v>
      </c>
    </row>
    <row r="14" spans="2:59" x14ac:dyDescent="0.25">
      <c r="B14" s="59">
        <f t="shared" si="9"/>
        <v>45867</v>
      </c>
      <c r="C14" s="129">
        <v>24.42</v>
      </c>
      <c r="D14" s="2"/>
      <c r="E14" s="102">
        <v>4.17</v>
      </c>
      <c r="F14" s="64">
        <v>4.25</v>
      </c>
      <c r="G14" s="126">
        <v>3.98</v>
      </c>
      <c r="H14" s="85">
        <v>4.6100000000000003</v>
      </c>
      <c r="I14" s="110">
        <v>7.22</v>
      </c>
      <c r="J14" s="66"/>
      <c r="K14" s="96">
        <f t="shared" si="17"/>
        <v>45836</v>
      </c>
      <c r="L14" s="129">
        <v>4.0599999999999996</v>
      </c>
      <c r="M14" s="66"/>
      <c r="N14" s="130">
        <v>45636</v>
      </c>
      <c r="O14" s="129">
        <v>4.5999999999999996</v>
      </c>
      <c r="P14" s="66"/>
      <c r="Q14" s="66"/>
      <c r="S14" s="59">
        <f>'Forward Curve'!$G14</f>
        <v>45867</v>
      </c>
      <c r="T14" s="67">
        <f t="shared" si="10"/>
        <v>0.24420000000000003</v>
      </c>
      <c r="U14" s="48"/>
      <c r="V14" s="48">
        <f t="shared" si="11"/>
        <v>4.1700000000000001E-2</v>
      </c>
      <c r="W14" s="48">
        <f t="shared" si="12"/>
        <v>4.2500000000000003E-2</v>
      </c>
      <c r="X14" s="48">
        <f t="shared" si="1"/>
        <v>3.9800000000000002E-2</v>
      </c>
      <c r="Y14" s="48">
        <f t="shared" si="2"/>
        <v>4.6100000000000002E-2</v>
      </c>
      <c r="Z14" s="69">
        <f t="shared" si="3"/>
        <v>7.22E-2</v>
      </c>
      <c r="AA14" s="69">
        <f t="shared" si="4"/>
        <v>4.0099999999999997E-2</v>
      </c>
      <c r="AB14" s="69">
        <f t="shared" si="13"/>
        <v>4.0599999999999997E-2</v>
      </c>
      <c r="AC14" s="69"/>
      <c r="AD14" s="90">
        <f t="shared" si="18"/>
        <v>45633</v>
      </c>
      <c r="AE14" s="91">
        <f t="shared" si="14"/>
        <v>4.5999999999999999E-2</v>
      </c>
      <c r="AF14" s="90">
        <f t="shared" si="19"/>
        <v>45866</v>
      </c>
      <c r="AG14" s="92">
        <f t="shared" si="15"/>
        <v>4.0116666666666682E-2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2.4042554358232434E-2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3.2071277179116217E-2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4.8128722820883776E-2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5.6157445641767556E-2</v>
      </c>
      <c r="AM14" s="107"/>
      <c r="AN14" s="107">
        <f>IF(B14="","",IF(B14&gt;$AO$1,$AO$3,IF(B14&lt;$AK$1,$L$7,_xlfn.FORECAST.LINEAR(B14,INDEX($AK$3:$AO$3,1,MATCH(B14,$AK$1:$AO$1,1)):INDEX($AK$3:$AO$3,1,MATCH(B14,$AK$1:$AO$1,1)+1),INDEX($AK$1:$AO$1,1,MATCH(B14,$AK$1:$AO$1,1)):INDEX($AK$1:$AO$1,1,MATCH(B14,$AK$1:$AO$1,1)+1)))))</f>
        <v>3.799657534246581E-2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3.6396575342465806E-2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4.2599999999999999E-2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4.5099999999999994E-2</v>
      </c>
      <c r="AS14" s="48" cm="1">
        <f t="array" ref="AS14">_xlfn.SWITCH('Forward Curve'!$E$14,DataValidation!$B$2,Vols!$AL14,DataValidation!$B$3,Vols!$AK14,DataValidation!$B$4,Vols!$AJ14,DataValidation!$B$5,Vols!$AI14,DataValidation!$B$7,$AN14,DataValidation!$B$8,Vols!$AP14,DataValidation!$B$9,Vols!$AQ14,"","ERROR")</f>
        <v>5.6157445641767556E-2</v>
      </c>
      <c r="AT14" s="48"/>
      <c r="AU14" s="49"/>
      <c r="AV14" s="56">
        <v>9</v>
      </c>
      <c r="AW14" s="58">
        <f t="shared" si="20"/>
        <v>45866</v>
      </c>
      <c r="AY14" s="70">
        <f t="shared" si="21"/>
        <v>-5.490525505802063E-3</v>
      </c>
      <c r="AZ14" s="2">
        <f t="shared" si="16"/>
        <v>4.1950346934373481E-2</v>
      </c>
      <c r="BB14" s="3">
        <f t="shared" si="5"/>
        <v>3.6950346934373483E-2</v>
      </c>
      <c r="BC14" s="3">
        <f t="shared" si="6"/>
        <v>3.9450346934373479E-2</v>
      </c>
      <c r="BD14" s="3">
        <f t="shared" si="7"/>
        <v>4.4450346934373483E-2</v>
      </c>
      <c r="BE14" s="3">
        <f t="shared" si="8"/>
        <v>4.6950346934373478E-2</v>
      </c>
      <c r="BG14" s="2">
        <f>IF('Forward Curve'!$D$15=DataValidation!$B$11,Vols!BB14,IF('Forward Curve'!$D$15=DataValidation!$B$12,Vols!BC14,IF('Forward Curve'!$D$15=DataValidation!$B$13,Vols!BD14,IF('Forward Curve'!$D$15=DataValidation!$B$14,Vols!BE14,""))))</f>
        <v>3.9450346934373479E-2</v>
      </c>
    </row>
    <row r="15" spans="2:59" x14ac:dyDescent="0.25">
      <c r="B15" s="59">
        <f t="shared" si="9"/>
        <v>45898</v>
      </c>
      <c r="C15" s="129">
        <v>24.41</v>
      </c>
      <c r="D15" s="2"/>
      <c r="E15" s="102">
        <v>3.98</v>
      </c>
      <c r="F15" s="64">
        <v>4.1900000000000004</v>
      </c>
      <c r="G15" s="126">
        <v>3.93</v>
      </c>
      <c r="H15" s="85">
        <v>4.6100000000000003</v>
      </c>
      <c r="I15" s="110">
        <v>7.17</v>
      </c>
      <c r="J15" s="66"/>
      <c r="K15" s="96">
        <f t="shared" si="17"/>
        <v>45866</v>
      </c>
      <c r="L15" s="129">
        <v>4.01</v>
      </c>
      <c r="M15" s="66"/>
      <c r="N15" s="130">
        <v>45637</v>
      </c>
      <c r="O15" s="129">
        <v>4.5999999999999996</v>
      </c>
      <c r="P15" s="66"/>
      <c r="Q15" s="66"/>
      <c r="S15" s="59">
        <f>'Forward Curve'!$G15</f>
        <v>45898</v>
      </c>
      <c r="T15" s="67">
        <f t="shared" si="10"/>
        <v>0.24410000000000001</v>
      </c>
      <c r="U15" s="48"/>
      <c r="V15" s="48">
        <f t="shared" si="11"/>
        <v>3.9800000000000002E-2</v>
      </c>
      <c r="W15" s="48">
        <f t="shared" si="12"/>
        <v>4.1900000000000007E-2</v>
      </c>
      <c r="X15" s="48">
        <f t="shared" si="1"/>
        <v>3.9300000000000002E-2</v>
      </c>
      <c r="Y15" s="48">
        <f t="shared" si="2"/>
        <v>4.6100000000000002E-2</v>
      </c>
      <c r="Z15" s="69">
        <f t="shared" si="3"/>
        <v>7.17E-2</v>
      </c>
      <c r="AA15" s="69">
        <f t="shared" si="4"/>
        <v>3.9699999999999999E-2</v>
      </c>
      <c r="AB15" s="69">
        <f t="shared" si="13"/>
        <v>4.0099999999999997E-2</v>
      </c>
      <c r="AC15" s="69"/>
      <c r="AD15" s="90">
        <f t="shared" si="18"/>
        <v>45634</v>
      </c>
      <c r="AE15" s="91">
        <f t="shared" si="14"/>
        <v>4.5999999999999999E-2</v>
      </c>
      <c r="AF15" s="90">
        <f t="shared" si="19"/>
        <v>45897</v>
      </c>
      <c r="AG15" s="92">
        <f t="shared" si="15"/>
        <v>3.9666666666666656E-2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2.2822102114941463E-2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3.1261051057470735E-2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4.8138948942529264E-2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5.6577897885058535E-2</v>
      </c>
      <c r="AM15" s="107"/>
      <c r="AN15" s="107">
        <f>IF(B15="","",IF(B15&gt;$AO$1,$AO$3,IF(B15&lt;$AK$1,$L$7,_xlfn.FORECAST.LINEAR(B15,INDEX($AK$3:$AO$3,1,MATCH(B15,$AK$1:$AO$1,1)):INDEX($AK$3:$AO$3,1,MATCH(B15,$AK$1:$AO$1,1)+1),INDEX($AK$1:$AO$1,1,MATCH(B15,$AK$1:$AO$1,1)):INDEX($AK$1:$AO$1,1,MATCH(B15,$AK$1:$AO$1,1)+1)))))</f>
        <v>3.714726027397286E-2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3.7047260273972857E-2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4.2200000000000001E-2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4.4699999999999997E-2</v>
      </c>
      <c r="AS15" s="48" cm="1">
        <f t="array" ref="AS15">_xlfn.SWITCH('Forward Curve'!$E$14,DataValidation!$B$2,Vols!$AL15,DataValidation!$B$3,Vols!$AK15,DataValidation!$B$4,Vols!$AJ15,DataValidation!$B$5,Vols!$AI15,DataValidation!$B$7,$AN15,DataValidation!$B$8,Vols!$AP15,DataValidation!$B$9,Vols!$AQ15,"","ERROR")</f>
        <v>5.6577897885058535E-2</v>
      </c>
      <c r="AT15" s="48"/>
      <c r="AU15" s="49"/>
      <c r="AV15" s="56">
        <v>10</v>
      </c>
      <c r="AW15" s="58">
        <f t="shared" si="20"/>
        <v>45897</v>
      </c>
      <c r="AY15" s="70">
        <f t="shared" si="21"/>
        <v>-5.5114880831336251E-3</v>
      </c>
      <c r="AZ15" s="2">
        <f t="shared" si="16"/>
        <v>4.1938515110160654E-2</v>
      </c>
      <c r="BB15" s="3">
        <f t="shared" si="5"/>
        <v>3.6938515110160657E-2</v>
      </c>
      <c r="BC15" s="3">
        <f t="shared" si="6"/>
        <v>3.9438515110160652E-2</v>
      </c>
      <c r="BD15" s="3">
        <f t="shared" si="7"/>
        <v>4.4438515110160656E-2</v>
      </c>
      <c r="BE15" s="3">
        <f t="shared" si="8"/>
        <v>4.6938515110160652E-2</v>
      </c>
      <c r="BG15" s="2">
        <f>IF('Forward Curve'!$D$15=DataValidation!$B$11,Vols!BB15,IF('Forward Curve'!$D$15=DataValidation!$B$12,Vols!BC15,IF('Forward Curve'!$D$15=DataValidation!$B$13,Vols!BD15,IF('Forward Curve'!$D$15=DataValidation!$B$14,Vols!BE15,""))))</f>
        <v>3.9438515110160652E-2</v>
      </c>
    </row>
    <row r="16" spans="2:59" x14ac:dyDescent="0.25">
      <c r="B16" s="59">
        <f t="shared" si="9"/>
        <v>45929</v>
      </c>
      <c r="C16" s="129">
        <v>26.49</v>
      </c>
      <c r="D16" s="2"/>
      <c r="E16" s="102">
        <v>3.98</v>
      </c>
      <c r="F16" s="64">
        <v>4.13</v>
      </c>
      <c r="G16" s="126">
        <v>3.87</v>
      </c>
      <c r="H16" s="85">
        <v>4.6100000000000003</v>
      </c>
      <c r="I16" s="110">
        <v>7.13</v>
      </c>
      <c r="J16" s="66"/>
      <c r="K16" s="96">
        <f t="shared" si="17"/>
        <v>45897</v>
      </c>
      <c r="L16" s="129">
        <v>3.97</v>
      </c>
      <c r="M16" s="66"/>
      <c r="N16" s="130">
        <v>45638</v>
      </c>
      <c r="O16" s="129">
        <v>4.5999999999999996</v>
      </c>
      <c r="P16" s="66"/>
      <c r="Q16" s="66"/>
      <c r="S16" s="59">
        <f>'Forward Curve'!$G16</f>
        <v>45929</v>
      </c>
      <c r="T16" s="67">
        <f t="shared" si="10"/>
        <v>0.26489999999999997</v>
      </c>
      <c r="U16" s="48"/>
      <c r="V16" s="48">
        <f t="shared" si="11"/>
        <v>3.9800000000000002E-2</v>
      </c>
      <c r="W16" s="48">
        <f t="shared" si="12"/>
        <v>4.1299999999999996E-2</v>
      </c>
      <c r="X16" s="48">
        <f t="shared" si="1"/>
        <v>3.8699999999999998E-2</v>
      </c>
      <c r="Y16" s="48">
        <f t="shared" si="2"/>
        <v>4.6100000000000002E-2</v>
      </c>
      <c r="Z16" s="69">
        <f t="shared" si="3"/>
        <v>7.1300000000000002E-2</v>
      </c>
      <c r="AA16" s="69">
        <f t="shared" si="4"/>
        <v>3.9300000000000002E-2</v>
      </c>
      <c r="AB16" s="69">
        <f t="shared" si="13"/>
        <v>3.9699999999999999E-2</v>
      </c>
      <c r="AC16" s="69"/>
      <c r="AD16" s="90">
        <f t="shared" si="18"/>
        <v>45635</v>
      </c>
      <c r="AE16" s="91">
        <f t="shared" si="14"/>
        <v>4.5999999999999999E-2</v>
      </c>
      <c r="AF16" s="90">
        <f t="shared" si="19"/>
        <v>45928</v>
      </c>
      <c r="AG16" s="92">
        <f t="shared" si="15"/>
        <v>3.9253333333333328E-2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2.0166692744393616E-2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2.9733346372196809E-2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4.8866653627803194E-2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5.8433307255606387E-2</v>
      </c>
      <c r="AM16" s="107"/>
      <c r="AN16" s="107">
        <f>IF(B16="","",IF(B16&gt;$AO$1,$AO$3,IF(B16&lt;$AK$1,$L$7,_xlfn.FORECAST.LINEAR(B16,INDEX($AK$3:$AO$3,1,MATCH(B16,$AK$1:$AO$1,1)):INDEX($AK$3:$AO$3,1,MATCH(B16,$AK$1:$AO$1,1)+1),INDEX($AK$1:$AO$1,1,MATCH(B16,$AK$1:$AO$1,1)):INDEX($AK$1:$AO$1,1,MATCH(B16,$AK$1:$AO$1,1)+1)))))</f>
        <v>3.6297945205479687E-2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3.5797945205479687E-2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4.1800000000000004E-2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4.4299999999999999E-2</v>
      </c>
      <c r="AS16" s="48" cm="1">
        <f t="array" ref="AS16">_xlfn.SWITCH('Forward Curve'!$E$14,DataValidation!$B$2,Vols!$AL16,DataValidation!$B$3,Vols!$AK16,DataValidation!$B$4,Vols!$AJ16,DataValidation!$B$5,Vols!$AI16,DataValidation!$B$7,$AN16,DataValidation!$B$8,Vols!$AP16,DataValidation!$B$9,Vols!$AQ16,"","ERROR")</f>
        <v>5.8433307255606387E-2</v>
      </c>
      <c r="AT16" s="48"/>
      <c r="AU16" s="49"/>
      <c r="AV16" s="56">
        <v>11</v>
      </c>
      <c r="AW16" s="58">
        <f t="shared" si="20"/>
        <v>45928</v>
      </c>
      <c r="AY16" s="70">
        <f t="shared" si="21"/>
        <v>-5.5324506604651873E-3</v>
      </c>
      <c r="AZ16" s="2">
        <f t="shared" si="16"/>
        <v>4.1929723387737913E-2</v>
      </c>
      <c r="BB16" s="3">
        <f t="shared" si="5"/>
        <v>3.6929723387737916E-2</v>
      </c>
      <c r="BC16" s="3">
        <f t="shared" si="6"/>
        <v>3.9429723387737911E-2</v>
      </c>
      <c r="BD16" s="3">
        <f t="shared" si="7"/>
        <v>4.4429723387737916E-2</v>
      </c>
      <c r="BE16" s="3">
        <f t="shared" si="8"/>
        <v>4.6929723387737911E-2</v>
      </c>
      <c r="BG16" s="2">
        <f>IF('Forward Curve'!$D$15=DataValidation!$B$11,Vols!BB16,IF('Forward Curve'!$D$15=DataValidation!$B$12,Vols!BC16,IF('Forward Curve'!$D$15=DataValidation!$B$13,Vols!BD16,IF('Forward Curve'!$D$15=DataValidation!$B$14,Vols!BE16,""))))</f>
        <v>3.9429723387737911E-2</v>
      </c>
    </row>
    <row r="17" spans="2:59" x14ac:dyDescent="0.25">
      <c r="B17" s="59">
        <f t="shared" si="9"/>
        <v>45959</v>
      </c>
      <c r="C17" s="129">
        <v>28.21</v>
      </c>
      <c r="D17" s="2"/>
      <c r="E17" s="102">
        <v>3.98</v>
      </c>
      <c r="F17" s="64">
        <v>4.0999999999999996</v>
      </c>
      <c r="G17" s="126">
        <v>3.82</v>
      </c>
      <c r="H17" s="85">
        <v>4.6100000000000003</v>
      </c>
      <c r="I17" s="110">
        <v>7.09</v>
      </c>
      <c r="J17" s="66"/>
      <c r="K17" s="96">
        <f t="shared" si="17"/>
        <v>45928</v>
      </c>
      <c r="L17" s="129">
        <v>3.93</v>
      </c>
      <c r="M17" s="66"/>
      <c r="N17" s="130">
        <v>45639</v>
      </c>
      <c r="O17" s="129">
        <v>4.5999999999999996</v>
      </c>
      <c r="P17" s="66"/>
      <c r="Q17" s="66"/>
      <c r="S17" s="59">
        <f>'Forward Curve'!$G17</f>
        <v>45959</v>
      </c>
      <c r="T17" s="67">
        <f t="shared" si="10"/>
        <v>0.28210000000000002</v>
      </c>
      <c r="U17" s="48"/>
      <c r="V17" s="48">
        <f t="shared" si="11"/>
        <v>3.9800000000000002E-2</v>
      </c>
      <c r="W17" s="48">
        <f t="shared" si="12"/>
        <v>4.0999999999999995E-2</v>
      </c>
      <c r="X17" s="48">
        <f t="shared" si="1"/>
        <v>3.8199999999999998E-2</v>
      </c>
      <c r="Y17" s="48">
        <f t="shared" si="2"/>
        <v>4.6100000000000002E-2</v>
      </c>
      <c r="Z17" s="69">
        <f t="shared" si="3"/>
        <v>7.0900000000000005E-2</v>
      </c>
      <c r="AA17" s="69">
        <f t="shared" si="4"/>
        <v>3.8800000000000001E-2</v>
      </c>
      <c r="AB17" s="69">
        <f t="shared" si="13"/>
        <v>3.9300000000000002E-2</v>
      </c>
      <c r="AC17" s="69"/>
      <c r="AD17" s="90">
        <f t="shared" si="18"/>
        <v>45636</v>
      </c>
      <c r="AE17" s="91">
        <f t="shared" si="14"/>
        <v>4.5999999999999999E-2</v>
      </c>
      <c r="AF17" s="90">
        <f t="shared" si="19"/>
        <v>45958</v>
      </c>
      <c r="AG17" s="92">
        <f t="shared" si="15"/>
        <v>3.879999999999998E-2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1.7714359854326976E-2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2.8257179927163489E-2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4.934282007283651E-2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5.9885640145673026E-2</v>
      </c>
      <c r="AM17" s="107"/>
      <c r="AN17" s="107">
        <f>IF(B17="","",IF(B17&gt;$AO$1,$AO$3,IF(B17&lt;$AK$1,$L$7,_xlfn.FORECAST.LINEAR(B17,INDEX($AK$3:$AO$3,1,MATCH(B17,$AK$1:$AO$1,1)):INDEX($AK$3:$AO$3,1,MATCH(B17,$AK$1:$AO$1,1)+1),INDEX($AK$1:$AO$1,1,MATCH(B17,$AK$1:$AO$1,1)):INDEX($AK$1:$AO$1,1,MATCH(B17,$AK$1:$AO$1,1)+1)))))</f>
        <v>3.5476027397260523E-2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3.4476027397260522E-2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4.1300000000000003E-2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4.3799999999999999E-2</v>
      </c>
      <c r="AS17" s="48" cm="1">
        <f t="array" ref="AS17">_xlfn.SWITCH('Forward Curve'!$E$14,DataValidation!$B$2,Vols!$AL17,DataValidation!$B$3,Vols!$AK17,DataValidation!$B$4,Vols!$AJ17,DataValidation!$B$5,Vols!$AI17,DataValidation!$B$7,$AN17,DataValidation!$B$8,Vols!$AP17,DataValidation!$B$9,Vols!$AQ17,"","ERROR")</f>
        <v>5.9885640145673026E-2</v>
      </c>
      <c r="AT17" s="48"/>
      <c r="AU17" s="49"/>
      <c r="AV17" s="56">
        <v>12</v>
      </c>
      <c r="AW17" s="58">
        <f t="shared" si="20"/>
        <v>45958</v>
      </c>
      <c r="AY17" s="70">
        <f t="shared" si="21"/>
        <v>-5.5534132377967494E-3</v>
      </c>
      <c r="AZ17" s="2">
        <f t="shared" si="16"/>
        <v>4.1924055439631611E-2</v>
      </c>
      <c r="BB17" s="3">
        <f t="shared" si="5"/>
        <v>3.6924055439631613E-2</v>
      </c>
      <c r="BC17" s="3">
        <f t="shared" si="6"/>
        <v>3.9424055439631608E-2</v>
      </c>
      <c r="BD17" s="3">
        <f t="shared" si="7"/>
        <v>4.4424055439631613E-2</v>
      </c>
      <c r="BE17" s="3">
        <f t="shared" si="8"/>
        <v>4.6924055439631608E-2</v>
      </c>
      <c r="BG17" s="2">
        <f>IF('Forward Curve'!$D$15=DataValidation!$B$11,Vols!BB17,IF('Forward Curve'!$D$15=DataValidation!$B$12,Vols!BC17,IF('Forward Curve'!$D$15=DataValidation!$B$13,Vols!BD17,IF('Forward Curve'!$D$15=DataValidation!$B$14,Vols!BE17,""))))</f>
        <v>3.9424055439631608E-2</v>
      </c>
    </row>
    <row r="18" spans="2:59" x14ac:dyDescent="0.25">
      <c r="B18" s="59">
        <f t="shared" si="9"/>
        <v>45990</v>
      </c>
      <c r="C18" s="129">
        <v>30.33</v>
      </c>
      <c r="D18" s="2"/>
      <c r="E18" s="102">
        <v>3.89</v>
      </c>
      <c r="F18" s="64">
        <v>4.05</v>
      </c>
      <c r="G18" s="126">
        <v>3.79</v>
      </c>
      <c r="H18" s="85">
        <v>4.6100000000000003</v>
      </c>
      <c r="I18" s="110">
        <v>7.04</v>
      </c>
      <c r="J18" s="66"/>
      <c r="K18" s="96">
        <f t="shared" si="17"/>
        <v>45958</v>
      </c>
      <c r="L18" s="129">
        <v>3.88</v>
      </c>
      <c r="M18" s="66"/>
      <c r="N18" s="130">
        <v>45642</v>
      </c>
      <c r="O18" s="129">
        <v>4.51</v>
      </c>
      <c r="P18" s="66"/>
      <c r="Q18" s="66"/>
      <c r="S18" s="59">
        <f>'Forward Curve'!$G18</f>
        <v>45990</v>
      </c>
      <c r="T18" s="67">
        <f t="shared" si="10"/>
        <v>0.30329999999999996</v>
      </c>
      <c r="U18" s="48"/>
      <c r="V18" s="48">
        <f t="shared" si="11"/>
        <v>3.8900000000000004E-2</v>
      </c>
      <c r="W18" s="48">
        <f t="shared" si="12"/>
        <v>4.0500000000000001E-2</v>
      </c>
      <c r="X18" s="48">
        <f t="shared" si="1"/>
        <v>3.7900000000000003E-2</v>
      </c>
      <c r="Y18" s="48">
        <f t="shared" si="2"/>
        <v>4.6100000000000002E-2</v>
      </c>
      <c r="Z18" s="69">
        <f t="shared" si="3"/>
        <v>7.0400000000000004E-2</v>
      </c>
      <c r="AA18" s="69">
        <f t="shared" si="4"/>
        <v>3.78E-2</v>
      </c>
      <c r="AB18" s="69">
        <f t="shared" si="13"/>
        <v>3.8800000000000001E-2</v>
      </c>
      <c r="AC18" s="69"/>
      <c r="AD18" s="90">
        <f t="shared" si="18"/>
        <v>45637</v>
      </c>
      <c r="AE18" s="91">
        <f t="shared" si="14"/>
        <v>4.5999999999999999E-2</v>
      </c>
      <c r="AF18" s="90">
        <f t="shared" si="19"/>
        <v>45989</v>
      </c>
      <c r="AG18" s="92">
        <f t="shared" si="15"/>
        <v>3.792000000000003E-2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1.4711836584115231E-2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2.6255918292057614E-2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4.934408170794239E-2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6.0888163415884773E-2</v>
      </c>
      <c r="AN18" s="107">
        <f>IF(B18="","",IF(B18&gt;$AO$1,$AO$3,IF(B18&lt;$AK$1,$L$7,_xlfn.FORECAST.LINEAR(B18,INDEX($AK$3:$AO$3,1,MATCH(B18,$AK$1:$AO$1,1)):INDEX($AK$3:$AO$3,1,MATCH(B18,$AK$1:$AO$1,1)+1),INDEX($AK$1:$AO$1,1,MATCH(B18,$AK$1:$AO$1,1)):INDEX($AK$1:$AO$1,1,MATCH(B18,$AK$1:$AO$1,1)+1)))))</f>
        <v>3.4626712328767351E-2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3.3526712328767347E-2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4.0300000000000002E-2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4.2799999999999998E-2</v>
      </c>
      <c r="AS18" s="48" cm="1">
        <f t="array" ref="AS18">_xlfn.SWITCH('Forward Curve'!$E$14,DataValidation!$B$2,Vols!$AL18,DataValidation!$B$3,Vols!$AK18,DataValidation!$B$4,Vols!$AJ18,DataValidation!$B$5,Vols!$AI18,DataValidation!$B$7,$AN18,DataValidation!$B$8,Vols!$AP18,DataValidation!$B$9,Vols!$AQ18,"","ERROR")</f>
        <v>6.0888163415884773E-2</v>
      </c>
      <c r="AT18" s="48"/>
      <c r="AU18" s="49"/>
      <c r="AV18" s="56">
        <v>13</v>
      </c>
      <c r="AW18" s="58">
        <f t="shared" si="20"/>
        <v>45989</v>
      </c>
      <c r="AY18" s="70">
        <f t="shared" si="21"/>
        <v>-5.5743758151283115E-3</v>
      </c>
      <c r="AZ18" s="2">
        <f t="shared" si="16"/>
        <v>4.1922523963276455E-2</v>
      </c>
      <c r="BB18" s="3">
        <f t="shared" si="5"/>
        <v>3.6922523963276457E-2</v>
      </c>
      <c r="BC18" s="3">
        <f t="shared" si="6"/>
        <v>3.9422523963276453E-2</v>
      </c>
      <c r="BD18" s="3">
        <f t="shared" si="7"/>
        <v>4.4422523963276457E-2</v>
      </c>
      <c r="BE18" s="3">
        <f t="shared" si="8"/>
        <v>4.6922523963276452E-2</v>
      </c>
      <c r="BG18" s="2">
        <f>IF('Forward Curve'!$D$15=DataValidation!$B$11,Vols!BB18,IF('Forward Curve'!$D$15=DataValidation!$B$12,Vols!BC18,IF('Forward Curve'!$D$15=DataValidation!$B$13,Vols!BD18,IF('Forward Curve'!$D$15=DataValidation!$B$14,Vols!BE18,""))))</f>
        <v>3.9422523963276453E-2</v>
      </c>
    </row>
    <row r="19" spans="2:59" x14ac:dyDescent="0.25">
      <c r="B19" s="59">
        <f t="shared" si="9"/>
        <v>46020</v>
      </c>
      <c r="C19" s="129">
        <v>30.34</v>
      </c>
      <c r="D19" s="2"/>
      <c r="E19" s="102">
        <v>3.89</v>
      </c>
      <c r="F19" s="64">
        <v>4.04</v>
      </c>
      <c r="G19" s="126">
        <v>3.78</v>
      </c>
      <c r="H19" s="85">
        <v>4.6100000000000003</v>
      </c>
      <c r="I19" s="110">
        <v>6.91</v>
      </c>
      <c r="J19" s="66"/>
      <c r="K19" s="96">
        <f t="shared" si="17"/>
        <v>45989</v>
      </c>
      <c r="L19" s="129">
        <v>3.78</v>
      </c>
      <c r="M19" s="66"/>
      <c r="N19" s="130">
        <v>45643</v>
      </c>
      <c r="O19" s="129">
        <v>4.51</v>
      </c>
      <c r="P19" s="66"/>
      <c r="Q19" s="66"/>
      <c r="S19" s="59">
        <f>'Forward Curve'!$G19</f>
        <v>46020</v>
      </c>
      <c r="T19" s="67">
        <f t="shared" si="10"/>
        <v>0.3034</v>
      </c>
      <c r="U19" s="48"/>
      <c r="V19" s="48">
        <f t="shared" si="11"/>
        <v>3.8900000000000004E-2</v>
      </c>
      <c r="W19" s="48">
        <f t="shared" si="12"/>
        <v>4.0399999999999998E-2</v>
      </c>
      <c r="X19" s="48">
        <f t="shared" si="1"/>
        <v>3.78E-2</v>
      </c>
      <c r="Y19" s="48">
        <f t="shared" si="2"/>
        <v>4.6100000000000002E-2</v>
      </c>
      <c r="Z19" s="69">
        <f t="shared" si="3"/>
        <v>6.9099999999999995E-2</v>
      </c>
      <c r="AA19" s="69">
        <f t="shared" si="4"/>
        <v>3.78E-2</v>
      </c>
      <c r="AB19" s="69">
        <f t="shared" si="13"/>
        <v>3.78E-2</v>
      </c>
      <c r="AC19" s="69"/>
      <c r="AD19" s="90">
        <f t="shared" si="18"/>
        <v>45638</v>
      </c>
      <c r="AE19" s="91">
        <f t="shared" si="14"/>
        <v>4.5999999999999999E-2</v>
      </c>
      <c r="AF19" s="90">
        <f t="shared" si="19"/>
        <v>46019</v>
      </c>
      <c r="AG19" s="92">
        <f t="shared" si="15"/>
        <v>3.7800000000000028E-2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1.3773823154917049E-2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2.5786911577458521E-2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4.9813088422541479E-2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6.1826176845082959E-2</v>
      </c>
      <c r="AN19" s="107">
        <f>IF(B19="","",IF(B19&gt;$AO$1,$AO$3,IF(B19&lt;$AK$1,$L$7,_xlfn.FORECAST.LINEAR(B19,INDEX($AK$3:$AO$3,1,MATCH(B19,$AK$1:$AO$1,1)):INDEX($AK$3:$AO$3,1,MATCH(B19,$AK$1:$AO$1,1)+1),INDEX($AK$1:$AO$1,1,MATCH(B19,$AK$1:$AO$1,1)):INDEX($AK$1:$AO$1,1,MATCH(B19,$AK$1:$AO$1,1)+1)))))</f>
        <v>3.3804794520548187E-2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3.2704794520548183E-2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4.0300000000000002E-2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4.2799999999999998E-2</v>
      </c>
      <c r="AS19" s="48" cm="1">
        <f t="array" ref="AS19">_xlfn.SWITCH('Forward Curve'!$E$14,DataValidation!$B$2,Vols!$AL19,DataValidation!$B$3,Vols!$AK19,DataValidation!$B$4,Vols!$AJ19,DataValidation!$B$5,Vols!$AI19,DataValidation!$B$7,$AN19,DataValidation!$B$8,Vols!$AP19,DataValidation!$B$9,Vols!$AQ19,"","ERROR")</f>
        <v>6.1826176845082959E-2</v>
      </c>
      <c r="AT19" s="48"/>
      <c r="AU19" s="49"/>
      <c r="AV19" s="56">
        <v>14</v>
      </c>
      <c r="AW19" s="58">
        <f t="shared" si="20"/>
        <v>46019</v>
      </c>
      <c r="AY19" s="70">
        <f t="shared" si="21"/>
        <v>-5.5953383924598737E-3</v>
      </c>
      <c r="AZ19" s="2">
        <f t="shared" si="16"/>
        <v>4.192991783171221E-2</v>
      </c>
      <c r="BB19" s="3">
        <f t="shared" si="5"/>
        <v>3.6929917831712213E-2</v>
      </c>
      <c r="BC19" s="3">
        <f t="shared" si="6"/>
        <v>3.9429917831712208E-2</v>
      </c>
      <c r="BD19" s="3">
        <f t="shared" si="7"/>
        <v>4.4429917831712212E-2</v>
      </c>
      <c r="BE19" s="3">
        <f t="shared" si="8"/>
        <v>4.6929917831712208E-2</v>
      </c>
      <c r="BG19" s="2">
        <f>IF('Forward Curve'!$D$15=DataValidation!$B$11,Vols!BB19,IF('Forward Curve'!$D$15=DataValidation!$B$12,Vols!BC19,IF('Forward Curve'!$D$15=DataValidation!$B$13,Vols!BD19,IF('Forward Curve'!$D$15=DataValidation!$B$14,Vols!BE19,""))))</f>
        <v>3.9429917831712208E-2</v>
      </c>
    </row>
    <row r="20" spans="2:59" x14ac:dyDescent="0.25">
      <c r="B20" s="59">
        <f t="shared" si="9"/>
        <v>46051</v>
      </c>
      <c r="C20" s="129">
        <v>30.35</v>
      </c>
      <c r="D20" s="2"/>
      <c r="E20" s="102">
        <v>3.89</v>
      </c>
      <c r="F20" s="64">
        <v>4.04</v>
      </c>
      <c r="G20" s="126">
        <v>3.78</v>
      </c>
      <c r="H20" s="85">
        <v>4.6100000000000003</v>
      </c>
      <c r="I20" s="110">
        <v>6.91</v>
      </c>
      <c r="J20" s="66"/>
      <c r="K20" s="96">
        <f t="shared" si="17"/>
        <v>46019</v>
      </c>
      <c r="L20" s="129">
        <v>3.78</v>
      </c>
      <c r="M20" s="66"/>
      <c r="N20" s="130">
        <v>45644</v>
      </c>
      <c r="O20" s="129">
        <v>4.51</v>
      </c>
      <c r="P20" s="66"/>
      <c r="Q20" s="66"/>
      <c r="S20" s="59">
        <f>'Forward Curve'!$G20</f>
        <v>46051</v>
      </c>
      <c r="T20" s="67">
        <f t="shared" si="10"/>
        <v>0.30349999999999999</v>
      </c>
      <c r="U20" s="48"/>
      <c r="V20" s="48">
        <f t="shared" si="11"/>
        <v>3.8900000000000004E-2</v>
      </c>
      <c r="W20" s="48">
        <f t="shared" si="12"/>
        <v>4.0399999999999998E-2</v>
      </c>
      <c r="X20" s="48">
        <f t="shared" si="1"/>
        <v>3.78E-2</v>
      </c>
      <c r="Y20" s="48">
        <f t="shared" si="2"/>
        <v>4.6100000000000002E-2</v>
      </c>
      <c r="Z20" s="69">
        <f t="shared" si="3"/>
        <v>6.9099999999999995E-2</v>
      </c>
      <c r="AA20" s="69">
        <f t="shared" si="4"/>
        <v>3.78E-2</v>
      </c>
      <c r="AB20" s="69">
        <f t="shared" si="13"/>
        <v>3.78E-2</v>
      </c>
      <c r="AC20" s="69"/>
      <c r="AD20" s="90">
        <f t="shared" si="18"/>
        <v>45639</v>
      </c>
      <c r="AE20" s="91">
        <f t="shared" si="14"/>
        <v>4.5999999999999999E-2</v>
      </c>
      <c r="AF20" s="90">
        <f t="shared" si="19"/>
        <v>46050</v>
      </c>
      <c r="AG20" s="92">
        <f t="shared" si="15"/>
        <v>3.7800000000000028E-2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1.2840605806510448E-2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2.5320302903255223E-2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5.0279697096744777E-2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6.2759394193489554E-2</v>
      </c>
      <c r="AM20" s="3"/>
      <c r="AN20" s="107">
        <f>IF(B20="","",IF(B20&gt;$AO$1,$AO$3,IF(B20&lt;$AK$1,$L$7,_xlfn.FORECAST.LINEAR(B20,INDEX($AK$3:$AO$3,1,MATCH(B20,$AK$1:$AO$1,1)):INDEX($AK$3:$AO$3,1,MATCH(B20,$AK$1:$AO$1,1)+1),INDEX($AK$1:$AO$1,1,MATCH(B20,$AK$1:$AO$1,1)):INDEX($AK$1:$AO$1,1,MATCH(B20,$AK$1:$AO$1,1)+1)))))</f>
        <v>3.3352739726027369E-2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3.2252739726027366E-2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4.0300000000000002E-2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4.2799999999999998E-2</v>
      </c>
      <c r="AS20" s="48" cm="1">
        <f t="array" ref="AS20">_xlfn.SWITCH('Forward Curve'!$E$14,DataValidation!$B$2,Vols!$AL20,DataValidation!$B$3,Vols!$AK20,DataValidation!$B$4,Vols!$AJ20,DataValidation!$B$5,Vols!$AI20,DataValidation!$B$7,$AN20,DataValidation!$B$8,Vols!$AP20,DataValidation!$B$9,Vols!$AQ20,"","ERROR")</f>
        <v>6.2759394193489554E-2</v>
      </c>
      <c r="AT20" s="48"/>
      <c r="AU20" s="49"/>
      <c r="AV20" s="56">
        <v>15</v>
      </c>
      <c r="AW20" s="58">
        <f t="shared" si="20"/>
        <v>46050</v>
      </c>
      <c r="AY20" s="70">
        <f t="shared" si="21"/>
        <v>-5.6163009697914358E-3</v>
      </c>
      <c r="AZ20" s="2">
        <f t="shared" si="16"/>
        <v>4.193705568677257E-2</v>
      </c>
      <c r="BB20" s="3">
        <f t="shared" si="5"/>
        <v>3.6937055686772573E-2</v>
      </c>
      <c r="BC20" s="3">
        <f t="shared" si="6"/>
        <v>3.9437055686772568E-2</v>
      </c>
      <c r="BD20" s="3">
        <f t="shared" si="7"/>
        <v>4.4437055686772572E-2</v>
      </c>
      <c r="BE20" s="3">
        <f t="shared" si="8"/>
        <v>4.6937055686772568E-2</v>
      </c>
      <c r="BG20" s="2">
        <f>IF('Forward Curve'!$D$15=DataValidation!$B$11,Vols!BB20,IF('Forward Curve'!$D$15=DataValidation!$B$12,Vols!BC20,IF('Forward Curve'!$D$15=DataValidation!$B$13,Vols!BD20,IF('Forward Curve'!$D$15=DataValidation!$B$14,Vols!BE20,""))))</f>
        <v>3.9437055686772568E-2</v>
      </c>
    </row>
    <row r="21" spans="2:59" x14ac:dyDescent="0.25">
      <c r="B21" s="59">
        <f t="shared" si="9"/>
        <v>46081</v>
      </c>
      <c r="C21" s="129">
        <v>30.36</v>
      </c>
      <c r="D21" s="2"/>
      <c r="E21" s="102">
        <v>3.89</v>
      </c>
      <c r="F21" s="64">
        <v>4.04</v>
      </c>
      <c r="G21" s="126">
        <v>3.78</v>
      </c>
      <c r="H21" s="85">
        <v>4.6100000000000003</v>
      </c>
      <c r="I21" s="110">
        <v>6.91</v>
      </c>
      <c r="J21" s="66"/>
      <c r="K21" s="96">
        <f t="shared" si="17"/>
        <v>46050</v>
      </c>
      <c r="L21" s="129">
        <v>3.78</v>
      </c>
      <c r="M21" s="66"/>
      <c r="N21" s="130">
        <v>45645</v>
      </c>
      <c r="O21" s="129">
        <v>4.51</v>
      </c>
      <c r="P21" s="66"/>
      <c r="Q21" s="66"/>
      <c r="S21" s="59">
        <f>'Forward Curve'!$G21</f>
        <v>46081</v>
      </c>
      <c r="T21" s="67">
        <f t="shared" si="10"/>
        <v>0.30359999999999998</v>
      </c>
      <c r="U21" s="48"/>
      <c r="V21" s="48">
        <f t="shared" si="11"/>
        <v>3.8900000000000004E-2</v>
      </c>
      <c r="W21" s="48">
        <f t="shared" si="12"/>
        <v>4.0399999999999998E-2</v>
      </c>
      <c r="X21" s="48">
        <f t="shared" si="1"/>
        <v>3.78E-2</v>
      </c>
      <c r="Y21" s="48">
        <f t="shared" si="2"/>
        <v>4.6100000000000002E-2</v>
      </c>
      <c r="Z21" s="69">
        <f t="shared" si="3"/>
        <v>6.9099999999999995E-2</v>
      </c>
      <c r="AA21" s="69">
        <f t="shared" si="4"/>
        <v>3.78E-2</v>
      </c>
      <c r="AB21" s="69">
        <f t="shared" si="13"/>
        <v>3.78E-2</v>
      </c>
      <c r="AC21" s="69"/>
      <c r="AD21" s="90">
        <f t="shared" si="18"/>
        <v>45640</v>
      </c>
      <c r="AE21" s="91">
        <f t="shared" si="14"/>
        <v>4.5999999999999999E-2</v>
      </c>
      <c r="AF21" s="90">
        <f t="shared" si="19"/>
        <v>46081</v>
      </c>
      <c r="AG21" s="92">
        <f t="shared" si="15"/>
        <v>3.7800000000000028E-2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1.1968196185520454E-2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2.4884098092760227E-2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5.0715901907239777E-2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6.3631803814479554E-2</v>
      </c>
      <c r="AM21" s="3"/>
      <c r="AN21" s="107">
        <f>IF(B21="","",IF(B21&gt;$AO$1,$AO$3,IF(B21&lt;$AK$1,$L$7,_xlfn.FORECAST.LINEAR(B21,INDEX($AK$3:$AO$3,1,MATCH(B21,$AK$1:$AO$1,1)):INDEX($AK$3:$AO$3,1,MATCH(B21,$AK$1:$AO$1,1)+1),INDEX($AK$1:$AO$1,1,MATCH(B21,$AK$1:$AO$1,1)):INDEX($AK$1:$AO$1,1,MATCH(B21,$AK$1:$AO$1,1)+1)))))</f>
        <v>3.2941780821917788E-2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3.1841780821917784E-2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4.0300000000000002E-2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4.2799999999999998E-2</v>
      </c>
      <c r="AS21" s="48" cm="1">
        <f t="array" ref="AS21">_xlfn.SWITCH('Forward Curve'!$E$14,DataValidation!$B$2,Vols!$AL21,DataValidation!$B$3,Vols!$AK21,DataValidation!$B$4,Vols!$AJ21,DataValidation!$B$5,Vols!$AI21,DataValidation!$B$7,$AN21,DataValidation!$B$8,Vols!$AP21,DataValidation!$B$9,Vols!$AQ21,"","ERROR")</f>
        <v>6.3631803814479554E-2</v>
      </c>
      <c r="AT21" s="48"/>
      <c r="AU21" s="49"/>
      <c r="AV21" s="56">
        <v>16</v>
      </c>
      <c r="AW21" s="58">
        <f t="shared" si="20"/>
        <v>46081</v>
      </c>
      <c r="AY21" s="70">
        <f t="shared" si="21"/>
        <v>-5.6372635471229979E-3</v>
      </c>
      <c r="AZ21" s="2">
        <f t="shared" si="16"/>
        <v>4.1943930213789664E-2</v>
      </c>
      <c r="BB21" s="3">
        <f t="shared" si="5"/>
        <v>3.6943930213789666E-2</v>
      </c>
      <c r="BC21" s="3">
        <f t="shared" si="6"/>
        <v>3.9443930213789662E-2</v>
      </c>
      <c r="BD21" s="3">
        <f t="shared" si="7"/>
        <v>4.4443930213789666E-2</v>
      </c>
      <c r="BE21" s="3">
        <f t="shared" si="8"/>
        <v>4.6943930213789661E-2</v>
      </c>
      <c r="BG21" s="2">
        <f>IF('Forward Curve'!$D$15=DataValidation!$B$11,Vols!BB21,IF('Forward Curve'!$D$15=DataValidation!$B$12,Vols!BC21,IF('Forward Curve'!$D$15=DataValidation!$B$13,Vols!BD21,IF('Forward Curve'!$D$15=DataValidation!$B$14,Vols!BE21,""))))</f>
        <v>3.9443930213789662E-2</v>
      </c>
    </row>
    <row r="22" spans="2:59" x14ac:dyDescent="0.25">
      <c r="B22" s="59">
        <f t="shared" si="9"/>
        <v>46110</v>
      </c>
      <c r="C22" s="129">
        <v>30.37</v>
      </c>
      <c r="D22" s="2"/>
      <c r="E22" s="102">
        <v>3.89</v>
      </c>
      <c r="F22" s="64">
        <v>4.04</v>
      </c>
      <c r="G22" s="126">
        <v>3.75</v>
      </c>
      <c r="H22" s="85">
        <v>4.6100000000000003</v>
      </c>
      <c r="I22" s="110">
        <v>6.91</v>
      </c>
      <c r="J22" s="66"/>
      <c r="K22" s="96">
        <f t="shared" si="17"/>
        <v>46081</v>
      </c>
      <c r="L22" s="129">
        <v>3.78</v>
      </c>
      <c r="M22" s="66"/>
      <c r="N22" s="130">
        <v>45646</v>
      </c>
      <c r="O22" s="129">
        <v>4.51</v>
      </c>
      <c r="P22" s="66"/>
      <c r="Q22" s="66"/>
      <c r="S22" s="59">
        <f>'Forward Curve'!$G22</f>
        <v>46110</v>
      </c>
      <c r="T22" s="67">
        <f t="shared" si="10"/>
        <v>0.30370000000000003</v>
      </c>
      <c r="U22" s="48"/>
      <c r="V22" s="48">
        <f t="shared" si="11"/>
        <v>3.8900000000000004E-2</v>
      </c>
      <c r="W22" s="48">
        <f t="shared" si="12"/>
        <v>4.0399999999999998E-2</v>
      </c>
      <c r="X22" s="48">
        <f t="shared" si="1"/>
        <v>3.7499999999999999E-2</v>
      </c>
      <c r="Y22" s="48">
        <f t="shared" si="2"/>
        <v>4.6100000000000002E-2</v>
      </c>
      <c r="Z22" s="69">
        <f t="shared" si="3"/>
        <v>6.9099999999999995E-2</v>
      </c>
      <c r="AA22" s="69">
        <f t="shared" si="4"/>
        <v>3.78E-2</v>
      </c>
      <c r="AB22" s="69">
        <f t="shared" si="13"/>
        <v>3.78E-2</v>
      </c>
      <c r="AC22" s="69"/>
      <c r="AD22" s="90">
        <f t="shared" si="18"/>
        <v>45641</v>
      </c>
      <c r="AE22" s="91">
        <f t="shared" si="14"/>
        <v>4.5999999999999999E-2</v>
      </c>
      <c r="AF22" s="90">
        <f t="shared" si="19"/>
        <v>46109</v>
      </c>
      <c r="AG22" s="92">
        <f t="shared" si="15"/>
        <v>3.7800000000000028E-2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1.1150675425380847E-2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2.4475337712690424E-2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5.112466228730958E-2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6.444932457461916E-2</v>
      </c>
      <c r="AN22" s="107">
        <f>IF(B22="","",IF(B22&gt;$AO$1,$AO$3,IF(B22&lt;$AK$1,$L$7,_xlfn.FORECAST.LINEAR(B22,INDEX($AK$3:$AO$3,1,MATCH(B22,$AK$1:$AO$1,1)):INDEX($AK$3:$AO$3,1,MATCH(B22,$AK$1:$AO$1,1)+1),INDEX($AK$1:$AO$1,1,MATCH(B22,$AK$1:$AO$1,1)):INDEX($AK$1:$AO$1,1,MATCH(B22,$AK$1:$AO$1,1)+1)))))</f>
        <v>3.254452054794521E-2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3.1444520547945207E-2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4.0300000000000002E-2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4.2799999999999998E-2</v>
      </c>
      <c r="AS22" s="48" cm="1">
        <f t="array" ref="AS22">_xlfn.SWITCH('Forward Curve'!$E$14,DataValidation!$B$2,Vols!$AL22,DataValidation!$B$3,Vols!$AK22,DataValidation!$B$4,Vols!$AJ22,DataValidation!$B$5,Vols!$AI22,DataValidation!$B$7,$AN22,DataValidation!$B$8,Vols!$AP22,DataValidation!$B$9,Vols!$AQ22,"","ERROR")</f>
        <v>6.444932457461916E-2</v>
      </c>
      <c r="AT22" s="48"/>
      <c r="AU22" s="49"/>
      <c r="AV22" s="56">
        <v>17</v>
      </c>
      <c r="AW22" s="58">
        <f t="shared" si="20"/>
        <v>46109</v>
      </c>
      <c r="AY22" s="70">
        <f t="shared" si="21"/>
        <v>-5.6582261244545601E-3</v>
      </c>
      <c r="AZ22" s="2">
        <f t="shared" si="16"/>
        <v>4.1950533816762253E-2</v>
      </c>
      <c r="BB22" s="3">
        <f t="shared" si="5"/>
        <v>3.6950533816762256E-2</v>
      </c>
      <c r="BC22" s="3">
        <f t="shared" si="6"/>
        <v>3.9450533816762251E-2</v>
      </c>
      <c r="BD22" s="3">
        <f t="shared" si="7"/>
        <v>4.4450533816762255E-2</v>
      </c>
      <c r="BE22" s="3">
        <f t="shared" si="8"/>
        <v>4.6950533816762251E-2</v>
      </c>
      <c r="BG22" s="2">
        <f>IF('Forward Curve'!$D$15=DataValidation!$B$11,Vols!BB22,IF('Forward Curve'!$D$15=DataValidation!$B$12,Vols!BC22,IF('Forward Curve'!$D$15=DataValidation!$B$13,Vols!BD22,IF('Forward Curve'!$D$15=DataValidation!$B$14,Vols!BE22,""))))</f>
        <v>3.9450533816762251E-2</v>
      </c>
    </row>
    <row r="23" spans="2:59" x14ac:dyDescent="0.25">
      <c r="B23" s="59">
        <f t="shared" si="9"/>
        <v>46141</v>
      </c>
      <c r="C23" s="129">
        <v>30.38</v>
      </c>
      <c r="D23" s="2"/>
      <c r="E23" s="102">
        <v>3.88</v>
      </c>
      <c r="F23" s="64">
        <v>4.01</v>
      </c>
      <c r="G23" s="126">
        <v>3.72</v>
      </c>
      <c r="H23" s="85">
        <v>4.6100000000000003</v>
      </c>
      <c r="I23" s="110">
        <v>6.91</v>
      </c>
      <c r="J23" s="66"/>
      <c r="K23" s="96">
        <f t="shared" si="17"/>
        <v>46109</v>
      </c>
      <c r="L23" s="129">
        <v>3.78</v>
      </c>
      <c r="M23" s="66"/>
      <c r="N23" s="130">
        <v>45649</v>
      </c>
      <c r="O23" s="129">
        <v>4.45</v>
      </c>
      <c r="P23" s="66"/>
      <c r="Q23" s="66"/>
      <c r="S23" s="59">
        <f>'Forward Curve'!$G23</f>
        <v>46141</v>
      </c>
      <c r="T23" s="67">
        <f t="shared" si="10"/>
        <v>0.30380000000000001</v>
      </c>
      <c r="U23" s="48"/>
      <c r="V23" s="48">
        <f t="shared" si="11"/>
        <v>3.8800000000000001E-2</v>
      </c>
      <c r="W23" s="48">
        <f t="shared" si="12"/>
        <v>4.0099999999999997E-2</v>
      </c>
      <c r="X23" s="48">
        <f t="shared" si="1"/>
        <v>3.7200000000000004E-2</v>
      </c>
      <c r="Y23" s="48">
        <f t="shared" si="2"/>
        <v>4.6100000000000002E-2</v>
      </c>
      <c r="Z23" s="69">
        <f t="shared" si="3"/>
        <v>6.9099999999999995E-2</v>
      </c>
      <c r="AA23" s="69">
        <f t="shared" si="4"/>
        <v>3.78E-2</v>
      </c>
      <c r="AB23" s="69">
        <f t="shared" si="13"/>
        <v>3.78E-2</v>
      </c>
      <c r="AC23" s="69"/>
      <c r="AD23" s="90">
        <f t="shared" si="18"/>
        <v>45642</v>
      </c>
      <c r="AE23" s="91">
        <f t="shared" si="14"/>
        <v>4.5100000000000001E-2</v>
      </c>
      <c r="AF23" s="90">
        <f t="shared" si="19"/>
        <v>46140</v>
      </c>
      <c r="AG23" s="92">
        <f t="shared" si="15"/>
        <v>3.7800000000000028E-2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1.0303136011700532E-2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2.4051568005850267E-2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5.1548431994149733E-2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6.5296863988299467E-2</v>
      </c>
      <c r="AN23" s="107">
        <f>IF(B23="","",IF(B23&gt;$AO$1,$AO$3,IF(B23&lt;$AK$1,$L$7,_xlfn.FORECAST.LINEAR(B23,INDEX($AK$3:$AO$3,1,MATCH(B23,$AK$1:$AO$1,1)):INDEX($AK$3:$AO$3,1,MATCH(B23,$AK$1:$AO$1,1)+1),INDEX($AK$1:$AO$1,1,MATCH(B23,$AK$1:$AO$1,1)):INDEX($AK$1:$AO$1,1,MATCH(B23,$AK$1:$AO$1,1)+1)))))</f>
        <v>3.2119863013698624E-2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3.1119863013698623E-2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4.0300000000000002E-2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4.2799999999999998E-2</v>
      </c>
      <c r="AS23" s="48" cm="1">
        <f t="array" ref="AS23">_xlfn.SWITCH('Forward Curve'!$E$14,DataValidation!$B$2,Vols!$AL23,DataValidation!$B$3,Vols!$AK23,DataValidation!$B$4,Vols!$AJ23,DataValidation!$B$5,Vols!$AI23,DataValidation!$B$7,$AN23,DataValidation!$B$8,Vols!$AP23,DataValidation!$B$9,Vols!$AQ23,"","ERROR")</f>
        <v>6.5296863988299467E-2</v>
      </c>
      <c r="AT23" s="48"/>
      <c r="AU23" s="49"/>
      <c r="AV23" s="56">
        <v>18</v>
      </c>
      <c r="AW23" s="58">
        <f t="shared" si="20"/>
        <v>46140</v>
      </c>
      <c r="AY23" s="70">
        <f t="shared" si="21"/>
        <v>-5.6791887017861222E-3</v>
      </c>
      <c r="AZ23" s="2">
        <f t="shared" si="16"/>
        <v>4.1956858604698749E-2</v>
      </c>
      <c r="BB23" s="3">
        <f t="shared" si="5"/>
        <v>3.6956858604698752E-2</v>
      </c>
      <c r="BC23" s="3">
        <f t="shared" si="6"/>
        <v>3.9456858604698747E-2</v>
      </c>
      <c r="BD23" s="3">
        <f t="shared" si="7"/>
        <v>4.4456858604698751E-2</v>
      </c>
      <c r="BE23" s="3">
        <f t="shared" si="8"/>
        <v>4.6956858604698747E-2</v>
      </c>
      <c r="BG23" s="2">
        <f>IF('Forward Curve'!$D$15=DataValidation!$B$11,Vols!BB23,IF('Forward Curve'!$D$15=DataValidation!$B$12,Vols!BC23,IF('Forward Curve'!$D$15=DataValidation!$B$13,Vols!BD23,IF('Forward Curve'!$D$15=DataValidation!$B$14,Vols!BE23,""))))</f>
        <v>3.9456858604698747E-2</v>
      </c>
    </row>
    <row r="24" spans="2:59" x14ac:dyDescent="0.25">
      <c r="B24" s="59">
        <f t="shared" si="9"/>
        <v>46171</v>
      </c>
      <c r="C24" s="129">
        <v>30.76</v>
      </c>
      <c r="D24" s="2"/>
      <c r="E24" s="102">
        <v>3.8</v>
      </c>
      <c r="F24" s="64">
        <v>3.98</v>
      </c>
      <c r="G24" s="126">
        <v>3.68</v>
      </c>
      <c r="H24" s="85">
        <v>4.6100000000000003</v>
      </c>
      <c r="I24" s="110">
        <v>6.91</v>
      </c>
      <c r="J24" s="66"/>
      <c r="K24" s="96">
        <f t="shared" si="17"/>
        <v>46140</v>
      </c>
      <c r="L24" s="129">
        <v>3.78</v>
      </c>
      <c r="M24" s="66"/>
      <c r="N24" s="130">
        <v>45650</v>
      </c>
      <c r="O24" s="129">
        <v>4.45</v>
      </c>
      <c r="P24" s="66"/>
      <c r="Q24" s="66"/>
      <c r="S24" s="59">
        <f>'Forward Curve'!$G24</f>
        <v>46171</v>
      </c>
      <c r="T24" s="67">
        <f t="shared" si="10"/>
        <v>0.30760000000000004</v>
      </c>
      <c r="U24" s="48"/>
      <c r="V24" s="48">
        <f t="shared" si="11"/>
        <v>3.7999999999999999E-2</v>
      </c>
      <c r="W24" s="48">
        <f t="shared" si="12"/>
        <v>3.9800000000000002E-2</v>
      </c>
      <c r="X24" s="48">
        <f t="shared" si="1"/>
        <v>3.6799999999999999E-2</v>
      </c>
      <c r="Y24" s="48">
        <f t="shared" si="2"/>
        <v>4.6100000000000002E-2</v>
      </c>
      <c r="Z24" s="69">
        <f t="shared" si="3"/>
        <v>6.9099999999999995E-2</v>
      </c>
      <c r="AA24" s="69">
        <f t="shared" si="4"/>
        <v>3.6799999999999999E-2</v>
      </c>
      <c r="AB24" s="69">
        <f t="shared" si="13"/>
        <v>3.78E-2</v>
      </c>
      <c r="AC24" s="69"/>
      <c r="AD24" s="90">
        <f t="shared" si="18"/>
        <v>45643</v>
      </c>
      <c r="AE24" s="91">
        <f t="shared" si="14"/>
        <v>4.5100000000000001E-2</v>
      </c>
      <c r="AF24" s="90">
        <f t="shared" si="19"/>
        <v>46170</v>
      </c>
      <c r="AG24" s="92">
        <f t="shared" si="15"/>
        <v>3.6879999999999989E-2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8.91894414658536E-3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2.285947207329268E-2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5.0740527926707316E-2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6.4681055853414646E-2</v>
      </c>
      <c r="AN24" s="107">
        <f>IF(B24="","",IF(B24&gt;$AO$1,$AO$3,IF(B24&lt;$AK$1,$L$7,_xlfn.FORECAST.LINEAR(B24,INDEX($AK$3:$AO$3,1,MATCH(B24,$AK$1:$AO$1,1)):INDEX($AK$3:$AO$3,1,MATCH(B24,$AK$1:$AO$1,1)+1),INDEX($AK$1:$AO$1,1,MATCH(B24,$AK$1:$AO$1,1)):INDEX($AK$1:$AO$1,1,MATCH(B24,$AK$1:$AO$1,1)+1)))))</f>
        <v>3.1708904109589042E-2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3.0508904109589043E-2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3.9300000000000002E-2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4.1799999999999997E-2</v>
      </c>
      <c r="AS24" s="48" cm="1">
        <f t="array" ref="AS24">_xlfn.SWITCH('Forward Curve'!$E$14,DataValidation!$B$2,Vols!$AL24,DataValidation!$B$3,Vols!$AK24,DataValidation!$B$4,Vols!$AJ24,DataValidation!$B$5,Vols!$AI24,DataValidation!$B$7,$AN24,DataValidation!$B$8,Vols!$AP24,DataValidation!$B$9,Vols!$AQ24,"","ERROR")</f>
        <v>6.4681055853414646E-2</v>
      </c>
      <c r="AT24" s="48"/>
      <c r="AU24" s="49"/>
      <c r="AV24" s="56">
        <v>19</v>
      </c>
      <c r="AW24" s="58">
        <f t="shared" si="20"/>
        <v>46170</v>
      </c>
      <c r="AY24" s="70">
        <f t="shared" si="21"/>
        <v>-5.7001512791176843E-3</v>
      </c>
      <c r="AZ24" s="2">
        <f t="shared" si="16"/>
        <v>4.1962896377156902E-2</v>
      </c>
      <c r="BB24" s="3">
        <f t="shared" si="5"/>
        <v>3.6962896377156905E-2</v>
      </c>
      <c r="BC24" s="3">
        <f t="shared" si="6"/>
        <v>3.94628963771569E-2</v>
      </c>
      <c r="BD24" s="3">
        <f t="shared" si="7"/>
        <v>4.4462896377156905E-2</v>
      </c>
      <c r="BE24" s="3">
        <f t="shared" si="8"/>
        <v>4.69628963771569E-2</v>
      </c>
      <c r="BG24" s="2">
        <f>IF('Forward Curve'!$D$15=DataValidation!$B$11,Vols!BB24,IF('Forward Curve'!$D$15=DataValidation!$B$12,Vols!BC24,IF('Forward Curve'!$D$15=DataValidation!$B$13,Vols!BD24,IF('Forward Curve'!$D$15=DataValidation!$B$14,Vols!BE24,""))))</f>
        <v>3.94628963771569E-2</v>
      </c>
    </row>
    <row r="25" spans="2:59" x14ac:dyDescent="0.25">
      <c r="B25" s="59">
        <f t="shared" si="9"/>
        <v>46202</v>
      </c>
      <c r="C25" s="129">
        <v>30.77</v>
      </c>
      <c r="D25" s="2"/>
      <c r="E25" s="102">
        <v>3.8</v>
      </c>
      <c r="F25" s="64">
        <v>3.95</v>
      </c>
      <c r="G25" s="126">
        <v>3.67</v>
      </c>
      <c r="H25" s="85">
        <v>4.6100000000000003</v>
      </c>
      <c r="I25" s="110">
        <v>6.79</v>
      </c>
      <c r="J25" s="66"/>
      <c r="K25" s="96">
        <f t="shared" si="17"/>
        <v>46170</v>
      </c>
      <c r="L25" s="129">
        <v>3.68</v>
      </c>
      <c r="M25" s="66"/>
      <c r="N25" s="130">
        <v>45652</v>
      </c>
      <c r="O25" s="129">
        <v>4.45</v>
      </c>
      <c r="P25" s="66"/>
      <c r="Q25" s="66"/>
      <c r="S25" s="59">
        <f>'Forward Curve'!$G25</f>
        <v>46202</v>
      </c>
      <c r="T25" s="67">
        <f t="shared" si="10"/>
        <v>0.30769999999999997</v>
      </c>
      <c r="U25" s="48"/>
      <c r="V25" s="48">
        <f t="shared" si="11"/>
        <v>3.7999999999999999E-2</v>
      </c>
      <c r="W25" s="48">
        <f t="shared" si="12"/>
        <v>3.95E-2</v>
      </c>
      <c r="X25" s="48">
        <f t="shared" si="1"/>
        <v>3.6699999999999997E-2</v>
      </c>
      <c r="Y25" s="48">
        <f t="shared" si="2"/>
        <v>4.6100000000000002E-2</v>
      </c>
      <c r="Z25" s="69">
        <f t="shared" si="3"/>
        <v>6.7900000000000002E-2</v>
      </c>
      <c r="AA25" s="69">
        <f t="shared" si="4"/>
        <v>3.6699999999999997E-2</v>
      </c>
      <c r="AB25" s="69">
        <f t="shared" si="13"/>
        <v>3.6799999999999999E-2</v>
      </c>
      <c r="AC25" s="69"/>
      <c r="AD25" s="90">
        <f t="shared" si="18"/>
        <v>45644</v>
      </c>
      <c r="AE25" s="91">
        <f t="shared" si="14"/>
        <v>4.5100000000000001E-2</v>
      </c>
      <c r="AF25" s="90">
        <f t="shared" si="19"/>
        <v>46201</v>
      </c>
      <c r="AG25" s="92">
        <f t="shared" si="15"/>
        <v>3.6599999999999987E-2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8.1069678651183551E-3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2.2403483932559178E-2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5.0996516067440822E-2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6.5293032134881634E-2</v>
      </c>
      <c r="AN25" s="107">
        <f>IF(B25="","",IF(B25&gt;$AO$1,$AO$3,IF(B25&lt;$AK$1,$L$7,_xlfn.FORECAST.LINEAR(B25,INDEX($AK$3:$AO$3,1,MATCH(B25,$AK$1:$AO$1,1)):INDEX($AK$3:$AO$3,1,MATCH(B25,$AK$1:$AO$1,1)+1),INDEX($AK$1:$AO$1,1,MATCH(B25,$AK$1:$AO$1,1)):INDEX($AK$1:$AO$1,1,MATCH(B25,$AK$1:$AO$1,1)+1)))))</f>
        <v>3.1284246575342456E-2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2.9984246575342453E-2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3.9199999999999999E-2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4.1699999999999994E-2</v>
      </c>
      <c r="AS25" s="48" cm="1">
        <f t="array" ref="AS25">_xlfn.SWITCH('Forward Curve'!$E$14,DataValidation!$B$2,Vols!$AL25,DataValidation!$B$3,Vols!$AK25,DataValidation!$B$4,Vols!$AJ25,DataValidation!$B$5,Vols!$AI25,DataValidation!$B$7,$AN25,DataValidation!$B$8,Vols!$AP25,DataValidation!$B$9,Vols!$AQ25,"","ERROR")</f>
        <v>6.5293032134881634E-2</v>
      </c>
      <c r="AT25" s="48"/>
      <c r="AU25" s="49"/>
      <c r="AV25" s="56">
        <v>20</v>
      </c>
      <c r="AW25" s="58">
        <f t="shared" si="20"/>
        <v>46201</v>
      </c>
      <c r="AY25" s="70">
        <f t="shared" si="21"/>
        <v>-5.7211138564492465E-3</v>
      </c>
      <c r="AZ25" s="2">
        <f t="shared" si="16"/>
        <v>4.19785395990235E-2</v>
      </c>
      <c r="BB25" s="3">
        <f t="shared" si="5"/>
        <v>3.6978539599023502E-2</v>
      </c>
      <c r="BC25" s="3">
        <f t="shared" si="6"/>
        <v>3.9478539599023497E-2</v>
      </c>
      <c r="BD25" s="3">
        <f t="shared" si="7"/>
        <v>4.4478539599023502E-2</v>
      </c>
      <c r="BE25" s="3">
        <f t="shared" si="8"/>
        <v>4.6978539599023497E-2</v>
      </c>
      <c r="BG25" s="2">
        <f>IF('Forward Curve'!$D$15=DataValidation!$B$11,Vols!BB25,IF('Forward Curve'!$D$15=DataValidation!$B$12,Vols!BC25,IF('Forward Curve'!$D$15=DataValidation!$B$13,Vols!BD25,IF('Forward Curve'!$D$15=DataValidation!$B$14,Vols!BE25,""))))</f>
        <v>3.9478539599023497E-2</v>
      </c>
    </row>
    <row r="26" spans="2:59" x14ac:dyDescent="0.25">
      <c r="B26" s="59">
        <f t="shared" si="9"/>
        <v>46232</v>
      </c>
      <c r="C26" s="129">
        <v>30.78</v>
      </c>
      <c r="D26" s="2"/>
      <c r="E26" s="102">
        <v>3.8</v>
      </c>
      <c r="F26" s="64">
        <v>3.95</v>
      </c>
      <c r="G26" s="126">
        <v>3.67</v>
      </c>
      <c r="H26" s="85">
        <v>4.6100000000000003</v>
      </c>
      <c r="I26" s="110">
        <v>6.79</v>
      </c>
      <c r="J26" s="66"/>
      <c r="K26" s="96">
        <f t="shared" si="17"/>
        <v>46201</v>
      </c>
      <c r="L26" s="129">
        <v>3.67</v>
      </c>
      <c r="M26" s="66"/>
      <c r="N26" s="130">
        <v>45653</v>
      </c>
      <c r="O26" s="129">
        <v>4.46</v>
      </c>
      <c r="P26" s="66"/>
      <c r="Q26" s="66"/>
      <c r="S26" s="59">
        <f>'Forward Curve'!$G26</f>
        <v>46232</v>
      </c>
      <c r="T26" s="67">
        <f t="shared" si="10"/>
        <v>0.30780000000000002</v>
      </c>
      <c r="U26" s="48"/>
      <c r="V26" s="48">
        <f t="shared" si="11"/>
        <v>3.7999999999999999E-2</v>
      </c>
      <c r="W26" s="48">
        <f t="shared" si="12"/>
        <v>3.95E-2</v>
      </c>
      <c r="X26" s="48">
        <f t="shared" si="1"/>
        <v>3.6699999999999997E-2</v>
      </c>
      <c r="Y26" s="48">
        <f t="shared" si="2"/>
        <v>4.6100000000000002E-2</v>
      </c>
      <c r="Z26" s="69">
        <f t="shared" si="3"/>
        <v>6.7900000000000002E-2</v>
      </c>
      <c r="AA26" s="69">
        <f t="shared" si="4"/>
        <v>3.6699999999999997E-2</v>
      </c>
      <c r="AB26" s="69">
        <f t="shared" si="13"/>
        <v>3.6699999999999997E-2</v>
      </c>
      <c r="AC26" s="69"/>
      <c r="AD26" s="90">
        <f t="shared" si="18"/>
        <v>45645</v>
      </c>
      <c r="AE26" s="91">
        <f t="shared" si="14"/>
        <v>4.5100000000000001E-2</v>
      </c>
      <c r="AF26" s="90">
        <f t="shared" si="19"/>
        <v>46231</v>
      </c>
      <c r="AG26" s="92">
        <f t="shared" si="15"/>
        <v>3.6599999999999987E-2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7.3635356931432486E-3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2.2031767846571619E-2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5.1368232153428374E-2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6.6036464306856751E-2</v>
      </c>
      <c r="AN26" s="107">
        <f>IF(B26="","",IF(B26&gt;$AO$1,$AO$3,IF(B26&lt;$AK$1,$L$7,_xlfn.FORECAST.LINEAR(B26,INDEX($AK$3:$AO$3,1,MATCH(B26,$AK$1:$AO$1,1)):INDEX($AK$3:$AO$3,1,MATCH(B26,$AK$1:$AO$1,1)+1),INDEX($AK$1:$AO$1,1,MATCH(B26,$AK$1:$AO$1,1)):INDEX($AK$1:$AO$1,1,MATCH(B26,$AK$1:$AO$1,1)+1)))))</f>
        <v>3.0873287671232874E-2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2.9573287671232872E-2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3.9199999999999999E-2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4.1699999999999994E-2</v>
      </c>
      <c r="AS26" s="48" cm="1">
        <f t="array" ref="AS26">_xlfn.SWITCH('Forward Curve'!$E$14,DataValidation!$B$2,Vols!$AL26,DataValidation!$B$3,Vols!$AK26,DataValidation!$B$4,Vols!$AJ26,DataValidation!$B$5,Vols!$AI26,DataValidation!$B$7,$AN26,DataValidation!$B$8,Vols!$AP26,DataValidation!$B$9,Vols!$AQ26,"","ERROR")</f>
        <v>6.6036464306856751E-2</v>
      </c>
      <c r="AT26" s="48"/>
      <c r="AU26" s="49"/>
      <c r="AV26" s="56">
        <v>21</v>
      </c>
      <c r="AW26" s="58">
        <f t="shared" si="20"/>
        <v>46231</v>
      </c>
      <c r="AY26" s="70">
        <f t="shared" si="21"/>
        <v>-5.7420764337808086E-3</v>
      </c>
      <c r="AZ26" s="2">
        <f t="shared" si="16"/>
        <v>4.1995076433780809E-2</v>
      </c>
      <c r="BB26" s="3">
        <f t="shared" si="5"/>
        <v>3.6995076433780812E-2</v>
      </c>
      <c r="BC26" s="3">
        <f t="shared" si="6"/>
        <v>3.9495076433780807E-2</v>
      </c>
      <c r="BD26" s="3">
        <f t="shared" si="7"/>
        <v>4.4495076433780811E-2</v>
      </c>
      <c r="BE26" s="3">
        <f t="shared" si="8"/>
        <v>4.6995076433780807E-2</v>
      </c>
      <c r="BG26" s="2">
        <f>IF('Forward Curve'!$D$15=DataValidation!$B$11,Vols!BB26,IF('Forward Curve'!$D$15=DataValidation!$B$12,Vols!BC26,IF('Forward Curve'!$D$15=DataValidation!$B$13,Vols!BD26,IF('Forward Curve'!$D$15=DataValidation!$B$14,Vols!BE26,""))))</f>
        <v>3.9495076433780807E-2</v>
      </c>
    </row>
    <row r="27" spans="2:59" x14ac:dyDescent="0.25">
      <c r="B27" s="59">
        <f t="shared" si="9"/>
        <v>46263</v>
      </c>
      <c r="C27" s="129">
        <v>30.77</v>
      </c>
      <c r="D27" s="2"/>
      <c r="E27" s="102">
        <v>3.8</v>
      </c>
      <c r="F27" s="64">
        <v>3.96</v>
      </c>
      <c r="G27" s="126">
        <v>3.67</v>
      </c>
      <c r="H27" s="85">
        <v>4.6100000000000003</v>
      </c>
      <c r="I27" s="110">
        <v>6.79</v>
      </c>
      <c r="J27" s="66"/>
      <c r="K27" s="96">
        <f t="shared" si="17"/>
        <v>46231</v>
      </c>
      <c r="L27" s="129">
        <v>3.67</v>
      </c>
      <c r="M27" s="66"/>
      <c r="N27" s="130">
        <v>45656</v>
      </c>
      <c r="O27" s="129">
        <v>4.45</v>
      </c>
      <c r="P27" s="66"/>
      <c r="Q27" s="66"/>
      <c r="S27" s="59">
        <f>'Forward Curve'!$G27</f>
        <v>46263</v>
      </c>
      <c r="T27" s="67">
        <f t="shared" si="10"/>
        <v>0.30769999999999997</v>
      </c>
      <c r="U27" s="48"/>
      <c r="V27" s="48">
        <f t="shared" si="11"/>
        <v>3.7999999999999999E-2</v>
      </c>
      <c r="W27" s="48">
        <f t="shared" si="12"/>
        <v>3.9599999999999996E-2</v>
      </c>
      <c r="X27" s="48">
        <f t="shared" si="1"/>
        <v>3.6699999999999997E-2</v>
      </c>
      <c r="Y27" s="48">
        <f t="shared" si="2"/>
        <v>4.6100000000000002E-2</v>
      </c>
      <c r="Z27" s="69">
        <f t="shared" si="3"/>
        <v>6.7900000000000002E-2</v>
      </c>
      <c r="AA27" s="69">
        <f t="shared" si="4"/>
        <v>3.6699999999999997E-2</v>
      </c>
      <c r="AB27" s="69">
        <f t="shared" si="13"/>
        <v>3.6699999999999997E-2</v>
      </c>
      <c r="AC27" s="69"/>
      <c r="AD27" s="90">
        <f t="shared" si="18"/>
        <v>45646</v>
      </c>
      <c r="AE27" s="91">
        <f t="shared" si="14"/>
        <v>4.5100000000000001E-2</v>
      </c>
      <c r="AF27" s="90">
        <f t="shared" si="19"/>
        <v>46262</v>
      </c>
      <c r="AG27" s="92">
        <f t="shared" si="15"/>
        <v>3.6599999999999987E-2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6.6335159422825874E-3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2.1666757971141291E-2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5.1733242028858706E-2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6.6766484057717415E-2</v>
      </c>
      <c r="AN27" s="107">
        <f>IF(B27="","",IF(B27&gt;$AO$1,$AO$3,IF(B27&lt;$AK$1,$L$7,_xlfn.FORECAST.LINEAR(B27,INDEX($AK$3:$AO$3,1,MATCH(B27,$AK$1:$AO$1,1)):INDEX($AK$3:$AO$3,1,MATCH(B27,$AK$1:$AO$1,1)+1),INDEX($AK$1:$AO$1,1,MATCH(B27,$AK$1:$AO$1,1)):INDEX($AK$1:$AO$1,1,MATCH(B27,$AK$1:$AO$1,1)+1)))))</f>
        <v>3.0448630136986288E-2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2.9148630136986285E-2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3.9199999999999999E-2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4.1699999999999994E-2</v>
      </c>
      <c r="AS27" s="48" cm="1">
        <f t="array" ref="AS27">_xlfn.SWITCH('Forward Curve'!$E$14,DataValidation!$B$2,Vols!$AL27,DataValidation!$B$3,Vols!$AK27,DataValidation!$B$4,Vols!$AJ27,DataValidation!$B$5,Vols!$AI27,DataValidation!$B$7,$AN27,DataValidation!$B$8,Vols!$AP27,DataValidation!$B$9,Vols!$AQ27,"","ERROR")</f>
        <v>6.6766484057717415E-2</v>
      </c>
      <c r="AT27" s="48"/>
      <c r="AU27" s="49"/>
      <c r="AV27" s="56">
        <v>22</v>
      </c>
      <c r="AW27" s="58">
        <f t="shared" si="20"/>
        <v>46262</v>
      </c>
      <c r="AY27" s="70">
        <f t="shared" si="21"/>
        <v>-5.7630390111123708E-3</v>
      </c>
      <c r="AZ27" s="2">
        <f t="shared" si="16"/>
        <v>4.2011523859597215E-2</v>
      </c>
      <c r="BB27" s="3">
        <f t="shared" si="5"/>
        <v>3.7011523859597217E-2</v>
      </c>
      <c r="BC27" s="3">
        <f t="shared" si="6"/>
        <v>3.9511523859597213E-2</v>
      </c>
      <c r="BD27" s="3">
        <f t="shared" si="7"/>
        <v>4.4511523859597217E-2</v>
      </c>
      <c r="BE27" s="3">
        <f t="shared" si="8"/>
        <v>4.7011523859597212E-2</v>
      </c>
      <c r="BG27" s="2">
        <f>IF('Forward Curve'!$D$15=DataValidation!$B$11,Vols!BB27,IF('Forward Curve'!$D$15=DataValidation!$B$12,Vols!BC27,IF('Forward Curve'!$D$15=DataValidation!$B$13,Vols!BD27,IF('Forward Curve'!$D$15=DataValidation!$B$14,Vols!BE27,""))))</f>
        <v>3.9511523859597213E-2</v>
      </c>
    </row>
    <row r="28" spans="2:59" x14ac:dyDescent="0.25">
      <c r="B28" s="59">
        <f t="shared" si="9"/>
        <v>46294</v>
      </c>
      <c r="C28" s="129">
        <v>30.65</v>
      </c>
      <c r="D28" s="2"/>
      <c r="E28" s="102">
        <v>3.8</v>
      </c>
      <c r="F28" s="64">
        <v>3.95</v>
      </c>
      <c r="G28" s="126">
        <v>3.65</v>
      </c>
      <c r="H28" s="85">
        <v>4.6100000000000003</v>
      </c>
      <c r="I28" s="110">
        <v>6.79</v>
      </c>
      <c r="J28" s="66"/>
      <c r="K28" s="96">
        <f t="shared" si="17"/>
        <v>46262</v>
      </c>
      <c r="L28" s="129">
        <v>3.67</v>
      </c>
      <c r="M28" s="66"/>
      <c r="N28" s="130">
        <v>45657</v>
      </c>
      <c r="O28" s="129">
        <v>4.45</v>
      </c>
      <c r="P28" s="66"/>
      <c r="Q28" s="66"/>
      <c r="S28" s="59">
        <f>'Forward Curve'!$G28</f>
        <v>46294</v>
      </c>
      <c r="T28" s="67">
        <f t="shared" si="10"/>
        <v>0.30649999999999999</v>
      </c>
      <c r="U28" s="48"/>
      <c r="V28" s="48">
        <f t="shared" si="11"/>
        <v>3.7999999999999999E-2</v>
      </c>
      <c r="W28" s="48">
        <f t="shared" si="12"/>
        <v>3.95E-2</v>
      </c>
      <c r="X28" s="48">
        <f t="shared" si="1"/>
        <v>3.6499999999999998E-2</v>
      </c>
      <c r="Y28" s="48">
        <f t="shared" si="2"/>
        <v>4.6100000000000002E-2</v>
      </c>
      <c r="Z28" s="69">
        <f t="shared" si="3"/>
        <v>6.7900000000000002E-2</v>
      </c>
      <c r="AA28" s="69">
        <f t="shared" si="4"/>
        <v>3.6699999999999997E-2</v>
      </c>
      <c r="AB28" s="69">
        <f t="shared" si="13"/>
        <v>3.6699999999999997E-2</v>
      </c>
      <c r="AC28" s="69"/>
      <c r="AD28" s="90">
        <f t="shared" si="18"/>
        <v>45647</v>
      </c>
      <c r="AE28" s="91">
        <f t="shared" si="14"/>
        <v>4.5100000000000001E-2</v>
      </c>
      <c r="AF28" s="90">
        <f t="shared" si="19"/>
        <v>46293</v>
      </c>
      <c r="AG28" s="92">
        <f t="shared" si="15"/>
        <v>3.6599999999999987E-2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6.031795730291228E-3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2.1365897865145613E-2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5.2034102134854376E-2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6.7368204269708756E-2</v>
      </c>
      <c r="AN28" s="107">
        <f>IF(B28="","",IF(B28&gt;$AO$1,$AO$3,IF(B28&lt;$AK$1,$L$7,_xlfn.FORECAST.LINEAR(B28,INDEX($AK$3:$AO$3,1,MATCH(B28,$AK$1:$AO$1,1)):INDEX($AK$3:$AO$3,1,MATCH(B28,$AK$1:$AO$1,1)+1),INDEX($AK$1:$AO$1,1,MATCH(B28,$AK$1:$AO$1,1)):INDEX($AK$1:$AO$1,1,MATCH(B28,$AK$1:$AO$1,1)+1)))))</f>
        <v>3.0023972602739701E-2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2.8723972602739699E-2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3.9199999999999999E-2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4.1699999999999994E-2</v>
      </c>
      <c r="AS28" s="48" cm="1">
        <f t="array" ref="AS28">_xlfn.SWITCH('Forward Curve'!$E$14,DataValidation!$B$2,Vols!$AL28,DataValidation!$B$3,Vols!$AK28,DataValidation!$B$4,Vols!$AJ28,DataValidation!$B$5,Vols!$AI28,DataValidation!$B$7,$AN28,DataValidation!$B$8,Vols!$AP28,DataValidation!$B$9,Vols!$AQ28,"","ERROR")</f>
        <v>6.7368204269708756E-2</v>
      </c>
      <c r="AT28" s="48"/>
      <c r="AU28" s="49"/>
      <c r="AV28" s="56">
        <v>23</v>
      </c>
      <c r="AW28" s="58">
        <f t="shared" si="20"/>
        <v>46293</v>
      </c>
      <c r="AY28" s="70">
        <f t="shared" si="21"/>
        <v>-5.7840015884439329E-3</v>
      </c>
      <c r="AZ28" s="2">
        <f t="shared" si="16"/>
        <v>4.2027879139464333E-2</v>
      </c>
      <c r="BB28" s="3">
        <f t="shared" si="5"/>
        <v>3.7027879139464336E-2</v>
      </c>
      <c r="BC28" s="3">
        <f t="shared" si="6"/>
        <v>3.9527879139464331E-2</v>
      </c>
      <c r="BD28" s="3">
        <f t="shared" si="7"/>
        <v>4.4527879139464335E-2</v>
      </c>
      <c r="BE28" s="3">
        <f t="shared" si="8"/>
        <v>4.7027879139464331E-2</v>
      </c>
      <c r="BG28" s="2">
        <f>IF('Forward Curve'!$D$15=DataValidation!$B$11,Vols!BB28,IF('Forward Curve'!$D$15=DataValidation!$B$12,Vols!BC28,IF('Forward Curve'!$D$15=DataValidation!$B$13,Vols!BD28,IF('Forward Curve'!$D$15=DataValidation!$B$14,Vols!BE28,""))))</f>
        <v>3.9527879139464331E-2</v>
      </c>
    </row>
    <row r="29" spans="2:59" x14ac:dyDescent="0.25">
      <c r="B29" s="59">
        <f t="shared" si="9"/>
        <v>46324</v>
      </c>
      <c r="C29" s="129">
        <v>30.5</v>
      </c>
      <c r="D29" s="2"/>
      <c r="E29" s="102">
        <v>3.79</v>
      </c>
      <c r="F29" s="64">
        <v>3.92</v>
      </c>
      <c r="G29" s="126">
        <v>3.63</v>
      </c>
      <c r="H29" s="85">
        <v>4.6100000000000003</v>
      </c>
      <c r="I29" s="110">
        <v>6.79</v>
      </c>
      <c r="J29" s="66"/>
      <c r="K29" s="96">
        <f t="shared" si="17"/>
        <v>46293</v>
      </c>
      <c r="L29" s="129">
        <v>3.67</v>
      </c>
      <c r="M29" s="66"/>
      <c r="N29" s="130">
        <v>45659</v>
      </c>
      <c r="O29" s="129">
        <v>4.43</v>
      </c>
      <c r="P29" s="66"/>
      <c r="Q29" s="66"/>
      <c r="S29" s="59">
        <f>'Forward Curve'!$G29</f>
        <v>46324</v>
      </c>
      <c r="T29" s="67">
        <f t="shared" si="10"/>
        <v>0.30499999999999999</v>
      </c>
      <c r="U29" s="48"/>
      <c r="V29" s="48">
        <f t="shared" si="11"/>
        <v>3.7900000000000003E-2</v>
      </c>
      <c r="W29" s="48">
        <f t="shared" si="12"/>
        <v>3.9199999999999999E-2</v>
      </c>
      <c r="X29" s="48">
        <f t="shared" si="1"/>
        <v>3.6299999999999999E-2</v>
      </c>
      <c r="Y29" s="48">
        <f t="shared" si="2"/>
        <v>4.6100000000000002E-2</v>
      </c>
      <c r="Z29" s="69">
        <f t="shared" si="3"/>
        <v>6.7900000000000002E-2</v>
      </c>
      <c r="AA29" s="69">
        <f t="shared" si="4"/>
        <v>3.6699999999999997E-2</v>
      </c>
      <c r="AB29" s="69">
        <f t="shared" si="13"/>
        <v>3.6699999999999997E-2</v>
      </c>
      <c r="AC29" s="69"/>
      <c r="AD29" s="90">
        <f t="shared" si="18"/>
        <v>45648</v>
      </c>
      <c r="AE29" s="91">
        <f t="shared" si="14"/>
        <v>4.5100000000000001E-2</v>
      </c>
      <c r="AF29" s="90">
        <f t="shared" si="19"/>
        <v>46323</v>
      </c>
      <c r="AG29" s="92">
        <f t="shared" si="15"/>
        <v>3.6599999999999987E-2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5.5051259316267372E-3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2.1102562965813365E-2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5.2297437034186628E-2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6.7894874068373259E-2</v>
      </c>
      <c r="AN29" s="107">
        <f>IF(B29="","",IF(B29&gt;$AO$1,$AO$3,IF(B29&lt;$AK$1,$L$7,_xlfn.FORECAST.LINEAR(B29,INDEX($AK$3:$AO$3,1,MATCH(B29,$AK$1:$AO$1,1)):INDEX($AK$3:$AO$3,1,MATCH(B29,$AK$1:$AO$1,1)+1),INDEX($AK$1:$AO$1,1,MATCH(B29,$AK$1:$AO$1,1)):INDEX($AK$1:$AO$1,1,MATCH(B29,$AK$1:$AO$1,1)+1)))))</f>
        <v>2.961301369863012E-2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2.8413013698630113E-2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3.9199999999999999E-2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4.1699999999999994E-2</v>
      </c>
      <c r="AS29" s="48" cm="1">
        <f t="array" ref="AS29">_xlfn.SWITCH('Forward Curve'!$E$14,DataValidation!$B$2,Vols!$AL29,DataValidation!$B$3,Vols!$AK29,DataValidation!$B$4,Vols!$AJ29,DataValidation!$B$5,Vols!$AI29,DataValidation!$B$7,$AN29,DataValidation!$B$8,Vols!$AP29,DataValidation!$B$9,Vols!$AQ29,"","ERROR")</f>
        <v>6.7894874068373259E-2</v>
      </c>
      <c r="AT29" s="48"/>
      <c r="AU29" s="49"/>
      <c r="AV29" s="56">
        <v>24</v>
      </c>
      <c r="AW29" s="58">
        <f t="shared" si="20"/>
        <v>46323</v>
      </c>
      <c r="AY29" s="70">
        <f t="shared" si="21"/>
        <v>-5.804964165775495E-3</v>
      </c>
      <c r="AZ29" s="2">
        <f t="shared" si="16"/>
        <v>4.2044139423507446E-2</v>
      </c>
      <c r="BB29" s="3">
        <f t="shared" si="5"/>
        <v>3.7044139423507448E-2</v>
      </c>
      <c r="BC29" s="3">
        <f t="shared" si="6"/>
        <v>3.9544139423507443E-2</v>
      </c>
      <c r="BD29" s="3">
        <f t="shared" si="7"/>
        <v>4.4544139423507448E-2</v>
      </c>
      <c r="BE29" s="3">
        <f t="shared" si="8"/>
        <v>4.7044139423507443E-2</v>
      </c>
      <c r="BG29" s="2">
        <f>IF('Forward Curve'!$D$15=DataValidation!$B$11,Vols!BB29,IF('Forward Curve'!$D$15=DataValidation!$B$12,Vols!BC29,IF('Forward Curve'!$D$15=DataValidation!$B$13,Vols!BD29,IF('Forward Curve'!$D$15=DataValidation!$B$14,Vols!BE29,""))))</f>
        <v>3.9544139423507443E-2</v>
      </c>
    </row>
    <row r="30" spans="2:59" x14ac:dyDescent="0.25">
      <c r="B30" s="59">
        <f t="shared" si="9"/>
        <v>46355</v>
      </c>
      <c r="C30" s="129">
        <v>30.8</v>
      </c>
      <c r="D30" s="2"/>
      <c r="E30" s="102">
        <v>3.72</v>
      </c>
      <c r="F30" s="64">
        <v>3.9</v>
      </c>
      <c r="G30" s="126">
        <v>3.6</v>
      </c>
      <c r="H30" s="85">
        <v>4.6100000000000003</v>
      </c>
      <c r="I30" s="110">
        <v>6.8</v>
      </c>
      <c r="J30" s="66"/>
      <c r="K30" s="96">
        <f t="shared" si="17"/>
        <v>46323</v>
      </c>
      <c r="L30" s="129">
        <v>3.67</v>
      </c>
      <c r="M30" s="66"/>
      <c r="N30" s="130">
        <v>45660</v>
      </c>
      <c r="O30" s="129">
        <v>4.43</v>
      </c>
      <c r="P30" s="66"/>
      <c r="Q30" s="66"/>
      <c r="S30" s="59">
        <f>'Forward Curve'!$G30</f>
        <v>46355</v>
      </c>
      <c r="T30" s="67">
        <f t="shared" si="10"/>
        <v>0.308</v>
      </c>
      <c r="U30" s="48"/>
      <c r="V30" s="48">
        <f t="shared" si="11"/>
        <v>3.7200000000000004E-2</v>
      </c>
      <c r="W30" s="48">
        <f t="shared" si="12"/>
        <v>3.9E-2</v>
      </c>
      <c r="X30" s="48">
        <f t="shared" si="1"/>
        <v>3.6000000000000004E-2</v>
      </c>
      <c r="Y30" s="48">
        <f t="shared" si="2"/>
        <v>4.6100000000000002E-2</v>
      </c>
      <c r="Z30" s="69">
        <f t="shared" si="3"/>
        <v>6.8000000000000005E-2</v>
      </c>
      <c r="AA30" s="69">
        <f t="shared" si="4"/>
        <v>3.6000000000000004E-2</v>
      </c>
      <c r="AB30" s="69">
        <f t="shared" si="13"/>
        <v>3.6699999999999997E-2</v>
      </c>
      <c r="AC30" s="69"/>
      <c r="AD30" s="90">
        <f t="shared" si="18"/>
        <v>45649</v>
      </c>
      <c r="AE30" s="91">
        <f t="shared" si="14"/>
        <v>4.4500000000000005E-2</v>
      </c>
      <c r="AF30" s="90">
        <f t="shared" si="19"/>
        <v>46354</v>
      </c>
      <c r="AG30" s="92">
        <f t="shared" si="15"/>
        <v>3.6040000000000023E-2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4.4213621573064108E-3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2.0210681078653207E-2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5.1789318921346798E-2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6.7578637842693592E-2</v>
      </c>
      <c r="AN30" s="107">
        <f>IF(B30="","",IF(B30&gt;$AO$1,$AO$3,IF(B30&lt;$AK$1,$L$7,_xlfn.FORECAST.LINEAR(B30,INDEX($AK$3:$AO$3,1,MATCH(B30,$AK$1:$AO$1,1)):INDEX($AK$3:$AO$3,1,MATCH(B30,$AK$1:$AO$1,1)+1),INDEX($AK$1:$AO$1,1,MATCH(B30,$AK$1:$AO$1,1)):INDEX($AK$1:$AO$1,1,MATCH(B30,$AK$1:$AO$1,1)+1)))))</f>
        <v>2.9188356164383533E-2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2.7988356164383534E-2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3.8500000000000006E-2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4.1000000000000002E-2</v>
      </c>
      <c r="AS30" s="48" cm="1">
        <f t="array" ref="AS30">_xlfn.SWITCH('Forward Curve'!$E$14,DataValidation!$B$2,Vols!$AL30,DataValidation!$B$3,Vols!$AK30,DataValidation!$B$4,Vols!$AJ30,DataValidation!$B$5,Vols!$AI30,DataValidation!$B$7,$AN30,DataValidation!$B$8,Vols!$AP30,DataValidation!$B$9,Vols!$AQ30,"","ERROR")</f>
        <v>6.7578637842693592E-2</v>
      </c>
      <c r="AT30" s="48"/>
      <c r="AU30" s="49"/>
      <c r="AV30" s="56">
        <v>25</v>
      </c>
      <c r="AW30" s="58">
        <f t="shared" si="20"/>
        <v>46354</v>
      </c>
      <c r="AY30" s="70">
        <f t="shared" si="21"/>
        <v>-5.8259267431070572E-3</v>
      </c>
      <c r="AZ30" s="2">
        <f t="shared" si="16"/>
        <v>4.2060301743107049E-2</v>
      </c>
      <c r="BB30" s="3">
        <f t="shared" si="5"/>
        <v>3.7060301743107052E-2</v>
      </c>
      <c r="BC30" s="3">
        <f t="shared" si="6"/>
        <v>3.9560301743107047E-2</v>
      </c>
      <c r="BD30" s="3">
        <f t="shared" si="7"/>
        <v>4.4560301743107052E-2</v>
      </c>
      <c r="BE30" s="3">
        <f t="shared" si="8"/>
        <v>4.7060301743107047E-2</v>
      </c>
      <c r="BG30" s="2">
        <f>IF('Forward Curve'!$D$15=DataValidation!$B$11,Vols!BB30,IF('Forward Curve'!$D$15=DataValidation!$B$12,Vols!BC30,IF('Forward Curve'!$D$15=DataValidation!$B$13,Vols!BD30,IF('Forward Curve'!$D$15=DataValidation!$B$14,Vols!BE30,""))))</f>
        <v>3.9560301743107047E-2</v>
      </c>
    </row>
    <row r="31" spans="2:59" x14ac:dyDescent="0.25">
      <c r="B31" s="59">
        <f t="shared" si="9"/>
        <v>46385</v>
      </c>
      <c r="C31" s="129">
        <v>30.81</v>
      </c>
      <c r="D31" s="2"/>
      <c r="E31" s="102">
        <v>3.72</v>
      </c>
      <c r="F31" s="64">
        <v>3.87</v>
      </c>
      <c r="G31" s="126">
        <v>3.6</v>
      </c>
      <c r="H31" s="85">
        <v>4.6100000000000003</v>
      </c>
      <c r="I31" s="110">
        <v>6.7</v>
      </c>
      <c r="J31" s="66"/>
      <c r="K31" s="96">
        <f t="shared" si="17"/>
        <v>46354</v>
      </c>
      <c r="L31" s="129">
        <v>3.6</v>
      </c>
      <c r="M31" s="66"/>
      <c r="N31" s="130">
        <v>45663</v>
      </c>
      <c r="O31" s="129">
        <v>4.43</v>
      </c>
      <c r="P31" s="66"/>
      <c r="Q31" s="66"/>
      <c r="S31" s="59">
        <f>'Forward Curve'!$G31</f>
        <v>46385</v>
      </c>
      <c r="T31" s="67">
        <f t="shared" si="10"/>
        <v>0.30809999999999998</v>
      </c>
      <c r="U31" s="48"/>
      <c r="V31" s="48">
        <f t="shared" si="11"/>
        <v>3.7200000000000004E-2</v>
      </c>
      <c r="W31" s="48">
        <f t="shared" si="12"/>
        <v>3.8699999999999998E-2</v>
      </c>
      <c r="X31" s="48">
        <f t="shared" si="1"/>
        <v>3.6000000000000004E-2</v>
      </c>
      <c r="Y31" s="48">
        <f t="shared" si="2"/>
        <v>4.6100000000000002E-2</v>
      </c>
      <c r="Z31" s="69">
        <f t="shared" si="3"/>
        <v>6.7000000000000004E-2</v>
      </c>
      <c r="AA31" s="69">
        <f t="shared" si="4"/>
        <v>3.6000000000000004E-2</v>
      </c>
      <c r="AB31" s="69">
        <f t="shared" si="13"/>
        <v>3.6000000000000004E-2</v>
      </c>
      <c r="AC31" s="69"/>
      <c r="AD31" s="90">
        <f t="shared" si="18"/>
        <v>45650</v>
      </c>
      <c r="AE31" s="91">
        <f t="shared" si="14"/>
        <v>4.4500000000000005E-2</v>
      </c>
      <c r="AF31" s="90">
        <f t="shared" si="19"/>
        <v>46384</v>
      </c>
      <c r="AG31" s="92">
        <f t="shared" si="15"/>
        <v>3.5900000000000022E-2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3.7685576518828442E-3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1.9884278825941425E-2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5.2115721174058584E-2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6.8231442348117163E-2</v>
      </c>
      <c r="AM31" s="14"/>
      <c r="AN31" s="107">
        <f>IF(B31="","",IF(B31&gt;$AO$1,$AO$3,IF(B31&lt;$AK$1,$L$7,_xlfn.FORECAST.LINEAR(B31,INDEX($AK$3:$AO$3,1,MATCH(B31,$AK$1:$AO$1,1)):INDEX($AK$3:$AO$3,1,MATCH(B31,$AK$1:$AO$1,1)+1),INDEX($AK$1:$AO$1,1,MATCH(B31,$AK$1:$AO$1,1)):INDEX($AK$1:$AO$1,1,MATCH(B31,$AK$1:$AO$1,1)+1)))))</f>
        <v>2.8777397260273951E-2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2.7577397260273952E-2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3.8500000000000006E-2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4.1000000000000002E-2</v>
      </c>
      <c r="AS31" s="48" cm="1">
        <f t="array" ref="AS31">_xlfn.SWITCH('Forward Curve'!$E$14,DataValidation!$B$2,Vols!$AL31,DataValidation!$B$3,Vols!$AK31,DataValidation!$B$4,Vols!$AJ31,DataValidation!$B$5,Vols!$AI31,DataValidation!$B$7,$AN31,DataValidation!$B$8,Vols!$AP31,DataValidation!$B$9,Vols!$AQ31,"","ERROR")</f>
        <v>6.8231442348117163E-2</v>
      </c>
      <c r="AT31" s="48"/>
      <c r="AU31" s="49"/>
      <c r="AV31" s="56">
        <v>26</v>
      </c>
      <c r="AW31" s="58">
        <f t="shared" si="20"/>
        <v>46384</v>
      </c>
      <c r="AY31" s="70">
        <f t="shared" si="21"/>
        <v>-5.8468893204386193E-3</v>
      </c>
      <c r="AZ31" s="2">
        <f t="shared" si="16"/>
        <v>4.2083731425701772E-2</v>
      </c>
      <c r="BB31" s="3">
        <f t="shared" si="5"/>
        <v>3.7083731425701774E-2</v>
      </c>
      <c r="BC31" s="3">
        <f t="shared" si="6"/>
        <v>3.9583731425701769E-2</v>
      </c>
      <c r="BD31" s="3">
        <f t="shared" si="7"/>
        <v>4.4583731425701774E-2</v>
      </c>
      <c r="BE31" s="3">
        <f t="shared" si="8"/>
        <v>4.7083731425701769E-2</v>
      </c>
      <c r="BG31" s="2">
        <f>IF('Forward Curve'!$D$15=DataValidation!$B$11,Vols!BB31,IF('Forward Curve'!$D$15=DataValidation!$B$12,Vols!BC31,IF('Forward Curve'!$D$15=DataValidation!$B$13,Vols!BD31,IF('Forward Curve'!$D$15=DataValidation!$B$14,Vols!BE31,""))))</f>
        <v>3.9583731425701769E-2</v>
      </c>
    </row>
    <row r="32" spans="2:59" x14ac:dyDescent="0.25">
      <c r="B32" s="59">
        <f t="shared" si="9"/>
        <v>46416</v>
      </c>
      <c r="C32" s="129">
        <v>30.82</v>
      </c>
      <c r="D32" s="2"/>
      <c r="E32" s="102">
        <v>3.72</v>
      </c>
      <c r="F32" s="64">
        <v>3.86</v>
      </c>
      <c r="G32" s="126">
        <v>3.6</v>
      </c>
      <c r="H32" s="85">
        <v>4.6100000000000003</v>
      </c>
      <c r="I32" s="110">
        <v>6.7</v>
      </c>
      <c r="J32" s="66"/>
      <c r="K32" s="96">
        <f t="shared" si="17"/>
        <v>46384</v>
      </c>
      <c r="L32" s="129">
        <v>3.6</v>
      </c>
      <c r="M32" s="66"/>
      <c r="N32" s="130">
        <v>45664</v>
      </c>
      <c r="O32" s="129">
        <v>4.43</v>
      </c>
      <c r="P32" s="66"/>
      <c r="Q32" s="66"/>
      <c r="S32" s="59">
        <f>'Forward Curve'!$G32</f>
        <v>46416</v>
      </c>
      <c r="T32" s="67">
        <f t="shared" si="10"/>
        <v>0.30820000000000003</v>
      </c>
      <c r="U32" s="48"/>
      <c r="V32" s="48">
        <f t="shared" si="11"/>
        <v>3.7200000000000004E-2</v>
      </c>
      <c r="W32" s="48">
        <f t="shared" si="12"/>
        <v>3.8599999999999995E-2</v>
      </c>
      <c r="X32" s="48">
        <f t="shared" si="1"/>
        <v>3.6000000000000004E-2</v>
      </c>
      <c r="Y32" s="48">
        <f t="shared" si="2"/>
        <v>4.6100000000000002E-2</v>
      </c>
      <c r="Z32" s="69">
        <f t="shared" si="3"/>
        <v>6.7000000000000004E-2</v>
      </c>
      <c r="AA32" s="69">
        <f t="shared" si="4"/>
        <v>3.6000000000000004E-2</v>
      </c>
      <c r="AB32" s="69">
        <f t="shared" si="13"/>
        <v>3.6000000000000004E-2</v>
      </c>
      <c r="AC32" s="69"/>
      <c r="AD32" s="90">
        <f t="shared" si="18"/>
        <v>45651</v>
      </c>
      <c r="AE32" s="91">
        <f t="shared" si="14"/>
        <v>4.4500000000000005E-2</v>
      </c>
      <c r="AF32" s="90">
        <f t="shared" si="19"/>
        <v>46415</v>
      </c>
      <c r="AG32" s="92">
        <f t="shared" si="15"/>
        <v>3.5900000000000022E-2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3.1071032212728286E-3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1.9553551610636415E-2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5.244644838936359E-2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6.8892896778727175E-2</v>
      </c>
      <c r="AM32" s="14"/>
      <c r="AN32" s="107">
        <f>IF(B32="","",IF(B32&gt;$AO$1,$AO$3,IF(B32&lt;$AK$1,$L$7,_xlfn.FORECAST.LINEAR(B32,INDEX($AK$3:$AO$3,1,MATCH(B32,$AK$1:$AO$1,1)):INDEX($AK$3:$AO$3,1,MATCH(B32,$AK$1:$AO$1,1)+1),INDEX($AK$1:$AO$1,1,MATCH(B32,$AK$1:$AO$1,1)):INDEX($AK$1:$AO$1,1,MATCH(B32,$AK$1:$AO$1,1)+1)))))</f>
        <v>2.8750000000000001E-2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2.7550000000000002E-2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3.8500000000000006E-2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4.1000000000000002E-2</v>
      </c>
      <c r="AS32" s="48" cm="1">
        <f t="array" ref="AS32">_xlfn.SWITCH('Forward Curve'!$E$14,DataValidation!$B$2,Vols!$AL32,DataValidation!$B$3,Vols!$AK32,DataValidation!$B$4,Vols!$AJ32,DataValidation!$B$5,Vols!$AI32,DataValidation!$B$7,$AN32,DataValidation!$B$8,Vols!$AP32,DataValidation!$B$9,Vols!$AQ32,"","ERROR")</f>
        <v>6.8892896778727175E-2</v>
      </c>
      <c r="AT32" s="48"/>
      <c r="AU32" s="49"/>
      <c r="AV32" s="56">
        <v>27</v>
      </c>
      <c r="AW32" s="58">
        <f t="shared" si="20"/>
        <v>46415</v>
      </c>
      <c r="AY32" s="70">
        <f t="shared" si="21"/>
        <v>-5.8678518977701814E-3</v>
      </c>
      <c r="AZ32" s="2">
        <f t="shared" si="16"/>
        <v>4.210721359989783E-2</v>
      </c>
      <c r="BB32" s="3">
        <f t="shared" si="5"/>
        <v>3.7107213599897833E-2</v>
      </c>
      <c r="BC32" s="3">
        <f t="shared" si="6"/>
        <v>3.9607213599897828E-2</v>
      </c>
      <c r="BD32" s="3">
        <f t="shared" si="7"/>
        <v>4.4607213599897833E-2</v>
      </c>
      <c r="BE32" s="3">
        <f t="shared" si="8"/>
        <v>4.7107213599897828E-2</v>
      </c>
      <c r="BG32" s="2">
        <f>IF('Forward Curve'!$D$15=DataValidation!$B$11,Vols!BB32,IF('Forward Curve'!$D$15=DataValidation!$B$12,Vols!BC32,IF('Forward Curve'!$D$15=DataValidation!$B$13,Vols!BD32,IF('Forward Curve'!$D$15=DataValidation!$B$14,Vols!BE32,""))))</f>
        <v>3.9607213599897828E-2</v>
      </c>
    </row>
    <row r="33" spans="2:59" x14ac:dyDescent="0.25">
      <c r="B33" s="59">
        <f t="shared" si="9"/>
        <v>46446</v>
      </c>
      <c r="C33" s="129">
        <v>30.83</v>
      </c>
      <c r="D33" s="2"/>
      <c r="E33" s="102">
        <v>3.72</v>
      </c>
      <c r="F33" s="64">
        <v>3.86</v>
      </c>
      <c r="G33" s="126">
        <v>3.6</v>
      </c>
      <c r="H33" s="85">
        <v>4.6100000000000003</v>
      </c>
      <c r="I33" s="110">
        <v>6.7</v>
      </c>
      <c r="J33" s="66"/>
      <c r="K33" s="96">
        <f t="shared" si="17"/>
        <v>46415</v>
      </c>
      <c r="L33" s="129">
        <v>3.6</v>
      </c>
      <c r="M33" s="66"/>
      <c r="N33" s="130">
        <v>45665</v>
      </c>
      <c r="O33" s="129">
        <v>4.43</v>
      </c>
      <c r="P33" s="66"/>
      <c r="Q33" s="66"/>
      <c r="S33" s="59">
        <f>'Forward Curve'!$G33</f>
        <v>46446</v>
      </c>
      <c r="T33" s="67">
        <f t="shared" si="10"/>
        <v>0.30829999999999996</v>
      </c>
      <c r="U33" s="48"/>
      <c r="V33" s="48">
        <f t="shared" si="11"/>
        <v>3.7200000000000004E-2</v>
      </c>
      <c r="W33" s="48">
        <f t="shared" si="12"/>
        <v>3.8599999999999995E-2</v>
      </c>
      <c r="X33" s="48">
        <f t="shared" si="1"/>
        <v>3.6000000000000004E-2</v>
      </c>
      <c r="Y33" s="48">
        <f t="shared" si="2"/>
        <v>4.6100000000000002E-2</v>
      </c>
      <c r="Z33" s="69">
        <f t="shared" si="3"/>
        <v>6.7000000000000004E-2</v>
      </c>
      <c r="AA33" s="69">
        <f t="shared" si="4"/>
        <v>3.6000000000000004E-2</v>
      </c>
      <c r="AB33" s="69">
        <f t="shared" si="13"/>
        <v>3.6000000000000004E-2</v>
      </c>
      <c r="AC33" s="69"/>
      <c r="AD33" s="90">
        <f t="shared" si="18"/>
        <v>45652</v>
      </c>
      <c r="AE33" s="91">
        <f t="shared" si="14"/>
        <v>4.4500000000000005E-2</v>
      </c>
      <c r="AF33" s="90">
        <f t="shared" si="19"/>
        <v>46446</v>
      </c>
      <c r="AG33" s="92">
        <f t="shared" si="15"/>
        <v>3.5900000000000022E-2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2.4782757433929182E-3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1.9239137871696461E-2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5.2760862128303554E-2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6.952172425660709E-2</v>
      </c>
      <c r="AN33" s="107">
        <f>IF(B33="","",IF(B33&gt;$AO$1,$AO$3,IF(B33&lt;$AK$1,$L$7,_xlfn.FORECAST.LINEAR(B33,INDEX($AK$3:$AO$3,1,MATCH(B33,$AK$1:$AO$1,1)):INDEX($AK$3:$AO$3,1,MATCH(B33,$AK$1:$AO$1,1)+1),INDEX($AK$1:$AO$1,1,MATCH(B33,$AK$1:$AO$1,1)):INDEX($AK$1:$AO$1,1,MATCH(B33,$AK$1:$AO$1,1)+1)))))</f>
        <v>2.8750000000000001E-2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2.7550000000000002E-2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3.8500000000000006E-2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4.1000000000000002E-2</v>
      </c>
      <c r="AS33" s="48" cm="1">
        <f t="array" ref="AS33">_xlfn.SWITCH('Forward Curve'!$E$14,DataValidation!$B$2,Vols!$AL33,DataValidation!$B$3,Vols!$AK33,DataValidation!$B$4,Vols!$AJ33,DataValidation!$B$5,Vols!$AI33,DataValidation!$B$7,$AN33,DataValidation!$B$8,Vols!$AP33,DataValidation!$B$9,Vols!$AQ33,"","ERROR")</f>
        <v>6.952172425660709E-2</v>
      </c>
      <c r="AT33" s="48"/>
      <c r="AU33" s="49"/>
      <c r="AV33" s="56">
        <v>28</v>
      </c>
      <c r="AW33" s="58">
        <f t="shared" si="20"/>
        <v>46446</v>
      </c>
      <c r="AY33" s="70">
        <f t="shared" si="21"/>
        <v>-5.8888144751017436E-3</v>
      </c>
      <c r="AZ33" s="2">
        <f t="shared" si="16"/>
        <v>4.2130749958972695E-2</v>
      </c>
      <c r="BB33" s="3">
        <f t="shared" si="5"/>
        <v>3.7130749958972697E-2</v>
      </c>
      <c r="BC33" s="3">
        <f t="shared" si="6"/>
        <v>3.9630749958972693E-2</v>
      </c>
      <c r="BD33" s="3">
        <f t="shared" si="7"/>
        <v>4.4630749958972697E-2</v>
      </c>
      <c r="BE33" s="3">
        <f t="shared" si="8"/>
        <v>4.7130749958972692E-2</v>
      </c>
      <c r="BG33" s="2">
        <f>IF('Forward Curve'!$D$15=DataValidation!$B$11,Vols!BB33,IF('Forward Curve'!$D$15=DataValidation!$B$12,Vols!BC33,IF('Forward Curve'!$D$15=DataValidation!$B$13,Vols!BD33,IF('Forward Curve'!$D$15=DataValidation!$B$14,Vols!BE33,""))))</f>
        <v>3.9630749958972693E-2</v>
      </c>
    </row>
    <row r="34" spans="2:59" x14ac:dyDescent="0.25">
      <c r="B34" s="59">
        <f t="shared" si="9"/>
        <v>46475</v>
      </c>
      <c r="C34" s="129">
        <v>30.84</v>
      </c>
      <c r="D34" s="2"/>
      <c r="E34" s="102">
        <v>3.72</v>
      </c>
      <c r="F34" s="64">
        <v>3.86</v>
      </c>
      <c r="G34" s="126">
        <v>3.6</v>
      </c>
      <c r="H34" s="85">
        <v>4.6100000000000003</v>
      </c>
      <c r="I34" s="110">
        <v>6.7</v>
      </c>
      <c r="J34" s="66"/>
      <c r="K34" s="96">
        <f t="shared" si="17"/>
        <v>46446</v>
      </c>
      <c r="L34" s="129">
        <v>3.6</v>
      </c>
      <c r="M34" s="66"/>
      <c r="N34" s="130">
        <v>45666</v>
      </c>
      <c r="O34" s="129">
        <v>4.43</v>
      </c>
      <c r="P34" s="66"/>
      <c r="Q34" s="66"/>
      <c r="S34" s="59">
        <f>'Forward Curve'!$G34</f>
        <v>46475</v>
      </c>
      <c r="T34" s="67">
        <f t="shared" si="10"/>
        <v>0.30840000000000001</v>
      </c>
      <c r="U34" s="48"/>
      <c r="V34" s="48">
        <f t="shared" si="11"/>
        <v>3.7200000000000004E-2</v>
      </c>
      <c r="W34" s="48">
        <f t="shared" si="12"/>
        <v>3.8599999999999995E-2</v>
      </c>
      <c r="X34" s="48">
        <f t="shared" si="1"/>
        <v>3.6000000000000004E-2</v>
      </c>
      <c r="Y34" s="48">
        <f t="shared" si="2"/>
        <v>4.6100000000000002E-2</v>
      </c>
      <c r="Z34" s="69">
        <f t="shared" si="3"/>
        <v>6.7000000000000004E-2</v>
      </c>
      <c r="AA34" s="69">
        <f t="shared" si="4"/>
        <v>3.6000000000000004E-2</v>
      </c>
      <c r="AB34" s="69">
        <f t="shared" si="13"/>
        <v>3.6000000000000004E-2</v>
      </c>
      <c r="AC34" s="69"/>
      <c r="AD34" s="90">
        <f t="shared" si="18"/>
        <v>45653</v>
      </c>
      <c r="AE34" s="91">
        <f t="shared" si="14"/>
        <v>4.4600000000000001E-2</v>
      </c>
      <c r="AF34" s="90">
        <f t="shared" si="19"/>
        <v>46474</v>
      </c>
      <c r="AG34" s="92">
        <f t="shared" si="15"/>
        <v>3.5900000000000022E-2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1.8803098724504814E-3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1.8940154936225244E-2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5.3059845063774765E-2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7.0119690127549525E-2</v>
      </c>
      <c r="AN34" s="107">
        <f>IF(B34="","",IF(B34&gt;$AO$1,$AO$3,IF(B34&lt;$AK$1,$L$7,_xlfn.FORECAST.LINEAR(B34,INDEX($AK$3:$AO$3,1,MATCH(B34,$AK$1:$AO$1,1)):INDEX($AK$3:$AO$3,1,MATCH(B34,$AK$1:$AO$1,1)+1),INDEX($AK$1:$AO$1,1,MATCH(B34,$AK$1:$AO$1,1)):INDEX($AK$1:$AO$1,1,MATCH(B34,$AK$1:$AO$1,1)+1)))))</f>
        <v>2.8750000000000001E-2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2.7550000000000002E-2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3.8500000000000006E-2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4.1000000000000002E-2</v>
      </c>
      <c r="AS34" s="48" cm="1">
        <f t="array" ref="AS34">_xlfn.SWITCH('Forward Curve'!$E$14,DataValidation!$B$2,Vols!$AL34,DataValidation!$B$3,Vols!$AK34,DataValidation!$B$4,Vols!$AJ34,DataValidation!$B$5,Vols!$AI34,DataValidation!$B$7,$AN34,DataValidation!$B$8,Vols!$AP34,DataValidation!$B$9,Vols!$AQ34,"","ERROR")</f>
        <v>7.0119690127549525E-2</v>
      </c>
      <c r="AT34" s="48"/>
      <c r="AU34" s="49"/>
      <c r="AV34" s="56">
        <v>29</v>
      </c>
      <c r="AW34" s="58">
        <f t="shared" si="20"/>
        <v>46474</v>
      </c>
      <c r="AY34" s="70">
        <f t="shared" si="21"/>
        <v>-5.9097770524333057E-3</v>
      </c>
      <c r="AZ34" s="2">
        <f t="shared" si="16"/>
        <v>4.2154342269824591E-2</v>
      </c>
      <c r="BB34" s="3">
        <f t="shared" si="5"/>
        <v>3.7154342269824593E-2</v>
      </c>
      <c r="BC34" s="3">
        <f t="shared" si="6"/>
        <v>3.9654342269824588E-2</v>
      </c>
      <c r="BD34" s="3">
        <f t="shared" si="7"/>
        <v>4.4654342269824593E-2</v>
      </c>
      <c r="BE34" s="3">
        <f t="shared" si="8"/>
        <v>4.7154342269824588E-2</v>
      </c>
      <c r="BG34" s="2">
        <f>IF('Forward Curve'!$D$15=DataValidation!$B$11,Vols!BB34,IF('Forward Curve'!$D$15=DataValidation!$B$12,Vols!BC34,IF('Forward Curve'!$D$15=DataValidation!$B$13,Vols!BD34,IF('Forward Curve'!$D$15=DataValidation!$B$14,Vols!BE34,""))))</f>
        <v>3.9654342269824588E-2</v>
      </c>
    </row>
    <row r="35" spans="2:59" x14ac:dyDescent="0.25">
      <c r="B35" s="59">
        <f t="shared" si="9"/>
        <v>46506</v>
      </c>
      <c r="C35" s="129">
        <v>30.85</v>
      </c>
      <c r="D35" s="2"/>
      <c r="E35" s="102">
        <v>3.72</v>
      </c>
      <c r="F35" s="64">
        <v>3.86</v>
      </c>
      <c r="G35" s="126">
        <v>3.6</v>
      </c>
      <c r="H35" s="85">
        <v>4.6100000000000003</v>
      </c>
      <c r="I35" s="110">
        <v>6.7</v>
      </c>
      <c r="J35" s="66"/>
      <c r="K35" s="96">
        <f t="shared" si="17"/>
        <v>46474</v>
      </c>
      <c r="L35" s="129">
        <v>3.6</v>
      </c>
      <c r="M35" s="66"/>
      <c r="N35" s="130">
        <v>45667</v>
      </c>
      <c r="O35" s="129">
        <v>4.43</v>
      </c>
      <c r="P35" s="66"/>
      <c r="Q35" s="66"/>
      <c r="S35" s="59">
        <f>'Forward Curve'!$G35</f>
        <v>46506</v>
      </c>
      <c r="T35" s="67">
        <f t="shared" si="10"/>
        <v>0.3085</v>
      </c>
      <c r="U35" s="48"/>
      <c r="V35" s="48">
        <f t="shared" si="11"/>
        <v>3.7200000000000004E-2</v>
      </c>
      <c r="W35" s="48">
        <f t="shared" si="12"/>
        <v>3.8599999999999995E-2</v>
      </c>
      <c r="X35" s="48">
        <f t="shared" si="1"/>
        <v>3.6000000000000004E-2</v>
      </c>
      <c r="Y35" s="48">
        <f t="shared" si="2"/>
        <v>4.6100000000000002E-2</v>
      </c>
      <c r="Z35" s="69">
        <f t="shared" si="3"/>
        <v>6.7000000000000004E-2</v>
      </c>
      <c r="AA35" s="69">
        <f t="shared" si="4"/>
        <v>3.6000000000000004E-2</v>
      </c>
      <c r="AB35" s="69">
        <f t="shared" si="13"/>
        <v>3.6000000000000004E-2</v>
      </c>
      <c r="AC35" s="69"/>
      <c r="AD35" s="90">
        <f t="shared" si="18"/>
        <v>45654</v>
      </c>
      <c r="AE35" s="91">
        <f t="shared" si="14"/>
        <v>4.4600000000000001E-2</v>
      </c>
      <c r="AF35" s="90">
        <f t="shared" si="19"/>
        <v>46505</v>
      </c>
      <c r="AG35" s="92">
        <f t="shared" si="15"/>
        <v>3.5900000000000022E-2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1.2524355903899386E-3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1.8626217795194969E-2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5.3373782204805036E-2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7.0747564409610067E-2</v>
      </c>
      <c r="AN35" s="107">
        <f>IF(B35="","",IF(B35&gt;$AO$1,$AO$3,IF(B35&lt;$AK$1,$L$7,_xlfn.FORECAST.LINEAR(B35,INDEX($AK$3:$AO$3,1,MATCH(B35,$AK$1:$AO$1,1)):INDEX($AK$3:$AO$3,1,MATCH(B35,$AK$1:$AO$1,1)+1),INDEX($AK$1:$AO$1,1,MATCH(B35,$AK$1:$AO$1,1)):INDEX($AK$1:$AO$1,1,MATCH(B35,$AK$1:$AO$1,1)+1)))))</f>
        <v>2.8750000000000001E-2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2.7550000000000002E-2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3.8500000000000006E-2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4.1000000000000002E-2</v>
      </c>
      <c r="AS35" s="48" cm="1">
        <f t="array" ref="AS35">_xlfn.SWITCH('Forward Curve'!$E$14,DataValidation!$B$2,Vols!$AL35,DataValidation!$B$3,Vols!$AK35,DataValidation!$B$4,Vols!$AJ35,DataValidation!$B$5,Vols!$AI35,DataValidation!$B$7,$AN35,DataValidation!$B$8,Vols!$AP35,DataValidation!$B$9,Vols!$AQ35,"","ERROR")</f>
        <v>7.0747564409610067E-2</v>
      </c>
      <c r="AT35" s="48"/>
      <c r="AU35" s="49"/>
      <c r="AV35" s="56">
        <v>30</v>
      </c>
      <c r="AW35" s="58">
        <f t="shared" si="20"/>
        <v>46505</v>
      </c>
      <c r="AY35" s="70">
        <f t="shared" si="21"/>
        <v>-5.9307396297648678E-3</v>
      </c>
      <c r="AZ35" s="2">
        <f t="shared" si="16"/>
        <v>4.2177992377017602E-2</v>
      </c>
      <c r="BB35" s="3">
        <f t="shared" si="5"/>
        <v>3.7177992377017605E-2</v>
      </c>
      <c r="BC35" s="3">
        <f t="shared" si="6"/>
        <v>3.96779923770176E-2</v>
      </c>
      <c r="BD35" s="3">
        <f t="shared" si="7"/>
        <v>4.4677992377017604E-2</v>
      </c>
      <c r="BE35" s="3">
        <f t="shared" si="8"/>
        <v>4.71779923770176E-2</v>
      </c>
      <c r="BG35" s="2">
        <f>IF('Forward Curve'!$D$15=DataValidation!$B$11,Vols!BB35,IF('Forward Curve'!$D$15=DataValidation!$B$12,Vols!BC35,IF('Forward Curve'!$D$15=DataValidation!$B$13,Vols!BD35,IF('Forward Curve'!$D$15=DataValidation!$B$14,Vols!BE35,""))))</f>
        <v>3.96779923770176E-2</v>
      </c>
    </row>
    <row r="36" spans="2:59" x14ac:dyDescent="0.25">
      <c r="B36" s="59">
        <f t="shared" si="9"/>
        <v>46536</v>
      </c>
      <c r="C36" s="129">
        <v>30.86</v>
      </c>
      <c r="D36" s="2"/>
      <c r="E36" s="102">
        <v>3.72</v>
      </c>
      <c r="F36" s="64">
        <v>3.88</v>
      </c>
      <c r="G36" s="126">
        <v>3.61</v>
      </c>
      <c r="H36" s="85">
        <v>4.6100000000000003</v>
      </c>
      <c r="I36" s="110">
        <v>6.7</v>
      </c>
      <c r="J36" s="66"/>
      <c r="K36" s="96">
        <f t="shared" si="17"/>
        <v>46505</v>
      </c>
      <c r="L36" s="129">
        <v>3.6</v>
      </c>
      <c r="M36" s="66"/>
      <c r="N36" s="130">
        <v>45670</v>
      </c>
      <c r="O36" s="129">
        <v>4.43</v>
      </c>
      <c r="P36" s="66"/>
      <c r="Q36" s="66"/>
      <c r="S36" s="59">
        <f>'Forward Curve'!$G36</f>
        <v>46536</v>
      </c>
      <c r="T36" s="67">
        <f t="shared" si="10"/>
        <v>0.30859999999999999</v>
      </c>
      <c r="U36" s="48"/>
      <c r="V36" s="48">
        <f t="shared" si="11"/>
        <v>3.7200000000000004E-2</v>
      </c>
      <c r="W36" s="48">
        <f t="shared" si="12"/>
        <v>3.8800000000000001E-2</v>
      </c>
      <c r="X36" s="48">
        <f t="shared" si="1"/>
        <v>3.61E-2</v>
      </c>
      <c r="Y36" s="48">
        <f t="shared" si="2"/>
        <v>4.6100000000000002E-2</v>
      </c>
      <c r="Z36" s="69">
        <f t="shared" si="3"/>
        <v>6.7000000000000004E-2</v>
      </c>
      <c r="AA36" s="69">
        <f t="shared" si="4"/>
        <v>3.6000000000000004E-2</v>
      </c>
      <c r="AB36" s="69">
        <f t="shared" si="13"/>
        <v>3.6000000000000004E-2</v>
      </c>
      <c r="AC36" s="69"/>
      <c r="AD36" s="90">
        <f t="shared" si="18"/>
        <v>45655</v>
      </c>
      <c r="AE36" s="91">
        <f t="shared" si="14"/>
        <v>4.4600000000000001E-2</v>
      </c>
      <c r="AF36" s="90">
        <f t="shared" si="19"/>
        <v>46535</v>
      </c>
      <c r="AG36" s="92">
        <f t="shared" si="15"/>
        <v>3.5900000000000022E-2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6.5431878059216337E-4</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1.8327159390296083E-2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5.3672840609703926E-2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7.1345681219407847E-2</v>
      </c>
      <c r="AN36" s="107">
        <f>IF(B36="","",IF(B36&gt;$AO$1,$AO$3,IF(B36&lt;$AK$1,$L$7,_xlfn.FORECAST.LINEAR(B36,INDEX($AK$3:$AO$3,1,MATCH(B36,$AK$1:$AO$1,1)):INDEX($AK$3:$AO$3,1,MATCH(B36,$AK$1:$AO$1,1)+1),INDEX($AK$1:$AO$1,1,MATCH(B36,$AK$1:$AO$1,1)):INDEX($AK$1:$AO$1,1,MATCH(B36,$AK$1:$AO$1,1)+1)))))</f>
        <v>2.8750000000000001E-2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2.7550000000000002E-2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3.8500000000000006E-2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4.1000000000000002E-2</v>
      </c>
      <c r="AS36" s="48" cm="1">
        <f t="array" ref="AS36">_xlfn.SWITCH('Forward Curve'!$E$14,DataValidation!$B$2,Vols!$AL36,DataValidation!$B$3,Vols!$AK36,DataValidation!$B$4,Vols!$AJ36,DataValidation!$B$5,Vols!$AI36,DataValidation!$B$7,$AN36,DataValidation!$B$8,Vols!$AP36,DataValidation!$B$9,Vols!$AQ36,"","ERROR")</f>
        <v>7.1345681219407847E-2</v>
      </c>
      <c r="AT36" s="48"/>
      <c r="AU36" s="49"/>
      <c r="AV36" s="56">
        <v>31</v>
      </c>
      <c r="AW36" s="58">
        <f t="shared" si="20"/>
        <v>46535</v>
      </c>
      <c r="AY36" s="70">
        <f t="shared" si="21"/>
        <v>-5.95170220709643E-3</v>
      </c>
      <c r="AZ36" s="2">
        <f t="shared" si="16"/>
        <v>4.2201702207096417E-2</v>
      </c>
      <c r="BB36" s="3">
        <f t="shared" si="5"/>
        <v>3.720170220709642E-2</v>
      </c>
      <c r="BC36" s="3">
        <f t="shared" si="6"/>
        <v>3.9701702207096415E-2</v>
      </c>
      <c r="BD36" s="3">
        <f t="shared" si="7"/>
        <v>4.4701702207096419E-2</v>
      </c>
      <c r="BE36" s="3">
        <f t="shared" si="8"/>
        <v>4.7201702207096415E-2</v>
      </c>
      <c r="BG36" s="2">
        <f>IF('Forward Curve'!$D$15=DataValidation!$B$11,Vols!BB36,IF('Forward Curve'!$D$15=DataValidation!$B$12,Vols!BC36,IF('Forward Curve'!$D$15=DataValidation!$B$13,Vols!BD36,IF('Forward Curve'!$D$15=DataValidation!$B$14,Vols!BE36,""))))</f>
        <v>3.9701702207096415E-2</v>
      </c>
    </row>
    <row r="37" spans="2:59" x14ac:dyDescent="0.25">
      <c r="B37" s="59">
        <f t="shared" si="9"/>
        <v>46567</v>
      </c>
      <c r="C37" s="129">
        <v>30.87</v>
      </c>
      <c r="D37" s="2"/>
      <c r="E37" s="102">
        <v>3.72</v>
      </c>
      <c r="F37" s="64">
        <v>3.86</v>
      </c>
      <c r="G37" s="126">
        <v>3.6</v>
      </c>
      <c r="H37" s="85">
        <v>4.6100000000000003</v>
      </c>
      <c r="I37" s="110">
        <v>6.7</v>
      </c>
      <c r="J37" s="66"/>
      <c r="K37" s="96">
        <f t="shared" si="17"/>
        <v>46535</v>
      </c>
      <c r="L37" s="129">
        <v>3.6</v>
      </c>
      <c r="M37" s="66"/>
      <c r="N37" s="130">
        <v>45671</v>
      </c>
      <c r="O37" s="129">
        <v>4.43</v>
      </c>
      <c r="P37" s="66"/>
      <c r="Q37" s="66"/>
      <c r="S37" s="59">
        <f>'Forward Curve'!$G37</f>
        <v>46567</v>
      </c>
      <c r="T37" s="67">
        <f t="shared" si="10"/>
        <v>0.30870000000000003</v>
      </c>
      <c r="U37" s="48"/>
      <c r="V37" s="48">
        <f t="shared" si="11"/>
        <v>3.7200000000000004E-2</v>
      </c>
      <c r="W37" s="48">
        <f t="shared" si="12"/>
        <v>3.8599999999999995E-2</v>
      </c>
      <c r="X37" s="48">
        <f t="shared" si="1"/>
        <v>3.6000000000000004E-2</v>
      </c>
      <c r="Y37" s="48">
        <f t="shared" si="2"/>
        <v>4.6100000000000002E-2</v>
      </c>
      <c r="Z37" s="69">
        <f t="shared" si="3"/>
        <v>6.7000000000000004E-2</v>
      </c>
      <c r="AA37" s="69">
        <f t="shared" si="4"/>
        <v>3.6000000000000004E-2</v>
      </c>
      <c r="AB37" s="69">
        <f t="shared" si="13"/>
        <v>3.6000000000000004E-2</v>
      </c>
      <c r="AC37" s="69"/>
      <c r="AD37" s="90">
        <f t="shared" si="18"/>
        <v>45656</v>
      </c>
      <c r="AE37" s="91">
        <f t="shared" si="14"/>
        <v>4.4500000000000005E-2</v>
      </c>
      <c r="AF37" s="90">
        <f t="shared" si="19"/>
        <v>46566</v>
      </c>
      <c r="AG37" s="92">
        <f t="shared" si="15"/>
        <v>3.5900000000000022E-2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4.632180552315069E-5</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1.8023160902761581E-2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5.3976839097238431E-2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7.1953678194476858E-2</v>
      </c>
      <c r="AN37" s="107">
        <f>IF(B37="","",IF(B37&gt;$AO$1,$AO$3,IF(B37&lt;$AK$1,$L$7,_xlfn.FORECAST.LINEAR(B37,INDEX($AK$3:$AO$3,1,MATCH(B37,$AK$1:$AO$1,1)):INDEX($AK$3:$AO$3,1,MATCH(B37,$AK$1:$AO$1,1)+1),INDEX($AK$1:$AO$1,1,MATCH(B37,$AK$1:$AO$1,1)):INDEX($AK$1:$AO$1,1,MATCH(B37,$AK$1:$AO$1,1)+1)))))</f>
        <v>2.8750000000000001E-2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2.7550000000000002E-2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3.8500000000000006E-2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4.1000000000000002E-2</v>
      </c>
      <c r="AS37" s="48" cm="1">
        <f t="array" ref="AS37">_xlfn.SWITCH('Forward Curve'!$E$14,DataValidation!$B$2,Vols!$AL37,DataValidation!$B$3,Vols!$AK37,DataValidation!$B$4,Vols!$AJ37,DataValidation!$B$5,Vols!$AI37,DataValidation!$B$7,$AN37,DataValidation!$B$8,Vols!$AP37,DataValidation!$B$9,Vols!$AQ37,"","ERROR")</f>
        <v>7.1953678194476858E-2</v>
      </c>
      <c r="AT37" s="48"/>
      <c r="AU37" s="49"/>
      <c r="AV37" s="56">
        <v>32</v>
      </c>
      <c r="AW37" s="58">
        <f t="shared" si="20"/>
        <v>46566</v>
      </c>
      <c r="AY37" s="70">
        <f t="shared" si="21"/>
        <v>-5.9726647844279921E-3</v>
      </c>
      <c r="AZ37" s="2">
        <f t="shared" si="16"/>
        <v>4.2225473773192017E-2</v>
      </c>
      <c r="BB37" s="3">
        <f t="shared" si="5"/>
        <v>3.7225473773192019E-2</v>
      </c>
      <c r="BC37" s="3">
        <f t="shared" si="6"/>
        <v>3.9725473773192015E-2</v>
      </c>
      <c r="BD37" s="3">
        <f t="shared" si="7"/>
        <v>4.4725473773192019E-2</v>
      </c>
      <c r="BE37" s="3">
        <f t="shared" si="8"/>
        <v>4.7225473773192014E-2</v>
      </c>
      <c r="BG37" s="2">
        <f>IF('Forward Curve'!$D$15=DataValidation!$B$11,Vols!BB37,IF('Forward Curve'!$D$15=DataValidation!$B$12,Vols!BC37,IF('Forward Curve'!$D$15=DataValidation!$B$13,Vols!BD37,IF('Forward Curve'!$D$15=DataValidation!$B$14,Vols!BE37,""))))</f>
        <v>3.9725473773192015E-2</v>
      </c>
    </row>
    <row r="38" spans="2:59" x14ac:dyDescent="0.25">
      <c r="B38" s="59">
        <f t="shared" si="9"/>
        <v>46597</v>
      </c>
      <c r="C38" s="129">
        <v>30.88</v>
      </c>
      <c r="D38" s="2"/>
      <c r="E38" s="102">
        <v>3.72</v>
      </c>
      <c r="F38" s="64">
        <v>3.86</v>
      </c>
      <c r="G38" s="126">
        <v>3.6</v>
      </c>
      <c r="H38" s="85">
        <v>4.6100000000000003</v>
      </c>
      <c r="I38" s="110">
        <v>6.7</v>
      </c>
      <c r="J38" s="66"/>
      <c r="K38" s="96">
        <f t="shared" si="17"/>
        <v>46566</v>
      </c>
      <c r="L38" s="129">
        <v>3.6</v>
      </c>
      <c r="M38" s="66"/>
      <c r="N38" s="130">
        <v>45672</v>
      </c>
      <c r="O38" s="129">
        <v>4.43</v>
      </c>
      <c r="P38" s="66"/>
      <c r="Q38" s="66"/>
      <c r="S38" s="59">
        <f>'Forward Curve'!$G38</f>
        <v>46597</v>
      </c>
      <c r="T38" s="67">
        <f t="shared" ref="T38:T69" si="22">C38/100</f>
        <v>0.30879999999999996</v>
      </c>
      <c r="U38" s="48"/>
      <c r="V38" s="48">
        <f t="shared" si="11"/>
        <v>3.7200000000000004E-2</v>
      </c>
      <c r="W38" s="48">
        <f t="shared" si="12"/>
        <v>3.8599999999999995E-2</v>
      </c>
      <c r="X38" s="48">
        <f t="shared" si="1"/>
        <v>3.6000000000000004E-2</v>
      </c>
      <c r="Y38" s="48">
        <f t="shared" ref="Y38:Y69" si="23">H38/100</f>
        <v>4.6100000000000002E-2</v>
      </c>
      <c r="Z38" s="69">
        <f t="shared" ref="Z38:Z69" si="24">I38/100</f>
        <v>6.7000000000000004E-2</v>
      </c>
      <c r="AA38" s="69">
        <f t="shared" si="4"/>
        <v>3.6000000000000004E-2</v>
      </c>
      <c r="AB38" s="69">
        <f t="shared" si="13"/>
        <v>3.6000000000000004E-2</v>
      </c>
      <c r="AC38" s="69"/>
      <c r="AD38" s="90">
        <f t="shared" si="18"/>
        <v>45657</v>
      </c>
      <c r="AE38" s="91">
        <f t="shared" si="14"/>
        <v>4.4500000000000005E-2</v>
      </c>
      <c r="AF38" s="90">
        <f t="shared" si="19"/>
        <v>46596</v>
      </c>
      <c r="AG38" s="92">
        <f t="shared" si="15"/>
        <v>3.5900000000000022E-2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-5.3353276364057848E-4</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1.7733233618179713E-2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5.4266766381820299E-2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7.2533532763640593E-2</v>
      </c>
      <c r="AN38" s="107">
        <f>IF(B38="","",IF(B38&gt;$AO$1,$AO$3,IF(B38&lt;$AK$1,$L$7,_xlfn.FORECAST.LINEAR(B38,INDEX($AK$3:$AO$3,1,MATCH(B38,$AK$1:$AO$1,1)):INDEX($AK$3:$AO$3,1,MATCH(B38,$AK$1:$AO$1,1)+1),INDEX($AK$1:$AO$1,1,MATCH(B38,$AK$1:$AO$1,1)):INDEX($AK$1:$AO$1,1,MATCH(B38,$AK$1:$AO$1,1)+1)))))</f>
        <v>2.8750000000000001E-2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2.7550000000000002E-2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3.8500000000000006E-2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4.1000000000000002E-2</v>
      </c>
      <c r="AS38" s="48" cm="1">
        <f t="array" ref="AS38">_xlfn.SWITCH('Forward Curve'!$E$14,DataValidation!$B$2,Vols!$AL38,DataValidation!$B$3,Vols!$AK38,DataValidation!$B$4,Vols!$AJ38,DataValidation!$B$5,Vols!$AI38,DataValidation!$B$7,$AN38,DataValidation!$B$8,Vols!$AP38,DataValidation!$B$9,Vols!$AQ38,"","ERROR")</f>
        <v>7.2533532763640593E-2</v>
      </c>
      <c r="AT38" s="48"/>
      <c r="AU38" s="49"/>
      <c r="AV38" s="56">
        <v>33</v>
      </c>
      <c r="AW38" s="58">
        <f t="shared" si="20"/>
        <v>46596</v>
      </c>
      <c r="AY38" s="70">
        <f t="shared" si="21"/>
        <v>-5.9936273617595542E-3</v>
      </c>
      <c r="AZ38" s="2">
        <f t="shared" si="16"/>
        <v>4.2249309179941352E-2</v>
      </c>
      <c r="BB38" s="3">
        <f t="shared" ref="BB38:BB69" si="25">AZ38-0.5%</f>
        <v>3.7249309179941355E-2</v>
      </c>
      <c r="BC38" s="3">
        <f t="shared" ref="BC38:BC69" si="26">AZ38-0.25%</f>
        <v>3.974930917994135E-2</v>
      </c>
      <c r="BD38" s="3">
        <f t="shared" ref="BD38:BD69" si="27">AZ38+0.25%</f>
        <v>4.4749309179941354E-2</v>
      </c>
      <c r="BE38" s="3">
        <f t="shared" ref="BE38:BE69" si="28">AZ38+0.5%</f>
        <v>4.724930917994135E-2</v>
      </c>
      <c r="BG38" s="2">
        <f>IF('Forward Curve'!$D$15=DataValidation!$B$11,Vols!BB38,IF('Forward Curve'!$D$15=DataValidation!$B$12,Vols!BC38,IF('Forward Curve'!$D$15=DataValidation!$B$13,Vols!BD38,IF('Forward Curve'!$D$15=DataValidation!$B$14,Vols!BE38,""))))</f>
        <v>3.974930917994135E-2</v>
      </c>
    </row>
    <row r="39" spans="2:59" x14ac:dyDescent="0.25">
      <c r="B39" s="59">
        <f t="shared" si="9"/>
        <v>46628</v>
      </c>
      <c r="C39" s="129">
        <v>30.88</v>
      </c>
      <c r="D39" s="2"/>
      <c r="E39" s="102">
        <v>3.72</v>
      </c>
      <c r="F39" s="64">
        <v>3.86</v>
      </c>
      <c r="G39" s="126">
        <v>3.6</v>
      </c>
      <c r="H39" s="85">
        <v>4.6100000000000003</v>
      </c>
      <c r="I39" s="110">
        <v>6.71</v>
      </c>
      <c r="J39" s="66"/>
      <c r="K39" s="96">
        <f t="shared" si="17"/>
        <v>46596</v>
      </c>
      <c r="L39" s="129">
        <v>3.6</v>
      </c>
      <c r="M39" s="66"/>
      <c r="N39" s="130">
        <v>45673</v>
      </c>
      <c r="O39" s="129">
        <v>4.43</v>
      </c>
      <c r="P39" s="66"/>
      <c r="Q39" s="66"/>
      <c r="S39" s="59">
        <f>'Forward Curve'!$G39</f>
        <v>46628</v>
      </c>
      <c r="T39" s="67">
        <f t="shared" si="22"/>
        <v>0.30879999999999996</v>
      </c>
      <c r="U39" s="48"/>
      <c r="V39" s="48">
        <f t="shared" ref="V39:V70" si="29">E39/100</f>
        <v>3.7200000000000004E-2</v>
      </c>
      <c r="W39" s="48">
        <f t="shared" si="12"/>
        <v>3.8599999999999995E-2</v>
      </c>
      <c r="X39" s="48">
        <f t="shared" si="1"/>
        <v>3.6000000000000004E-2</v>
      </c>
      <c r="Y39" s="48">
        <f t="shared" si="23"/>
        <v>4.6100000000000002E-2</v>
      </c>
      <c r="Z39" s="69">
        <f t="shared" si="24"/>
        <v>6.7099999999999993E-2</v>
      </c>
      <c r="AA39" s="69">
        <f t="shared" si="4"/>
        <v>3.6000000000000004E-2</v>
      </c>
      <c r="AB39" s="69">
        <f t="shared" ref="AB39:AB70" si="30">L39/100</f>
        <v>3.6000000000000004E-2</v>
      </c>
      <c r="AC39" s="69"/>
      <c r="AD39" s="90">
        <f t="shared" si="18"/>
        <v>45658</v>
      </c>
      <c r="AE39" s="91">
        <f t="shared" si="14"/>
        <v>4.4500000000000005E-2</v>
      </c>
      <c r="AF39" s="90">
        <f t="shared" si="19"/>
        <v>46627</v>
      </c>
      <c r="AG39" s="92">
        <f t="shared" si="15"/>
        <v>3.5900000000000022E-2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-1.1115423744149926E-3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1.7444228812792506E-2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5.4555771187207495E-2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7.3111542374414987E-2</v>
      </c>
      <c r="AN39" s="107">
        <f>IF(B39="","",IF(B39&gt;$AO$1,$AO$3,IF(B39&lt;$AK$1,$L$7,_xlfn.FORECAST.LINEAR(B39,INDEX($AK$3:$AO$3,1,MATCH(B39,$AK$1:$AO$1,1)):INDEX($AK$3:$AO$3,1,MATCH(B39,$AK$1:$AO$1,1)+1),INDEX($AK$1:$AO$1,1,MATCH(B39,$AK$1:$AO$1,1)):INDEX($AK$1:$AO$1,1,MATCH(B39,$AK$1:$AO$1,1)+1)))))</f>
        <v>2.8750000000000001E-2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2.7550000000000002E-2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3.8500000000000006E-2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4.1000000000000002E-2</v>
      </c>
      <c r="AS39" s="48" cm="1">
        <f t="array" ref="AS39">_xlfn.SWITCH('Forward Curve'!$E$14,DataValidation!$B$2,Vols!$AL39,DataValidation!$B$3,Vols!$AK39,DataValidation!$B$4,Vols!$AJ39,DataValidation!$B$5,Vols!$AI39,DataValidation!$B$7,$AN39,DataValidation!$B$8,Vols!$AP39,DataValidation!$B$9,Vols!$AQ39,"","ERROR")</f>
        <v>7.3111542374414987E-2</v>
      </c>
      <c r="AT39" s="48"/>
      <c r="AU39" s="49"/>
      <c r="AV39" s="56">
        <v>34</v>
      </c>
      <c r="AW39" s="58">
        <f t="shared" si="20"/>
        <v>46627</v>
      </c>
      <c r="AY39" s="70">
        <f t="shared" si="21"/>
        <v>-6.0145899390911164E-3</v>
      </c>
      <c r="AZ39" s="2">
        <f t="shared" si="16"/>
        <v>4.2273210628746269E-2</v>
      </c>
      <c r="BB39" s="3">
        <f t="shared" si="25"/>
        <v>3.7273210628746271E-2</v>
      </c>
      <c r="BC39" s="3">
        <f t="shared" si="26"/>
        <v>3.9773210628746267E-2</v>
      </c>
      <c r="BD39" s="3">
        <f t="shared" si="27"/>
        <v>4.4773210628746271E-2</v>
      </c>
      <c r="BE39" s="3">
        <f t="shared" si="28"/>
        <v>4.7273210628746266E-2</v>
      </c>
      <c r="BG39" s="2">
        <f>IF('Forward Curve'!$D$15=DataValidation!$B$11,Vols!BB39,IF('Forward Curve'!$D$15=DataValidation!$B$12,Vols!BC39,IF('Forward Curve'!$D$15=DataValidation!$B$13,Vols!BD39,IF('Forward Curve'!$D$15=DataValidation!$B$14,Vols!BE39,""))))</f>
        <v>3.9773210628746267E-2</v>
      </c>
    </row>
    <row r="40" spans="2:59" x14ac:dyDescent="0.25">
      <c r="B40" s="59">
        <f t="shared" si="9"/>
        <v>46659</v>
      </c>
      <c r="C40" s="129">
        <v>30.59</v>
      </c>
      <c r="D40" s="2"/>
      <c r="E40" s="102">
        <v>3.72</v>
      </c>
      <c r="F40" s="64">
        <v>3.86</v>
      </c>
      <c r="G40" s="126">
        <v>3.59</v>
      </c>
      <c r="H40" s="85">
        <v>4.6100000000000003</v>
      </c>
      <c r="I40" s="110">
        <v>6.7</v>
      </c>
      <c r="J40" s="66"/>
      <c r="K40" s="96">
        <f t="shared" si="17"/>
        <v>46627</v>
      </c>
      <c r="L40" s="129">
        <v>3.6</v>
      </c>
      <c r="M40" s="66"/>
      <c r="N40" s="130">
        <v>45674</v>
      </c>
      <c r="O40" s="129">
        <v>4.43</v>
      </c>
      <c r="P40" s="66"/>
      <c r="Q40" s="66"/>
      <c r="S40" s="59">
        <f>'Forward Curve'!$G40</f>
        <v>46659</v>
      </c>
      <c r="T40" s="67">
        <f t="shared" si="22"/>
        <v>0.30590000000000001</v>
      </c>
      <c r="U40" s="48"/>
      <c r="V40" s="48">
        <f t="shared" si="29"/>
        <v>3.7200000000000004E-2</v>
      </c>
      <c r="W40" s="48">
        <f t="shared" si="12"/>
        <v>3.8599999999999995E-2</v>
      </c>
      <c r="X40" s="48">
        <f t="shared" si="1"/>
        <v>3.5900000000000001E-2</v>
      </c>
      <c r="Y40" s="48">
        <f t="shared" si="23"/>
        <v>4.6100000000000002E-2</v>
      </c>
      <c r="Z40" s="69">
        <f t="shared" si="24"/>
        <v>6.7000000000000004E-2</v>
      </c>
      <c r="AA40" s="69">
        <f t="shared" si="4"/>
        <v>3.6000000000000004E-2</v>
      </c>
      <c r="AB40" s="69">
        <f t="shared" si="30"/>
        <v>3.6000000000000004E-2</v>
      </c>
      <c r="AC40" s="69"/>
      <c r="AD40" s="90">
        <f t="shared" si="18"/>
        <v>45659</v>
      </c>
      <c r="AE40" s="91">
        <f t="shared" si="14"/>
        <v>4.4299999999999999E-2</v>
      </c>
      <c r="AF40" s="90">
        <f t="shared" si="19"/>
        <v>46658</v>
      </c>
      <c r="AG40" s="92">
        <f t="shared" si="15"/>
        <v>3.5900000000000022E-2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-1.3268199954938559E-3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1.7336590002253075E-2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5.4663409997746937E-2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7.3326819995493869E-2</v>
      </c>
      <c r="AN40" s="107">
        <f>IF(B40="","",IF(B40&gt;$AO$1,$AO$3,IF(B40&lt;$AK$1,$L$7,_xlfn.FORECAST.LINEAR(B40,INDEX($AK$3:$AO$3,1,MATCH(B40,$AK$1:$AO$1,1)):INDEX($AK$3:$AO$3,1,MATCH(B40,$AK$1:$AO$1,1)+1),INDEX($AK$1:$AO$1,1,MATCH(B40,$AK$1:$AO$1,1)):INDEX($AK$1:$AO$1,1,MATCH(B40,$AK$1:$AO$1,1)+1)))))</f>
        <v>2.8750000000000001E-2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2.7550000000000002E-2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3.8500000000000006E-2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4.1000000000000002E-2</v>
      </c>
      <c r="AS40" s="48" cm="1">
        <f t="array" ref="AS40">_xlfn.SWITCH('Forward Curve'!$E$14,DataValidation!$B$2,Vols!$AL40,DataValidation!$B$3,Vols!$AK40,DataValidation!$B$4,Vols!$AJ40,DataValidation!$B$5,Vols!$AI40,DataValidation!$B$7,$AN40,DataValidation!$B$8,Vols!$AP40,DataValidation!$B$9,Vols!$AQ40,"","ERROR")</f>
        <v>7.3326819995493869E-2</v>
      </c>
      <c r="AT40" s="48"/>
      <c r="AU40" s="49"/>
      <c r="AV40" s="56">
        <v>35</v>
      </c>
      <c r="AW40" s="58">
        <f t="shared" si="20"/>
        <v>46658</v>
      </c>
      <c r="AY40" s="70">
        <f t="shared" si="21"/>
        <v>-6.0355525164226785E-3</v>
      </c>
      <c r="AZ40" s="2">
        <f t="shared" si="16"/>
        <v>4.2297180423399403E-2</v>
      </c>
      <c r="BB40" s="3">
        <f t="shared" si="25"/>
        <v>3.7297180423399405E-2</v>
      </c>
      <c r="BC40" s="3">
        <f t="shared" si="26"/>
        <v>3.97971804233994E-2</v>
      </c>
      <c r="BD40" s="3">
        <f t="shared" si="27"/>
        <v>4.4797180423399405E-2</v>
      </c>
      <c r="BE40" s="3">
        <f t="shared" si="28"/>
        <v>4.72971804233994E-2</v>
      </c>
      <c r="BG40" s="2">
        <f>IF('Forward Curve'!$D$15=DataValidation!$B$11,Vols!BB40,IF('Forward Curve'!$D$15=DataValidation!$B$12,Vols!BC40,IF('Forward Curve'!$D$15=DataValidation!$B$13,Vols!BD40,IF('Forward Curve'!$D$15=DataValidation!$B$14,Vols!BE40,""))))</f>
        <v>3.97971804233994E-2</v>
      </c>
    </row>
    <row r="41" spans="2:59" x14ac:dyDescent="0.25">
      <c r="B41" s="59">
        <f t="shared" si="9"/>
        <v>46689</v>
      </c>
      <c r="C41" s="129">
        <v>30.26</v>
      </c>
      <c r="D41" s="2"/>
      <c r="E41" s="102">
        <v>3.71</v>
      </c>
      <c r="F41" s="64">
        <v>3.84</v>
      </c>
      <c r="G41" s="126">
        <v>3.57</v>
      </c>
      <c r="H41" s="85">
        <v>4.6100000000000003</v>
      </c>
      <c r="I41" s="110">
        <v>6.7</v>
      </c>
      <c r="J41" s="66"/>
      <c r="K41" s="96">
        <f t="shared" si="17"/>
        <v>46658</v>
      </c>
      <c r="L41" s="129">
        <v>3.6</v>
      </c>
      <c r="M41" s="66"/>
      <c r="N41" s="130">
        <v>45678</v>
      </c>
      <c r="O41" s="129">
        <v>4.43</v>
      </c>
      <c r="P41" s="66"/>
      <c r="Q41" s="66"/>
      <c r="S41" s="59">
        <f>'Forward Curve'!$G41</f>
        <v>46689</v>
      </c>
      <c r="T41" s="67">
        <f t="shared" si="22"/>
        <v>0.30260000000000004</v>
      </c>
      <c r="U41" s="48"/>
      <c r="V41" s="48">
        <f t="shared" si="29"/>
        <v>3.7100000000000001E-2</v>
      </c>
      <c r="W41" s="48">
        <f t="shared" si="12"/>
        <v>3.8399999999999997E-2</v>
      </c>
      <c r="X41" s="48">
        <f t="shared" si="1"/>
        <v>3.5699999999999996E-2</v>
      </c>
      <c r="Y41" s="48">
        <f t="shared" si="23"/>
        <v>4.6100000000000002E-2</v>
      </c>
      <c r="Z41" s="69">
        <f t="shared" si="24"/>
        <v>6.7000000000000004E-2</v>
      </c>
      <c r="AA41" s="69">
        <f t="shared" si="4"/>
        <v>3.6000000000000004E-2</v>
      </c>
      <c r="AB41" s="69">
        <f t="shared" si="30"/>
        <v>3.6000000000000004E-2</v>
      </c>
      <c r="AC41" s="69"/>
      <c r="AD41" s="90">
        <f t="shared" si="18"/>
        <v>45660</v>
      </c>
      <c r="AE41" s="91">
        <f t="shared" si="14"/>
        <v>4.4299999999999999E-2</v>
      </c>
      <c r="AF41" s="90">
        <f t="shared" si="19"/>
        <v>46688</v>
      </c>
      <c r="AG41" s="92">
        <f t="shared" si="15"/>
        <v>3.5900000000000022E-2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-1.4559644117729332E-3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1.7272017794113536E-2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5.4727982205886469E-2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7.3455964411772934E-2</v>
      </c>
      <c r="AN41" s="107">
        <f>IF(B41="","",IF(B41&gt;$AO$1,$AO$3,IF(B41&lt;$AK$1,$L$7,_xlfn.FORECAST.LINEAR(B41,INDEX($AK$3:$AO$3,1,MATCH(B41,$AK$1:$AO$1,1)):INDEX($AK$3:$AO$3,1,MATCH(B41,$AK$1:$AO$1,1)+1),INDEX($AK$1:$AO$1,1,MATCH(B41,$AK$1:$AO$1,1)):INDEX($AK$1:$AO$1,1,MATCH(B41,$AK$1:$AO$1,1)+1)))))</f>
        <v>2.8750000000000001E-2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2.7650000000000004E-2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3.8500000000000006E-2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4.1000000000000002E-2</v>
      </c>
      <c r="AS41" s="48" cm="1">
        <f t="array" ref="AS41">_xlfn.SWITCH('Forward Curve'!$E$14,DataValidation!$B$2,Vols!$AL41,DataValidation!$B$3,Vols!$AK41,DataValidation!$B$4,Vols!$AJ41,DataValidation!$B$5,Vols!$AI41,DataValidation!$B$7,$AN41,DataValidation!$B$8,Vols!$AP41,DataValidation!$B$9,Vols!$AQ41,"","ERROR")</f>
        <v>7.3455964411772934E-2</v>
      </c>
      <c r="AT41" s="48"/>
      <c r="AU41" s="49"/>
      <c r="AV41" s="56">
        <v>36</v>
      </c>
      <c r="AW41" s="58">
        <f t="shared" si="20"/>
        <v>46688</v>
      </c>
      <c r="AY41" s="70">
        <f t="shared" si="21"/>
        <v>-6.0565150937542406E-3</v>
      </c>
      <c r="AZ41" s="2">
        <f t="shared" si="16"/>
        <v>4.232122097610716E-2</v>
      </c>
      <c r="BB41" s="3">
        <f t="shared" si="25"/>
        <v>3.7321220976107163E-2</v>
      </c>
      <c r="BC41" s="3">
        <f t="shared" si="26"/>
        <v>3.9821220976107158E-2</v>
      </c>
      <c r="BD41" s="3">
        <f t="shared" si="27"/>
        <v>4.4821220976107162E-2</v>
      </c>
      <c r="BE41" s="3">
        <f t="shared" si="28"/>
        <v>4.7321220976107158E-2</v>
      </c>
      <c r="BG41" s="2">
        <f>IF('Forward Curve'!$D$15=DataValidation!$B$11,Vols!BB41,IF('Forward Curve'!$D$15=DataValidation!$B$12,Vols!BC41,IF('Forward Curve'!$D$15=DataValidation!$B$13,Vols!BD41,IF('Forward Curve'!$D$15=DataValidation!$B$14,Vols!BE41,""))))</f>
        <v>3.9821220976107158E-2</v>
      </c>
    </row>
    <row r="42" spans="2:59" x14ac:dyDescent="0.25">
      <c r="B42" s="59">
        <f t="shared" si="9"/>
        <v>46720</v>
      </c>
      <c r="C42" s="129">
        <v>30.35</v>
      </c>
      <c r="D42" s="2"/>
      <c r="E42" s="102">
        <v>3.65</v>
      </c>
      <c r="F42" s="64">
        <v>3.82</v>
      </c>
      <c r="G42" s="126">
        <v>3.55</v>
      </c>
      <c r="H42" s="85">
        <v>4.6100000000000003</v>
      </c>
      <c r="I42" s="110">
        <v>6.7</v>
      </c>
      <c r="J42" s="66"/>
      <c r="K42" s="96">
        <f t="shared" si="17"/>
        <v>46688</v>
      </c>
      <c r="L42" s="129">
        <v>3.6</v>
      </c>
      <c r="M42" s="66"/>
      <c r="N42" s="130">
        <v>45679</v>
      </c>
      <c r="O42" s="129">
        <v>4.43</v>
      </c>
      <c r="P42" s="66"/>
      <c r="Q42" s="66"/>
      <c r="S42" s="59">
        <f>'Forward Curve'!$G42</f>
        <v>46720</v>
      </c>
      <c r="T42" s="67">
        <f t="shared" si="22"/>
        <v>0.30349999999999999</v>
      </c>
      <c r="U42" s="48"/>
      <c r="V42" s="48">
        <f t="shared" si="29"/>
        <v>3.6499999999999998E-2</v>
      </c>
      <c r="W42" s="48">
        <f t="shared" si="12"/>
        <v>3.8199999999999998E-2</v>
      </c>
      <c r="X42" s="48">
        <f t="shared" si="1"/>
        <v>3.5499999999999997E-2</v>
      </c>
      <c r="Y42" s="48">
        <f t="shared" si="23"/>
        <v>4.6100000000000002E-2</v>
      </c>
      <c r="Z42" s="69">
        <f t="shared" si="24"/>
        <v>6.7000000000000004E-2</v>
      </c>
      <c r="AA42" s="69">
        <f t="shared" si="4"/>
        <v>3.5499999999999997E-2</v>
      </c>
      <c r="AB42" s="69">
        <f t="shared" si="30"/>
        <v>3.6000000000000004E-2</v>
      </c>
      <c r="AC42" s="69"/>
      <c r="AD42" s="90">
        <f t="shared" si="18"/>
        <v>45661</v>
      </c>
      <c r="AE42" s="91">
        <f t="shared" si="14"/>
        <v>4.4299999999999999E-2</v>
      </c>
      <c r="AF42" s="90">
        <f t="shared" si="19"/>
        <v>46719</v>
      </c>
      <c r="AG42" s="92">
        <f t="shared" si="15"/>
        <v>3.5533333333333326E-2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-2.0813912363608035E-3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1.6709304381819598E-2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5.4290695618180396E-2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7.3081391236360801E-2</v>
      </c>
      <c r="AN42" s="107">
        <f>IF(B42="","",IF(B42&gt;$AO$1,$AO$3,IF(B42&lt;$AK$1,$L$7,_xlfn.FORECAST.LINEAR(B42,INDEX($AK$3:$AO$3,1,MATCH(B42,$AK$1:$AO$1,1)):INDEX($AK$3:$AO$3,1,MATCH(B42,$AK$1:$AO$1,1)+1),INDEX($AK$1:$AO$1,1,MATCH(B42,$AK$1:$AO$1,1)):INDEX($AK$1:$AO$1,1,MATCH(B42,$AK$1:$AO$1,1)+1)))))</f>
        <v>2.8750000000000001E-2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2.775E-2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3.7999999999999999E-2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4.0499999999999994E-2</v>
      </c>
      <c r="AS42" s="48" cm="1">
        <f t="array" ref="AS42">_xlfn.SWITCH('Forward Curve'!$E$14,DataValidation!$B$2,Vols!$AL42,DataValidation!$B$3,Vols!$AK42,DataValidation!$B$4,Vols!$AJ42,DataValidation!$B$5,Vols!$AI42,DataValidation!$B$7,$AN42,DataValidation!$B$8,Vols!$AP42,DataValidation!$B$9,Vols!$AQ42,"","ERROR")</f>
        <v>7.3081391236360801E-2</v>
      </c>
      <c r="AT42" s="48"/>
      <c r="AU42" s="49"/>
      <c r="AV42" s="56">
        <v>37</v>
      </c>
      <c r="AW42" s="58">
        <f t="shared" si="20"/>
        <v>46719</v>
      </c>
      <c r="AY42" s="70">
        <f t="shared" si="21"/>
        <v>-6.0774776710858028E-3</v>
      </c>
      <c r="AZ42" s="2">
        <f t="shared" si="16"/>
        <v>4.2345334813942925E-2</v>
      </c>
      <c r="BB42" s="3">
        <f t="shared" si="25"/>
        <v>3.7345334813942928E-2</v>
      </c>
      <c r="BC42" s="3">
        <f t="shared" si="26"/>
        <v>3.9845334813942923E-2</v>
      </c>
      <c r="BD42" s="3">
        <f t="shared" si="27"/>
        <v>4.4845334813942928E-2</v>
      </c>
      <c r="BE42" s="3">
        <f t="shared" si="28"/>
        <v>4.7345334813942923E-2</v>
      </c>
      <c r="BG42" s="2">
        <f>IF('Forward Curve'!$D$15=DataValidation!$B$11,Vols!BB42,IF('Forward Curve'!$D$15=DataValidation!$B$12,Vols!BC42,IF('Forward Curve'!$D$15=DataValidation!$B$13,Vols!BD42,IF('Forward Curve'!$D$15=DataValidation!$B$14,Vols!BE42,""))))</f>
        <v>3.9845334813942923E-2</v>
      </c>
    </row>
    <row r="43" spans="2:59" x14ac:dyDescent="0.25">
      <c r="B43" s="59">
        <f t="shared" si="9"/>
        <v>46750</v>
      </c>
      <c r="C43" s="129">
        <v>30.35</v>
      </c>
      <c r="D43" s="2"/>
      <c r="E43" s="102">
        <v>3.65</v>
      </c>
      <c r="F43" s="64">
        <v>3.8</v>
      </c>
      <c r="G43" s="126">
        <v>3.54</v>
      </c>
      <c r="H43" s="85">
        <v>4.6100000000000003</v>
      </c>
      <c r="I43" s="110">
        <v>6.63</v>
      </c>
      <c r="J43" s="66"/>
      <c r="K43" s="96">
        <f t="shared" si="17"/>
        <v>46719</v>
      </c>
      <c r="L43" s="129">
        <v>3.55</v>
      </c>
      <c r="M43" s="66"/>
      <c r="N43" s="130">
        <v>45680</v>
      </c>
      <c r="O43" s="129">
        <v>4.43</v>
      </c>
      <c r="P43" s="66"/>
      <c r="Q43" s="66"/>
      <c r="S43" s="59">
        <f>'Forward Curve'!$G43</f>
        <v>46750</v>
      </c>
      <c r="T43" s="67">
        <f t="shared" si="22"/>
        <v>0.30349999999999999</v>
      </c>
      <c r="U43" s="48"/>
      <c r="V43" s="48">
        <f t="shared" si="29"/>
        <v>3.6499999999999998E-2</v>
      </c>
      <c r="W43" s="48">
        <f t="shared" si="12"/>
        <v>3.7999999999999999E-2</v>
      </c>
      <c r="X43" s="48">
        <f t="shared" si="1"/>
        <v>3.5400000000000001E-2</v>
      </c>
      <c r="Y43" s="48">
        <f t="shared" si="23"/>
        <v>4.6100000000000002E-2</v>
      </c>
      <c r="Z43" s="69">
        <f t="shared" si="24"/>
        <v>6.6299999999999998E-2</v>
      </c>
      <c r="AA43" s="69">
        <f t="shared" si="4"/>
        <v>3.5400000000000001E-2</v>
      </c>
      <c r="AB43" s="69">
        <f t="shared" si="30"/>
        <v>3.5499999999999997E-2</v>
      </c>
      <c r="AC43" s="69"/>
      <c r="AD43" s="90">
        <f t="shared" si="18"/>
        <v>45662</v>
      </c>
      <c r="AE43" s="91">
        <f t="shared" si="14"/>
        <v>4.4299999999999999E-2</v>
      </c>
      <c r="AF43" s="90">
        <f t="shared" si="19"/>
        <v>46749</v>
      </c>
      <c r="AG43" s="92">
        <f t="shared" si="15"/>
        <v>3.5399999999999994E-2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-2.5854227319507404E-3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1.640728863402463E-2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5.4392711365975371E-2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7.3385422731950742E-2</v>
      </c>
      <c r="AN43" s="107">
        <f>IF(B43="","",IF(B43&gt;$AO$1,$AO$3,IF(B43&lt;$AK$1,$L$7,_xlfn.FORECAST.LINEAR(B43,INDEX($AK$3:$AO$3,1,MATCH(B43,$AK$1:$AO$1,1)):INDEX($AK$3:$AO$3,1,MATCH(B43,$AK$1:$AO$1,1)+1),INDEX($AK$1:$AO$1,1,MATCH(B43,$AK$1:$AO$1,1)):INDEX($AK$1:$AO$1,1,MATCH(B43,$AK$1:$AO$1,1)+1)))))</f>
        <v>2.8750000000000001E-2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2.7650000000000004E-2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3.7900000000000003E-2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4.0399999999999998E-2</v>
      </c>
      <c r="AS43" s="48" cm="1">
        <f t="array" ref="AS43">_xlfn.SWITCH('Forward Curve'!$E$14,DataValidation!$B$2,Vols!$AL43,DataValidation!$B$3,Vols!$AK43,DataValidation!$B$4,Vols!$AJ43,DataValidation!$B$5,Vols!$AI43,DataValidation!$B$7,$AN43,DataValidation!$B$8,Vols!$AP43,DataValidation!$B$9,Vols!$AQ43,"","ERROR")</f>
        <v>7.3385422731950742E-2</v>
      </c>
      <c r="AT43" s="48"/>
      <c r="AU43" s="49"/>
      <c r="AV43" s="56">
        <v>38</v>
      </c>
      <c r="AW43" s="58">
        <f t="shared" si="20"/>
        <v>46749</v>
      </c>
      <c r="AY43" s="70">
        <f t="shared" si="21"/>
        <v>-6.0984402484173649E-3</v>
      </c>
      <c r="AZ43" s="2">
        <f t="shared" si="16"/>
        <v>4.2375548682152285E-2</v>
      </c>
      <c r="BB43" s="3">
        <f t="shared" si="25"/>
        <v>3.7375548682152288E-2</v>
      </c>
      <c r="BC43" s="3">
        <f t="shared" si="26"/>
        <v>3.9875548682152283E-2</v>
      </c>
      <c r="BD43" s="3">
        <f t="shared" si="27"/>
        <v>4.4875548682152287E-2</v>
      </c>
      <c r="BE43" s="3">
        <f t="shared" si="28"/>
        <v>4.7375548682152283E-2</v>
      </c>
      <c r="BG43" s="2">
        <f>IF('Forward Curve'!$D$15=DataValidation!$B$11,Vols!BB43,IF('Forward Curve'!$D$15=DataValidation!$B$12,Vols!BC43,IF('Forward Curve'!$D$15=DataValidation!$B$13,Vols!BD43,IF('Forward Curve'!$D$15=DataValidation!$B$14,Vols!BE43,""))))</f>
        <v>3.9875548682152283E-2</v>
      </c>
    </row>
    <row r="44" spans="2:59" x14ac:dyDescent="0.25">
      <c r="B44" s="59">
        <f t="shared" si="9"/>
        <v>46781</v>
      </c>
      <c r="C44" s="129">
        <v>30.37</v>
      </c>
      <c r="D44" s="2"/>
      <c r="E44" s="102">
        <v>3.65</v>
      </c>
      <c r="F44" s="64">
        <v>3.8</v>
      </c>
      <c r="G44" s="126">
        <v>3.54</v>
      </c>
      <c r="H44" s="85">
        <v>4.6100000000000003</v>
      </c>
      <c r="I44" s="110">
        <v>6.63</v>
      </c>
      <c r="J44" s="66"/>
      <c r="K44" s="96">
        <f t="shared" si="17"/>
        <v>46749</v>
      </c>
      <c r="L44" s="129">
        <v>3.54</v>
      </c>
      <c r="M44" s="66"/>
      <c r="N44" s="130">
        <v>45681</v>
      </c>
      <c r="O44" s="129">
        <v>4.43</v>
      </c>
      <c r="P44" s="66"/>
      <c r="Q44" s="66"/>
      <c r="S44" s="59">
        <f>'Forward Curve'!$G44</f>
        <v>46781</v>
      </c>
      <c r="T44" s="67">
        <f t="shared" si="22"/>
        <v>0.30370000000000003</v>
      </c>
      <c r="U44" s="48"/>
      <c r="V44" s="48">
        <f t="shared" si="29"/>
        <v>3.6499999999999998E-2</v>
      </c>
      <c r="W44" s="48">
        <f t="shared" si="12"/>
        <v>3.7999999999999999E-2</v>
      </c>
      <c r="X44" s="48">
        <f t="shared" si="1"/>
        <v>3.5400000000000001E-2</v>
      </c>
      <c r="Y44" s="48">
        <f t="shared" si="23"/>
        <v>4.6100000000000002E-2</v>
      </c>
      <c r="Z44" s="69">
        <f t="shared" si="24"/>
        <v>6.6299999999999998E-2</v>
      </c>
      <c r="AA44" s="69">
        <f t="shared" si="4"/>
        <v>3.5400000000000001E-2</v>
      </c>
      <c r="AB44" s="69">
        <f t="shared" si="30"/>
        <v>3.5400000000000001E-2</v>
      </c>
      <c r="AC44" s="69"/>
      <c r="AD44" s="90">
        <f t="shared" si="18"/>
        <v>45663</v>
      </c>
      <c r="AE44" s="91">
        <f t="shared" si="14"/>
        <v>4.4299999999999999E-2</v>
      </c>
      <c r="AF44" s="90">
        <f t="shared" si="19"/>
        <v>46780</v>
      </c>
      <c r="AG44" s="92">
        <f t="shared" si="15"/>
        <v>3.5399999999999994E-2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-3.1305950627726568E-3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1.6134702468613673E-2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5.4665297531386332E-2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7.3930595062772664E-2</v>
      </c>
      <c r="AN44" s="107">
        <f>IF(B44="","",IF(B44&gt;$AO$1,$AO$3,IF(B44&lt;$AK$1,$L$7,_xlfn.FORECAST.LINEAR(B44,INDEX($AK$3:$AO$3,1,MATCH(B44,$AK$1:$AO$1,1)):INDEX($AK$3:$AO$3,1,MATCH(B44,$AK$1:$AO$1,1)+1),INDEX($AK$1:$AO$1,1,MATCH(B44,$AK$1:$AO$1,1)):INDEX($AK$1:$AO$1,1,MATCH(B44,$AK$1:$AO$1,1)+1)))))</f>
        <v>2.8750000000000001E-2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2.7650000000000004E-2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3.7900000000000003E-2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4.0399999999999998E-2</v>
      </c>
      <c r="AS44" s="48" cm="1">
        <f t="array" ref="AS44">_xlfn.SWITCH('Forward Curve'!$E$14,DataValidation!$B$2,Vols!$AL44,DataValidation!$B$3,Vols!$AK44,DataValidation!$B$4,Vols!$AJ44,DataValidation!$B$5,Vols!$AI44,DataValidation!$B$7,$AN44,DataValidation!$B$8,Vols!$AP44,DataValidation!$B$9,Vols!$AQ44,"","ERROR")</f>
        <v>7.3930595062772664E-2</v>
      </c>
      <c r="AT44" s="48"/>
      <c r="AU44" s="49"/>
      <c r="AV44" s="56">
        <v>39</v>
      </c>
      <c r="AW44" s="58">
        <f t="shared" si="20"/>
        <v>46780</v>
      </c>
      <c r="AY44" s="70">
        <f t="shared" si="21"/>
        <v>-6.119402825748927E-3</v>
      </c>
      <c r="AZ44" s="2">
        <f t="shared" si="16"/>
        <v>4.2407207703797689E-2</v>
      </c>
      <c r="BB44" s="3">
        <f t="shared" si="25"/>
        <v>3.7407207703797692E-2</v>
      </c>
      <c r="BC44" s="3">
        <f t="shared" si="26"/>
        <v>3.9907207703797687E-2</v>
      </c>
      <c r="BD44" s="3">
        <f t="shared" si="27"/>
        <v>4.4907207703797691E-2</v>
      </c>
      <c r="BE44" s="3">
        <f t="shared" si="28"/>
        <v>4.7407207703797687E-2</v>
      </c>
      <c r="BG44" s="2">
        <f>IF('Forward Curve'!$D$15=DataValidation!$B$11,Vols!BB44,IF('Forward Curve'!$D$15=DataValidation!$B$12,Vols!BC44,IF('Forward Curve'!$D$15=DataValidation!$B$13,Vols!BD44,IF('Forward Curve'!$D$15=DataValidation!$B$14,Vols!BE44,""))))</f>
        <v>3.9907207703797687E-2</v>
      </c>
    </row>
    <row r="45" spans="2:59" x14ac:dyDescent="0.25">
      <c r="B45" s="59">
        <f t="shared" si="9"/>
        <v>46812</v>
      </c>
      <c r="C45" s="129">
        <v>30.38</v>
      </c>
      <c r="D45" s="2"/>
      <c r="E45" s="102">
        <v>3.65</v>
      </c>
      <c r="F45" s="64">
        <v>3.8</v>
      </c>
      <c r="G45" s="126">
        <v>3.54</v>
      </c>
      <c r="H45" s="85">
        <v>4.6100000000000003</v>
      </c>
      <c r="I45" s="110">
        <v>6.63</v>
      </c>
      <c r="J45" s="66"/>
      <c r="K45" s="96">
        <f t="shared" si="17"/>
        <v>46780</v>
      </c>
      <c r="L45" s="129">
        <v>3.54</v>
      </c>
      <c r="M45" s="66"/>
      <c r="N45" s="130">
        <v>45684</v>
      </c>
      <c r="O45" s="129">
        <v>4.43</v>
      </c>
      <c r="P45" s="66"/>
      <c r="Q45" s="66"/>
      <c r="S45" s="59">
        <f>'Forward Curve'!$G45</f>
        <v>46812</v>
      </c>
      <c r="T45" s="67">
        <f t="shared" si="22"/>
        <v>0.30380000000000001</v>
      </c>
      <c r="U45" s="48"/>
      <c r="V45" s="48">
        <f t="shared" si="29"/>
        <v>3.6499999999999998E-2</v>
      </c>
      <c r="W45" s="48">
        <f t="shared" si="12"/>
        <v>3.7999999999999999E-2</v>
      </c>
      <c r="X45" s="48">
        <f t="shared" si="1"/>
        <v>3.5400000000000001E-2</v>
      </c>
      <c r="Y45" s="48">
        <f t="shared" si="23"/>
        <v>4.6100000000000002E-2</v>
      </c>
      <c r="Z45" s="69">
        <f t="shared" si="24"/>
        <v>6.6299999999999998E-2</v>
      </c>
      <c r="AA45" s="69">
        <f t="shared" si="4"/>
        <v>3.5400000000000001E-2</v>
      </c>
      <c r="AB45" s="69">
        <f t="shared" si="30"/>
        <v>3.5400000000000001E-2</v>
      </c>
      <c r="AC45" s="69"/>
      <c r="AD45" s="90">
        <f t="shared" si="18"/>
        <v>45664</v>
      </c>
      <c r="AE45" s="91">
        <f t="shared" si="14"/>
        <v>4.4299999999999999E-2</v>
      </c>
      <c r="AF45" s="90">
        <f t="shared" si="19"/>
        <v>46811</v>
      </c>
      <c r="AG45" s="92">
        <f t="shared" si="15"/>
        <v>3.5399999999999994E-2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-3.6566631690255931E-3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1.5871668415487202E-2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5.4928331584512796E-2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7.4456663169025591E-2</v>
      </c>
      <c r="AN45" s="107">
        <f>IF(B45="","",IF(B45&gt;$AO$1,$AO$3,IF(B45&lt;$AK$1,$L$7,_xlfn.FORECAST.LINEAR(B45,INDEX($AK$3:$AO$3,1,MATCH(B45,$AK$1:$AO$1,1)):INDEX($AK$3:$AO$3,1,MATCH(B45,$AK$1:$AO$1,1)+1),INDEX($AK$1:$AO$1,1,MATCH(B45,$AK$1:$AO$1,1)):INDEX($AK$1:$AO$1,1,MATCH(B45,$AK$1:$AO$1,1)+1)))))</f>
        <v>2.8750000000000001E-2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2.7650000000000004E-2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3.7900000000000003E-2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4.0399999999999998E-2</v>
      </c>
      <c r="AS45" s="48" cm="1">
        <f t="array" ref="AS45">_xlfn.SWITCH('Forward Curve'!$E$14,DataValidation!$B$2,Vols!$AL45,DataValidation!$B$3,Vols!$AK45,DataValidation!$B$4,Vols!$AJ45,DataValidation!$B$5,Vols!$AI45,DataValidation!$B$7,$AN45,DataValidation!$B$8,Vols!$AP45,DataValidation!$B$9,Vols!$AQ45,"","ERROR")</f>
        <v>7.4456663169025591E-2</v>
      </c>
      <c r="AT45" s="48"/>
      <c r="AU45" s="49"/>
      <c r="AV45" s="56">
        <v>40</v>
      </c>
      <c r="AW45" s="58">
        <f t="shared" si="20"/>
        <v>46811</v>
      </c>
      <c r="AY45" s="70">
        <f t="shared" si="21"/>
        <v>-6.1403654030804892E-3</v>
      </c>
      <c r="AZ45" s="2">
        <f t="shared" si="16"/>
        <v>4.243913083517923E-2</v>
      </c>
      <c r="BB45" s="3">
        <f t="shared" si="25"/>
        <v>3.7439130835179232E-2</v>
      </c>
      <c r="BC45" s="3">
        <f t="shared" si="26"/>
        <v>3.9939130835179228E-2</v>
      </c>
      <c r="BD45" s="3">
        <f t="shared" si="27"/>
        <v>4.4939130835179232E-2</v>
      </c>
      <c r="BE45" s="3">
        <f t="shared" si="28"/>
        <v>4.7439130835179227E-2</v>
      </c>
      <c r="BG45" s="2">
        <f>IF('Forward Curve'!$D$15=DataValidation!$B$11,Vols!BB45,IF('Forward Curve'!$D$15=DataValidation!$B$12,Vols!BC45,IF('Forward Curve'!$D$15=DataValidation!$B$13,Vols!BD45,IF('Forward Curve'!$D$15=DataValidation!$B$14,Vols!BE45,""))))</f>
        <v>3.9939130835179228E-2</v>
      </c>
    </row>
    <row r="46" spans="2:59" x14ac:dyDescent="0.25">
      <c r="B46" s="59">
        <f t="shared" si="9"/>
        <v>46841</v>
      </c>
      <c r="C46" s="129">
        <v>30.38</v>
      </c>
      <c r="D46" s="2"/>
      <c r="E46" s="102">
        <v>3.65</v>
      </c>
      <c r="F46" s="64">
        <v>3.8</v>
      </c>
      <c r="G46" s="126">
        <v>3.54</v>
      </c>
      <c r="H46" s="85">
        <v>4.6100000000000003</v>
      </c>
      <c r="I46" s="110">
        <v>6.63</v>
      </c>
      <c r="J46" s="66"/>
      <c r="K46" s="96">
        <f t="shared" si="17"/>
        <v>46811</v>
      </c>
      <c r="L46" s="129">
        <v>3.54</v>
      </c>
      <c r="M46" s="66"/>
      <c r="N46" s="130">
        <v>45685</v>
      </c>
      <c r="O46" s="129">
        <v>4.43</v>
      </c>
      <c r="P46" s="66"/>
      <c r="Q46" s="66"/>
      <c r="S46" s="59">
        <f>'Forward Curve'!$G46</f>
        <v>46841</v>
      </c>
      <c r="T46" s="67">
        <f t="shared" si="22"/>
        <v>0.30380000000000001</v>
      </c>
      <c r="U46" s="48"/>
      <c r="V46" s="48">
        <f t="shared" si="29"/>
        <v>3.6499999999999998E-2</v>
      </c>
      <c r="W46" s="48">
        <f t="shared" si="12"/>
        <v>3.7999999999999999E-2</v>
      </c>
      <c r="X46" s="48">
        <f t="shared" si="1"/>
        <v>3.5400000000000001E-2</v>
      </c>
      <c r="Y46" s="48">
        <f t="shared" si="23"/>
        <v>4.6100000000000002E-2</v>
      </c>
      <c r="Z46" s="69">
        <f t="shared" si="24"/>
        <v>6.6299999999999998E-2</v>
      </c>
      <c r="AA46" s="69">
        <f t="shared" si="4"/>
        <v>3.5400000000000001E-2</v>
      </c>
      <c r="AB46" s="69">
        <f t="shared" si="30"/>
        <v>3.5400000000000001E-2</v>
      </c>
      <c r="AC46" s="69"/>
      <c r="AD46" s="90">
        <f t="shared" si="18"/>
        <v>45665</v>
      </c>
      <c r="AE46" s="91">
        <f t="shared" si="14"/>
        <v>4.4299999999999999E-2</v>
      </c>
      <c r="AF46" s="90">
        <f t="shared" si="19"/>
        <v>46840</v>
      </c>
      <c r="AG46" s="92">
        <f t="shared" si="15"/>
        <v>3.5399999999999994E-2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-4.1308874627544881E-3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1.5634556268622757E-2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5.5165443731377238E-2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7.4930887462754475E-2</v>
      </c>
      <c r="AN46" s="107">
        <f>IF(B46="","",IF(B46&gt;$AO$1,$AO$3,IF(B46&lt;$AK$1,$L$7,_xlfn.FORECAST.LINEAR(B46,INDEX($AK$3:$AO$3,1,MATCH(B46,$AK$1:$AO$1,1)):INDEX($AK$3:$AO$3,1,MATCH(B46,$AK$1:$AO$1,1)+1),INDEX($AK$1:$AO$1,1,MATCH(B46,$AK$1:$AO$1,1)):INDEX($AK$1:$AO$1,1,MATCH(B46,$AK$1:$AO$1,1)+1)))))</f>
        <v>2.8750000000000001E-2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2.7650000000000004E-2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3.7900000000000003E-2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4.0399999999999998E-2</v>
      </c>
      <c r="AS46" s="48" cm="1">
        <f t="array" ref="AS46">_xlfn.SWITCH('Forward Curve'!$E$14,DataValidation!$B$2,Vols!$AL46,DataValidation!$B$3,Vols!$AK46,DataValidation!$B$4,Vols!$AJ46,DataValidation!$B$5,Vols!$AI46,DataValidation!$B$7,$AN46,DataValidation!$B$8,Vols!$AP46,DataValidation!$B$9,Vols!$AQ46,"","ERROR")</f>
        <v>7.4930887462754475E-2</v>
      </c>
      <c r="AT46" s="48"/>
      <c r="AU46" s="49"/>
      <c r="AV46" s="56">
        <v>41</v>
      </c>
      <c r="AW46" s="58">
        <f t="shared" si="20"/>
        <v>46840</v>
      </c>
      <c r="AY46" s="70">
        <f t="shared" si="21"/>
        <v>-6.1613279804120513E-3</v>
      </c>
      <c r="AZ46" s="2">
        <f t="shared" si="16"/>
        <v>4.2471327980412026E-2</v>
      </c>
      <c r="BB46" s="3">
        <f t="shared" si="25"/>
        <v>3.7471327980412028E-2</v>
      </c>
      <c r="BC46" s="3">
        <f t="shared" si="26"/>
        <v>3.9971327980412023E-2</v>
      </c>
      <c r="BD46" s="3">
        <f t="shared" si="27"/>
        <v>4.4971327980412028E-2</v>
      </c>
      <c r="BE46" s="3">
        <f t="shared" si="28"/>
        <v>4.7471327980412023E-2</v>
      </c>
      <c r="BG46" s="2">
        <f>IF('Forward Curve'!$D$15=DataValidation!$B$11,Vols!BB46,IF('Forward Curve'!$D$15=DataValidation!$B$12,Vols!BC46,IF('Forward Curve'!$D$15=DataValidation!$B$13,Vols!BD46,IF('Forward Curve'!$D$15=DataValidation!$B$14,Vols!BE46,""))))</f>
        <v>3.9971327980412023E-2</v>
      </c>
    </row>
    <row r="47" spans="2:59" x14ac:dyDescent="0.25">
      <c r="B47" s="59">
        <f t="shared" si="9"/>
        <v>46872</v>
      </c>
      <c r="C47" s="129">
        <v>30.39</v>
      </c>
      <c r="D47" s="2"/>
      <c r="E47" s="102">
        <v>3.65</v>
      </c>
      <c r="F47" s="64">
        <v>3.8</v>
      </c>
      <c r="G47" s="126">
        <v>3.54</v>
      </c>
      <c r="H47" s="85">
        <v>4.6100000000000003</v>
      </c>
      <c r="I47" s="110">
        <v>6.63</v>
      </c>
      <c r="J47" s="66"/>
      <c r="K47" s="96">
        <f t="shared" si="17"/>
        <v>46840</v>
      </c>
      <c r="L47" s="129">
        <v>3.54</v>
      </c>
      <c r="M47" s="66"/>
      <c r="N47" s="130">
        <v>45686</v>
      </c>
      <c r="O47" s="129">
        <v>4.43</v>
      </c>
      <c r="P47" s="66"/>
      <c r="Q47" s="66"/>
      <c r="S47" s="59">
        <f>'Forward Curve'!$G47</f>
        <v>46872</v>
      </c>
      <c r="T47" s="67">
        <f t="shared" si="22"/>
        <v>0.3039</v>
      </c>
      <c r="U47" s="48"/>
      <c r="V47" s="48">
        <f t="shared" si="29"/>
        <v>3.6499999999999998E-2</v>
      </c>
      <c r="W47" s="48">
        <f t="shared" si="12"/>
        <v>3.7999999999999999E-2</v>
      </c>
      <c r="X47" s="48">
        <f t="shared" si="1"/>
        <v>3.5400000000000001E-2</v>
      </c>
      <c r="Y47" s="48">
        <f t="shared" si="23"/>
        <v>4.6100000000000002E-2</v>
      </c>
      <c r="Z47" s="69">
        <f t="shared" si="24"/>
        <v>6.6299999999999998E-2</v>
      </c>
      <c r="AA47" s="69">
        <f t="shared" si="4"/>
        <v>3.5400000000000001E-2</v>
      </c>
      <c r="AB47" s="69">
        <f t="shared" si="30"/>
        <v>3.5400000000000001E-2</v>
      </c>
      <c r="AC47" s="69"/>
      <c r="AD47" s="90">
        <f t="shared" si="18"/>
        <v>45666</v>
      </c>
      <c r="AE47" s="91">
        <f t="shared" si="14"/>
        <v>4.4299999999999999E-2</v>
      </c>
      <c r="AF47" s="90">
        <f t="shared" si="19"/>
        <v>46871</v>
      </c>
      <c r="AG47" s="92">
        <f t="shared" si="15"/>
        <v>3.5399999999999994E-2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-4.6447820348404457E-3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1.5377608982579777E-2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5.5422391017420226E-2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7.5444782034840452E-2</v>
      </c>
      <c r="AN47" s="107">
        <f>IF(B47="","",IF(B47&gt;$AO$1,$AO$3,IF(B47&lt;$AK$1,$L$7,_xlfn.FORECAST.LINEAR(B47,INDEX($AK$3:$AO$3,1,MATCH(B47,$AK$1:$AO$1,1)):INDEX($AK$3:$AO$3,1,MATCH(B47,$AK$1:$AO$1,1)+1),INDEX($AK$1:$AO$1,1,MATCH(B47,$AK$1:$AO$1,1)):INDEX($AK$1:$AO$1,1,MATCH(B47,$AK$1:$AO$1,1)+1)))))</f>
        <v>2.8750000000000001E-2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2.7650000000000004E-2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3.7900000000000003E-2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4.0399999999999998E-2</v>
      </c>
      <c r="AS47" s="48" cm="1">
        <f t="array" ref="AS47">_xlfn.SWITCH('Forward Curve'!$E$14,DataValidation!$B$2,Vols!$AL47,DataValidation!$B$3,Vols!$AK47,DataValidation!$B$4,Vols!$AJ47,DataValidation!$B$5,Vols!$AI47,DataValidation!$B$7,$AN47,DataValidation!$B$8,Vols!$AP47,DataValidation!$B$9,Vols!$AQ47,"","ERROR")</f>
        <v>7.5444782034840452E-2</v>
      </c>
      <c r="AT47" s="48"/>
      <c r="AU47" s="49"/>
      <c r="AV47" s="56">
        <v>42</v>
      </c>
      <c r="AW47" s="58">
        <f t="shared" si="20"/>
        <v>46871</v>
      </c>
      <c r="AY47" s="70">
        <f t="shared" si="21"/>
        <v>-6.1822905577436135E-3</v>
      </c>
      <c r="AZ47" s="2">
        <f t="shared" si="16"/>
        <v>4.2503809545085362E-2</v>
      </c>
      <c r="BB47" s="3">
        <f t="shared" si="25"/>
        <v>3.7503809545085365E-2</v>
      </c>
      <c r="BC47" s="3">
        <f t="shared" si="26"/>
        <v>4.000380954508536E-2</v>
      </c>
      <c r="BD47" s="3">
        <f t="shared" si="27"/>
        <v>4.5003809545085365E-2</v>
      </c>
      <c r="BE47" s="3">
        <f t="shared" si="28"/>
        <v>4.750380954508536E-2</v>
      </c>
      <c r="BG47" s="2">
        <f>IF('Forward Curve'!$D$15=DataValidation!$B$11,Vols!BB47,IF('Forward Curve'!$D$15=DataValidation!$B$12,Vols!BC47,IF('Forward Curve'!$D$15=DataValidation!$B$13,Vols!BD47,IF('Forward Curve'!$D$15=DataValidation!$B$14,Vols!BE47,""))))</f>
        <v>4.000380954508536E-2</v>
      </c>
    </row>
    <row r="48" spans="2:59" x14ac:dyDescent="0.25">
      <c r="B48" s="59">
        <f t="shared" si="9"/>
        <v>46902</v>
      </c>
      <c r="C48" s="129">
        <v>30.4</v>
      </c>
      <c r="D48" s="2"/>
      <c r="E48" s="102">
        <v>3.65</v>
      </c>
      <c r="F48" s="64">
        <v>3.8</v>
      </c>
      <c r="G48" s="126">
        <v>3.54</v>
      </c>
      <c r="H48" s="85">
        <v>4.6100000000000003</v>
      </c>
      <c r="I48" s="110">
        <v>6.63</v>
      </c>
      <c r="J48" s="66"/>
      <c r="K48" s="96">
        <f t="shared" si="17"/>
        <v>46871</v>
      </c>
      <c r="L48" s="129">
        <v>3.54</v>
      </c>
      <c r="M48" s="66"/>
      <c r="N48" s="130">
        <v>45687</v>
      </c>
      <c r="O48" s="129">
        <v>4.43</v>
      </c>
      <c r="P48" s="66"/>
      <c r="Q48" s="66"/>
      <c r="S48" s="59">
        <f>'Forward Curve'!$G48</f>
        <v>46902</v>
      </c>
      <c r="T48" s="67">
        <f t="shared" si="22"/>
        <v>0.30399999999999999</v>
      </c>
      <c r="U48" s="48"/>
      <c r="V48" s="48">
        <f t="shared" si="29"/>
        <v>3.6499999999999998E-2</v>
      </c>
      <c r="W48" s="48">
        <f t="shared" si="12"/>
        <v>3.7999999999999999E-2</v>
      </c>
      <c r="X48" s="48">
        <f t="shared" si="1"/>
        <v>3.5400000000000001E-2</v>
      </c>
      <c r="Y48" s="48">
        <f t="shared" si="23"/>
        <v>4.6100000000000002E-2</v>
      </c>
      <c r="Z48" s="69">
        <f t="shared" si="24"/>
        <v>6.6299999999999998E-2</v>
      </c>
      <c r="AA48" s="69">
        <f t="shared" si="4"/>
        <v>3.5400000000000001E-2</v>
      </c>
      <c r="AB48" s="69">
        <f t="shared" si="30"/>
        <v>3.5400000000000001E-2</v>
      </c>
      <c r="AC48" s="69"/>
      <c r="AD48" s="90">
        <f t="shared" si="18"/>
        <v>45667</v>
      </c>
      <c r="AE48" s="91">
        <f t="shared" si="14"/>
        <v>4.4299999999999999E-2</v>
      </c>
      <c r="AF48" s="90">
        <f t="shared" si="19"/>
        <v>46901</v>
      </c>
      <c r="AG48" s="92">
        <f t="shared" si="15"/>
        <v>3.5399999999999994E-2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-5.1369472255620111E-3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1.5131526387218996E-2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5.566847361278101E-2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7.5936947225562018E-2</v>
      </c>
      <c r="AN48" s="107">
        <f>IF(B48="","",IF(B48&gt;$AO$1,$AO$3,IF(B48&lt;$AK$1,$L$7,_xlfn.FORECAST.LINEAR(B48,INDEX($AK$3:$AO$3,1,MATCH(B48,$AK$1:$AO$1,1)):INDEX($AK$3:$AO$3,1,MATCH(B48,$AK$1:$AO$1,1)+1),INDEX($AK$1:$AO$1,1,MATCH(B48,$AK$1:$AO$1,1)):INDEX($AK$1:$AO$1,1,MATCH(B48,$AK$1:$AO$1,1)+1)))))</f>
        <v>2.8750000000000001E-2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2.7650000000000004E-2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3.7900000000000003E-2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4.0399999999999998E-2</v>
      </c>
      <c r="AS48" s="48" cm="1">
        <f t="array" ref="AS48">_xlfn.SWITCH('Forward Curve'!$E$14,DataValidation!$B$2,Vols!$AL48,DataValidation!$B$3,Vols!$AK48,DataValidation!$B$4,Vols!$AJ48,DataValidation!$B$5,Vols!$AI48,DataValidation!$B$7,$AN48,DataValidation!$B$8,Vols!$AP48,DataValidation!$B$9,Vols!$AQ48,"","ERROR")</f>
        <v>7.5936947225562018E-2</v>
      </c>
      <c r="AT48" s="48"/>
      <c r="AU48" s="49"/>
      <c r="AV48" s="56">
        <v>43</v>
      </c>
      <c r="AW48" s="58">
        <f t="shared" si="20"/>
        <v>46901</v>
      </c>
      <c r="AY48" s="70">
        <f t="shared" si="21"/>
        <v>-6.2032531350751756E-3</v>
      </c>
      <c r="AZ48" s="2">
        <f t="shared" si="16"/>
        <v>4.253658646840848E-2</v>
      </c>
      <c r="BB48" s="3">
        <f t="shared" si="25"/>
        <v>3.7536586468408482E-2</v>
      </c>
      <c r="BC48" s="3">
        <f t="shared" si="26"/>
        <v>4.0036586468408478E-2</v>
      </c>
      <c r="BD48" s="3">
        <f t="shared" si="27"/>
        <v>4.5036586468408482E-2</v>
      </c>
      <c r="BE48" s="3">
        <f t="shared" si="28"/>
        <v>4.7536586468408477E-2</v>
      </c>
      <c r="BG48" s="2">
        <f>IF('Forward Curve'!$D$15=DataValidation!$B$11,Vols!BB48,IF('Forward Curve'!$D$15=DataValidation!$B$12,Vols!BC48,IF('Forward Curve'!$D$15=DataValidation!$B$13,Vols!BD48,IF('Forward Curve'!$D$15=DataValidation!$B$14,Vols!BE48,""))))</f>
        <v>4.0036586468408478E-2</v>
      </c>
    </row>
    <row r="49" spans="2:59" x14ac:dyDescent="0.25">
      <c r="B49" s="59">
        <f t="shared" si="9"/>
        <v>46933</v>
      </c>
      <c r="C49" s="129">
        <v>30.41</v>
      </c>
      <c r="D49" s="2"/>
      <c r="E49" s="102">
        <v>3.65</v>
      </c>
      <c r="F49" s="64">
        <v>3.8</v>
      </c>
      <c r="G49" s="126">
        <v>3.54</v>
      </c>
      <c r="H49" s="85">
        <v>4.6100000000000003</v>
      </c>
      <c r="I49" s="110">
        <v>6.63</v>
      </c>
      <c r="J49" s="66"/>
      <c r="K49" s="96">
        <f t="shared" si="17"/>
        <v>46901</v>
      </c>
      <c r="L49" s="129">
        <v>3.54</v>
      </c>
      <c r="M49" s="66"/>
      <c r="N49" s="130">
        <v>45688</v>
      </c>
      <c r="O49" s="129">
        <v>4.43</v>
      </c>
      <c r="P49" s="66"/>
      <c r="Q49" s="66"/>
      <c r="S49" s="59">
        <f>'Forward Curve'!$G49</f>
        <v>46933</v>
      </c>
      <c r="T49" s="67">
        <f t="shared" si="22"/>
        <v>0.30409999999999998</v>
      </c>
      <c r="U49" s="48"/>
      <c r="V49" s="48">
        <f t="shared" si="29"/>
        <v>3.6499999999999998E-2</v>
      </c>
      <c r="W49" s="48">
        <f t="shared" si="12"/>
        <v>3.7999999999999999E-2</v>
      </c>
      <c r="X49" s="48">
        <f t="shared" si="1"/>
        <v>3.5400000000000001E-2</v>
      </c>
      <c r="Y49" s="48">
        <f t="shared" si="23"/>
        <v>4.6100000000000002E-2</v>
      </c>
      <c r="Z49" s="69">
        <f t="shared" si="24"/>
        <v>6.6299999999999998E-2</v>
      </c>
      <c r="AA49" s="69">
        <f t="shared" si="4"/>
        <v>3.5400000000000001E-2</v>
      </c>
      <c r="AB49" s="69">
        <f t="shared" si="30"/>
        <v>3.5400000000000001E-2</v>
      </c>
      <c r="AC49" s="69"/>
      <c r="AD49" s="90">
        <f t="shared" si="18"/>
        <v>45668</v>
      </c>
      <c r="AE49" s="91">
        <f t="shared" si="14"/>
        <v>4.4299999999999999E-2</v>
      </c>
      <c r="AF49" s="90">
        <f t="shared" si="19"/>
        <v>46932</v>
      </c>
      <c r="AG49" s="92">
        <f t="shared" si="15"/>
        <v>3.5399999999999994E-2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-5.6395225361056045E-3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1.4880238731947198E-2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5.5919761268052801E-2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7.64395225361056E-2</v>
      </c>
      <c r="AN49" s="107">
        <f>IF(B49="","",IF(B49&gt;$AO$1,$AO$3,IF(B49&lt;$AK$1,$L$7,_xlfn.FORECAST.LINEAR(B49,INDEX($AK$3:$AO$3,1,MATCH(B49,$AK$1:$AO$1,1)):INDEX($AK$3:$AO$3,1,MATCH(B49,$AK$1:$AO$1,1)+1),INDEX($AK$1:$AO$1,1,MATCH(B49,$AK$1:$AO$1,1)):INDEX($AK$1:$AO$1,1,MATCH(B49,$AK$1:$AO$1,1)+1)))))</f>
        <v>2.8750000000000001E-2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2.7650000000000004E-2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3.7900000000000003E-2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4.0399999999999998E-2</v>
      </c>
      <c r="AS49" s="48" cm="1">
        <f t="array" ref="AS49">_xlfn.SWITCH('Forward Curve'!$E$14,DataValidation!$B$2,Vols!$AL49,DataValidation!$B$3,Vols!$AK49,DataValidation!$B$4,Vols!$AJ49,DataValidation!$B$5,Vols!$AI49,DataValidation!$B$7,$AN49,DataValidation!$B$8,Vols!$AP49,DataValidation!$B$9,Vols!$AQ49,"","ERROR")</f>
        <v>7.64395225361056E-2</v>
      </c>
      <c r="AT49" s="48"/>
      <c r="AU49" s="49"/>
      <c r="AV49" s="56">
        <v>44</v>
      </c>
      <c r="AW49" s="58">
        <f t="shared" si="20"/>
        <v>46932</v>
      </c>
      <c r="AY49" s="70">
        <f t="shared" si="21"/>
        <v>-6.2242157124067377E-3</v>
      </c>
      <c r="AZ49" s="2">
        <f t="shared" si="16"/>
        <v>4.2569670257861257E-2</v>
      </c>
      <c r="BB49" s="3">
        <f t="shared" si="25"/>
        <v>3.756967025786126E-2</v>
      </c>
      <c r="BC49" s="3">
        <f t="shared" si="26"/>
        <v>4.0069670257861255E-2</v>
      </c>
      <c r="BD49" s="3">
        <f t="shared" si="27"/>
        <v>4.5069670257861259E-2</v>
      </c>
      <c r="BE49" s="3">
        <f t="shared" si="28"/>
        <v>4.7569670257861255E-2</v>
      </c>
      <c r="BG49" s="2">
        <f>IF('Forward Curve'!$D$15=DataValidation!$B$11,Vols!BB49,IF('Forward Curve'!$D$15=DataValidation!$B$12,Vols!BC49,IF('Forward Curve'!$D$15=DataValidation!$B$13,Vols!BD49,IF('Forward Curve'!$D$15=DataValidation!$B$14,Vols!BE49,""))))</f>
        <v>4.0069670257861255E-2</v>
      </c>
    </row>
    <row r="50" spans="2:59" x14ac:dyDescent="0.25">
      <c r="B50" s="59">
        <f t="shared" si="9"/>
        <v>46963</v>
      </c>
      <c r="C50" s="129">
        <v>30.43</v>
      </c>
      <c r="D50" s="2"/>
      <c r="E50" s="102">
        <v>3.65</v>
      </c>
      <c r="F50" s="64">
        <v>3.8</v>
      </c>
      <c r="G50" s="126">
        <v>3.54</v>
      </c>
      <c r="H50" s="85">
        <v>4.6100000000000003</v>
      </c>
      <c r="I50" s="110">
        <v>6.63</v>
      </c>
      <c r="J50" s="66"/>
      <c r="K50" s="96">
        <f t="shared" si="17"/>
        <v>46932</v>
      </c>
      <c r="L50" s="129">
        <v>3.54</v>
      </c>
      <c r="M50" s="66"/>
      <c r="N50" s="130">
        <v>45691</v>
      </c>
      <c r="O50" s="129">
        <v>4.3600000000000003</v>
      </c>
      <c r="P50" s="66"/>
      <c r="Q50" s="66"/>
      <c r="S50" s="59">
        <f>'Forward Curve'!$G50</f>
        <v>46963</v>
      </c>
      <c r="T50" s="67">
        <f t="shared" si="22"/>
        <v>0.30430000000000001</v>
      </c>
      <c r="U50" s="48"/>
      <c r="V50" s="48">
        <f t="shared" si="29"/>
        <v>3.6499999999999998E-2</v>
      </c>
      <c r="W50" s="48">
        <f t="shared" si="12"/>
        <v>3.7999999999999999E-2</v>
      </c>
      <c r="X50" s="48">
        <f t="shared" si="1"/>
        <v>3.5400000000000001E-2</v>
      </c>
      <c r="Y50" s="48">
        <f t="shared" si="23"/>
        <v>4.6100000000000002E-2</v>
      </c>
      <c r="Z50" s="69">
        <f t="shared" si="24"/>
        <v>6.6299999999999998E-2</v>
      </c>
      <c r="AA50" s="69">
        <f t="shared" si="4"/>
        <v>3.5400000000000001E-2</v>
      </c>
      <c r="AB50" s="69">
        <f t="shared" si="30"/>
        <v>3.5400000000000001E-2</v>
      </c>
      <c r="AC50" s="69"/>
      <c r="AD50" s="90">
        <f t="shared" si="18"/>
        <v>45669</v>
      </c>
      <c r="AE50" s="91">
        <f t="shared" si="14"/>
        <v>4.4299999999999999E-2</v>
      </c>
      <c r="AF50" s="90">
        <f t="shared" si="19"/>
        <v>46962</v>
      </c>
      <c r="AG50" s="92">
        <f t="shared" si="15"/>
        <v>3.5399999999999994E-2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-6.1347897482204724E-3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1.4632605125889764E-2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5.6167394874110238E-2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7.6934789748220475E-2</v>
      </c>
      <c r="AN50" s="107">
        <f>IF(B50="","",IF(B50&gt;$AO$1,$AO$3,IF(B50&lt;$AK$1,$L$7,_xlfn.FORECAST.LINEAR(B50,INDEX($AK$3:$AO$3,1,MATCH(B50,$AK$1:$AO$1,1)):INDEX($AK$3:$AO$3,1,MATCH(B50,$AK$1:$AO$1,1)+1),INDEX($AK$1:$AO$1,1,MATCH(B50,$AK$1:$AO$1,1)):INDEX($AK$1:$AO$1,1,MATCH(B50,$AK$1:$AO$1,1)+1)))))</f>
        <v>2.8750000000000001E-2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2.7650000000000004E-2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3.7900000000000003E-2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4.0399999999999998E-2</v>
      </c>
      <c r="AS50" s="48" cm="1">
        <f t="array" ref="AS50">_xlfn.SWITCH('Forward Curve'!$E$14,DataValidation!$B$2,Vols!$AL50,DataValidation!$B$3,Vols!$AK50,DataValidation!$B$4,Vols!$AJ50,DataValidation!$B$5,Vols!$AI50,DataValidation!$B$7,$AN50,DataValidation!$B$8,Vols!$AP50,DataValidation!$B$9,Vols!$AQ50,"","ERROR")</f>
        <v>7.6934789748220475E-2</v>
      </c>
      <c r="AT50" s="48"/>
      <c r="AU50" s="49"/>
      <c r="AV50" s="56">
        <v>45</v>
      </c>
      <c r="AW50" s="58">
        <f t="shared" si="20"/>
        <v>46962</v>
      </c>
      <c r="AY50" s="70">
        <f t="shared" si="21"/>
        <v>-6.2451782897382999E-3</v>
      </c>
      <c r="AZ50" s="2">
        <f t="shared" si="16"/>
        <v>4.2603073026580382E-2</v>
      </c>
      <c r="BB50" s="3">
        <f t="shared" si="25"/>
        <v>3.7603073026580384E-2</v>
      </c>
      <c r="BC50" s="3">
        <f t="shared" si="26"/>
        <v>4.010307302658038E-2</v>
      </c>
      <c r="BD50" s="3">
        <f t="shared" si="27"/>
        <v>4.5103073026580384E-2</v>
      </c>
      <c r="BE50" s="3">
        <f t="shared" si="28"/>
        <v>4.7603073026580379E-2</v>
      </c>
      <c r="BG50" s="2">
        <f>IF('Forward Curve'!$D$15=DataValidation!$B$11,Vols!BB50,IF('Forward Curve'!$D$15=DataValidation!$B$12,Vols!BC50,IF('Forward Curve'!$D$15=DataValidation!$B$13,Vols!BD50,IF('Forward Curve'!$D$15=DataValidation!$B$14,Vols!BE50,""))))</f>
        <v>4.010307302658038E-2</v>
      </c>
    </row>
    <row r="51" spans="2:59" x14ac:dyDescent="0.25">
      <c r="B51" s="59">
        <f t="shared" si="9"/>
        <v>46994</v>
      </c>
      <c r="C51" s="129">
        <v>30.43</v>
      </c>
      <c r="D51" s="2"/>
      <c r="E51" s="102">
        <v>3.65</v>
      </c>
      <c r="F51" s="64">
        <v>3.8</v>
      </c>
      <c r="G51" s="126">
        <v>3.54</v>
      </c>
      <c r="H51" s="85">
        <v>4.6100000000000003</v>
      </c>
      <c r="I51" s="110">
        <v>6.63</v>
      </c>
      <c r="J51" s="66"/>
      <c r="K51" s="96">
        <f t="shared" si="17"/>
        <v>46962</v>
      </c>
      <c r="L51" s="129">
        <v>3.54</v>
      </c>
      <c r="M51" s="66"/>
      <c r="N51" s="130">
        <v>45692</v>
      </c>
      <c r="O51" s="129">
        <v>4.3600000000000003</v>
      </c>
      <c r="P51" s="66"/>
      <c r="Q51" s="66"/>
      <c r="S51" s="59">
        <f>'Forward Curve'!$G51</f>
        <v>46994</v>
      </c>
      <c r="T51" s="67">
        <f t="shared" si="22"/>
        <v>0.30430000000000001</v>
      </c>
      <c r="U51" s="48"/>
      <c r="V51" s="48">
        <f t="shared" si="29"/>
        <v>3.6499999999999998E-2</v>
      </c>
      <c r="W51" s="48">
        <f t="shared" si="12"/>
        <v>3.7999999999999999E-2</v>
      </c>
      <c r="X51" s="48">
        <f t="shared" si="1"/>
        <v>3.5400000000000001E-2</v>
      </c>
      <c r="Y51" s="48">
        <f t="shared" si="23"/>
        <v>4.6100000000000002E-2</v>
      </c>
      <c r="Z51" s="69">
        <f t="shared" si="24"/>
        <v>6.6299999999999998E-2</v>
      </c>
      <c r="AA51" s="69">
        <f t="shared" si="4"/>
        <v>3.5400000000000001E-2</v>
      </c>
      <c r="AB51" s="69">
        <f t="shared" si="30"/>
        <v>3.5400000000000001E-2</v>
      </c>
      <c r="AC51" s="69"/>
      <c r="AD51" s="90">
        <f t="shared" si="18"/>
        <v>45670</v>
      </c>
      <c r="AE51" s="91">
        <f t="shared" si="14"/>
        <v>4.4299999999999999E-2</v>
      </c>
      <c r="AF51" s="90">
        <f t="shared" si="19"/>
        <v>46993</v>
      </c>
      <c r="AG51" s="92">
        <f t="shared" si="15"/>
        <v>3.5399999999999994E-2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-6.6131924762501204E-3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1.4393403761874941E-2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5.6406596238125058E-2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7.7413192476250114E-2</v>
      </c>
      <c r="AN51" s="107">
        <f>IF(B51="","",IF(B51&gt;$AO$1,$AO$3,IF(B51&lt;$AK$1,$L$7,_xlfn.FORECAST.LINEAR(B51,INDEX($AK$3:$AO$3,1,MATCH(B51,$AK$1:$AO$1,1)):INDEX($AK$3:$AO$3,1,MATCH(B51,$AK$1:$AO$1,1)+1),INDEX($AK$1:$AO$1,1,MATCH(B51,$AK$1:$AO$1,1)):INDEX($AK$1:$AO$1,1,MATCH(B51,$AK$1:$AO$1,1)+1)))))</f>
        <v>2.8750000000000001E-2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2.7650000000000004E-2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3.7900000000000003E-2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4.0399999999999998E-2</v>
      </c>
      <c r="AS51" s="48" cm="1">
        <f t="array" ref="AS51">_xlfn.SWITCH('Forward Curve'!$E$14,DataValidation!$B$2,Vols!$AL51,DataValidation!$B$3,Vols!$AK51,DataValidation!$B$4,Vols!$AJ51,DataValidation!$B$5,Vols!$AI51,DataValidation!$B$7,$AN51,DataValidation!$B$8,Vols!$AP51,DataValidation!$B$9,Vols!$AQ51,"","ERROR")</f>
        <v>7.7413192476250114E-2</v>
      </c>
      <c r="AT51" s="48"/>
      <c r="AU51" s="49"/>
      <c r="AV51" s="56">
        <v>46</v>
      </c>
      <c r="AW51" s="58">
        <f t="shared" si="20"/>
        <v>46993</v>
      </c>
      <c r="AY51" s="70">
        <f t="shared" si="21"/>
        <v>-6.266140867069862E-3</v>
      </c>
      <c r="AZ51" s="2">
        <f t="shared" si="16"/>
        <v>4.2636807533736505E-2</v>
      </c>
      <c r="BB51" s="3">
        <f t="shared" si="25"/>
        <v>3.7636807533736508E-2</v>
      </c>
      <c r="BC51" s="3">
        <f t="shared" si="26"/>
        <v>4.0136807533736503E-2</v>
      </c>
      <c r="BD51" s="3">
        <f t="shared" si="27"/>
        <v>4.5136807533736507E-2</v>
      </c>
      <c r="BE51" s="3">
        <f t="shared" si="28"/>
        <v>4.7636807533736503E-2</v>
      </c>
      <c r="BG51" s="2">
        <f>IF('Forward Curve'!$D$15=DataValidation!$B$11,Vols!BB51,IF('Forward Curve'!$D$15=DataValidation!$B$12,Vols!BC51,IF('Forward Curve'!$D$15=DataValidation!$B$13,Vols!BD51,IF('Forward Curve'!$D$15=DataValidation!$B$14,Vols!BE51,""))))</f>
        <v>4.0136807533736503E-2</v>
      </c>
    </row>
    <row r="52" spans="2:59" x14ac:dyDescent="0.25">
      <c r="B52" s="59">
        <f t="shared" si="9"/>
        <v>47025</v>
      </c>
      <c r="C52" s="129">
        <v>30.21</v>
      </c>
      <c r="D52" s="2"/>
      <c r="E52" s="102">
        <v>3.65</v>
      </c>
      <c r="F52" s="64">
        <v>3.8</v>
      </c>
      <c r="G52" s="126">
        <v>3.54</v>
      </c>
      <c r="H52" s="85">
        <v>4.6100000000000003</v>
      </c>
      <c r="I52" s="110">
        <v>6.63</v>
      </c>
      <c r="J52" s="66"/>
      <c r="K52" s="96">
        <f t="shared" si="17"/>
        <v>46993</v>
      </c>
      <c r="L52" s="129">
        <v>3.54</v>
      </c>
      <c r="M52" s="66"/>
      <c r="N52" s="130">
        <v>45693</v>
      </c>
      <c r="O52" s="129">
        <v>4.3600000000000003</v>
      </c>
      <c r="P52" s="66"/>
      <c r="Q52" s="66"/>
      <c r="S52" s="59">
        <f>'Forward Curve'!$G52</f>
        <v>47025</v>
      </c>
      <c r="T52" s="67">
        <f t="shared" si="22"/>
        <v>0.30210000000000004</v>
      </c>
      <c r="U52" s="48"/>
      <c r="V52" s="48">
        <f t="shared" si="29"/>
        <v>3.6499999999999998E-2</v>
      </c>
      <c r="W52" s="48">
        <f t="shared" si="12"/>
        <v>3.7999999999999999E-2</v>
      </c>
      <c r="X52" s="48">
        <f t="shared" si="1"/>
        <v>3.5400000000000001E-2</v>
      </c>
      <c r="Y52" s="48">
        <f t="shared" si="23"/>
        <v>4.6100000000000002E-2</v>
      </c>
      <c r="Z52" s="69">
        <f t="shared" si="24"/>
        <v>6.6299999999999998E-2</v>
      </c>
      <c r="AA52" s="69">
        <f t="shared" si="4"/>
        <v>3.5400000000000001E-2</v>
      </c>
      <c r="AB52" s="69">
        <f t="shared" si="30"/>
        <v>3.5400000000000001E-2</v>
      </c>
      <c r="AC52" s="69"/>
      <c r="AD52" s="90">
        <f t="shared" si="18"/>
        <v>45671</v>
      </c>
      <c r="AE52" s="91">
        <f t="shared" si="14"/>
        <v>4.4299999999999999E-2</v>
      </c>
      <c r="AF52" s="90">
        <f t="shared" si="19"/>
        <v>47024</v>
      </c>
      <c r="AG52" s="92">
        <f t="shared" si="15"/>
        <v>3.5399999999999994E-2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-6.7790457783957038E-3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1.4310477110802149E-2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5.6489522889197855E-2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7.7579045778395708E-2</v>
      </c>
      <c r="AN52" s="107">
        <f>IF(B52="","",IF(B52&gt;$AO$1,$AO$3,IF(B52&lt;$AK$1,$L$7,_xlfn.FORECAST.LINEAR(B52,INDEX($AK$3:$AO$3,1,MATCH(B52,$AK$1:$AO$1,1)):INDEX($AK$3:$AO$3,1,MATCH(B52,$AK$1:$AO$1,1)+1),INDEX($AK$1:$AO$1,1,MATCH(B52,$AK$1:$AO$1,1)):INDEX($AK$1:$AO$1,1,MATCH(B52,$AK$1:$AO$1,1)+1)))))</f>
        <v>2.8750000000000001E-2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2.7650000000000004E-2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3.7900000000000003E-2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4.0399999999999998E-2</v>
      </c>
      <c r="AS52" s="48" cm="1">
        <f t="array" ref="AS52">_xlfn.SWITCH('Forward Curve'!$E$14,DataValidation!$B$2,Vols!$AL52,DataValidation!$B$3,Vols!$AK52,DataValidation!$B$4,Vols!$AJ52,DataValidation!$B$5,Vols!$AI52,DataValidation!$B$7,$AN52,DataValidation!$B$8,Vols!$AP52,DataValidation!$B$9,Vols!$AQ52,"","ERROR")</f>
        <v>7.7579045778395708E-2</v>
      </c>
      <c r="AT52" s="48"/>
      <c r="AU52" s="49"/>
      <c r="AV52" s="56">
        <v>47</v>
      </c>
      <c r="AW52" s="58">
        <f t="shared" si="20"/>
        <v>47024</v>
      </c>
      <c r="AY52" s="70">
        <f t="shared" si="21"/>
        <v>-6.2871034444014241E-3</v>
      </c>
      <c r="AZ52" s="2">
        <f t="shared" si="16"/>
        <v>4.2670887228185184E-2</v>
      </c>
      <c r="BB52" s="3">
        <f t="shared" si="25"/>
        <v>3.7670887228185186E-2</v>
      </c>
      <c r="BC52" s="3">
        <f t="shared" si="26"/>
        <v>4.0170887228185181E-2</v>
      </c>
      <c r="BD52" s="3">
        <f t="shared" si="27"/>
        <v>4.5170887228185186E-2</v>
      </c>
      <c r="BE52" s="3">
        <f t="shared" si="28"/>
        <v>4.7670887228185181E-2</v>
      </c>
      <c r="BG52" s="2">
        <f>IF('Forward Curve'!$D$15=DataValidation!$B$11,Vols!BB52,IF('Forward Curve'!$D$15=DataValidation!$B$12,Vols!BC52,IF('Forward Curve'!$D$15=DataValidation!$B$13,Vols!BD52,IF('Forward Curve'!$D$15=DataValidation!$B$14,Vols!BE52,""))))</f>
        <v>4.0170887228185181E-2</v>
      </c>
    </row>
    <row r="53" spans="2:59" x14ac:dyDescent="0.25">
      <c r="B53" s="59">
        <f t="shared" si="9"/>
        <v>47055</v>
      </c>
      <c r="C53" s="129">
        <v>29.97</v>
      </c>
      <c r="D53" s="2"/>
      <c r="E53" s="102">
        <v>3.65</v>
      </c>
      <c r="F53" s="64">
        <v>3.8</v>
      </c>
      <c r="G53" s="126">
        <v>3.54</v>
      </c>
      <c r="H53" s="85">
        <v>4.6100000000000003</v>
      </c>
      <c r="I53" s="110">
        <v>6.63</v>
      </c>
      <c r="J53" s="66"/>
      <c r="K53" s="96">
        <f t="shared" si="17"/>
        <v>47024</v>
      </c>
      <c r="L53" s="129">
        <v>3.54</v>
      </c>
      <c r="M53" s="66"/>
      <c r="N53" s="130">
        <v>45694</v>
      </c>
      <c r="O53" s="129">
        <v>4.3600000000000003</v>
      </c>
      <c r="P53" s="66"/>
      <c r="Q53" s="66"/>
      <c r="S53" s="59">
        <f>'Forward Curve'!$G53</f>
        <v>47055</v>
      </c>
      <c r="T53" s="67">
        <f t="shared" si="22"/>
        <v>0.29969999999999997</v>
      </c>
      <c r="U53" s="48"/>
      <c r="V53" s="48">
        <f t="shared" si="29"/>
        <v>3.6499999999999998E-2</v>
      </c>
      <c r="W53" s="48">
        <f t="shared" si="12"/>
        <v>3.7999999999999999E-2</v>
      </c>
      <c r="X53" s="48">
        <f t="shared" si="1"/>
        <v>3.5400000000000001E-2</v>
      </c>
      <c r="Y53" s="48">
        <f t="shared" si="23"/>
        <v>4.6100000000000002E-2</v>
      </c>
      <c r="Z53" s="69">
        <f t="shared" si="24"/>
        <v>6.6299999999999998E-2</v>
      </c>
      <c r="AA53" s="69">
        <f t="shared" si="4"/>
        <v>3.5400000000000001E-2</v>
      </c>
      <c r="AB53" s="69">
        <f t="shared" si="30"/>
        <v>3.5400000000000001E-2</v>
      </c>
      <c r="AC53" s="69"/>
      <c r="AD53" s="90">
        <f t="shared" si="18"/>
        <v>45672</v>
      </c>
      <c r="AE53" s="91">
        <f t="shared" si="14"/>
        <v>4.4299999999999999E-2</v>
      </c>
      <c r="AF53" s="90">
        <f t="shared" si="19"/>
        <v>47054</v>
      </c>
      <c r="AG53" s="92">
        <f t="shared" si="15"/>
        <v>3.5399999999999994E-2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-6.8899107875483659E-3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1.4255044606225818E-2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5.6544955393774181E-2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7.7689910787548361E-2</v>
      </c>
      <c r="AN53" s="107">
        <f>IF(B53="","",IF(B53&gt;$AO$1,$AO$3,IF(B53&lt;$AK$1,$L$7,_xlfn.FORECAST.LINEAR(B53,INDEX($AK$3:$AO$3,1,MATCH(B53,$AK$1:$AO$1,1)):INDEX($AK$3:$AO$3,1,MATCH(B53,$AK$1:$AO$1,1)+1),INDEX($AK$1:$AO$1,1,MATCH(B53,$AK$1:$AO$1,1)):INDEX($AK$1:$AO$1,1,MATCH(B53,$AK$1:$AO$1,1)+1)))))</f>
        <v>2.8750000000000001E-2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2.7650000000000004E-2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3.7900000000000003E-2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4.0399999999999998E-2</v>
      </c>
      <c r="AS53" s="48" cm="1">
        <f t="array" ref="AS53">_xlfn.SWITCH('Forward Curve'!$E$14,DataValidation!$B$2,Vols!$AL53,DataValidation!$B$3,Vols!$AK53,DataValidation!$B$4,Vols!$AJ53,DataValidation!$B$5,Vols!$AI53,DataValidation!$B$7,$AN53,DataValidation!$B$8,Vols!$AP53,DataValidation!$B$9,Vols!$AQ53,"","ERROR")</f>
        <v>7.7689910787548361E-2</v>
      </c>
      <c r="AT53" s="48"/>
      <c r="AU53" s="49"/>
      <c r="AV53" s="56">
        <v>48</v>
      </c>
      <c r="AW53" s="58">
        <f t="shared" si="20"/>
        <v>47054</v>
      </c>
      <c r="AY53" s="70">
        <f t="shared" si="21"/>
        <v>-6.3080660217329863E-3</v>
      </c>
      <c r="AZ53" s="2">
        <f t="shared" si="16"/>
        <v>4.2705326295705559E-2</v>
      </c>
      <c r="BB53" s="3">
        <f t="shared" si="25"/>
        <v>3.7705326295705562E-2</v>
      </c>
      <c r="BC53" s="3">
        <f t="shared" si="26"/>
        <v>4.0205326295705557E-2</v>
      </c>
      <c r="BD53" s="3">
        <f t="shared" si="27"/>
        <v>4.5205326295705561E-2</v>
      </c>
      <c r="BE53" s="3">
        <f t="shared" si="28"/>
        <v>4.7705326295705557E-2</v>
      </c>
      <c r="BG53" s="2">
        <f>IF('Forward Curve'!$D$15=DataValidation!$B$11,Vols!BB53,IF('Forward Curve'!$D$15=DataValidation!$B$12,Vols!BC53,IF('Forward Curve'!$D$15=DataValidation!$B$13,Vols!BD53,IF('Forward Curve'!$D$15=DataValidation!$B$14,Vols!BE53,""))))</f>
        <v>4.0205326295705557E-2</v>
      </c>
    </row>
    <row r="54" spans="2:59" x14ac:dyDescent="0.25">
      <c r="B54" s="59">
        <f t="shared" si="9"/>
        <v>47086</v>
      </c>
      <c r="C54" s="129">
        <v>29.73</v>
      </c>
      <c r="D54" s="2"/>
      <c r="E54" s="102">
        <v>3.66</v>
      </c>
      <c r="F54" s="64">
        <v>3.8</v>
      </c>
      <c r="G54" s="126">
        <v>3.54</v>
      </c>
      <c r="H54" s="85">
        <v>4.6100000000000003</v>
      </c>
      <c r="I54" s="110">
        <v>6.63</v>
      </c>
      <c r="J54" s="66"/>
      <c r="K54" s="96">
        <f t="shared" si="17"/>
        <v>47054</v>
      </c>
      <c r="L54" s="129">
        <v>3.54</v>
      </c>
      <c r="M54" s="66"/>
      <c r="N54" s="130">
        <v>45695</v>
      </c>
      <c r="O54" s="129">
        <v>4.3600000000000003</v>
      </c>
      <c r="P54" s="66"/>
      <c r="Q54" s="66"/>
      <c r="S54" s="59">
        <f>'Forward Curve'!$G54</f>
        <v>47086</v>
      </c>
      <c r="T54" s="67">
        <f t="shared" si="22"/>
        <v>0.29730000000000001</v>
      </c>
      <c r="U54" s="48"/>
      <c r="V54" s="48">
        <f t="shared" si="29"/>
        <v>3.6600000000000001E-2</v>
      </c>
      <c r="W54" s="48">
        <f t="shared" si="12"/>
        <v>3.7999999999999999E-2</v>
      </c>
      <c r="X54" s="48">
        <f t="shared" si="1"/>
        <v>3.5400000000000001E-2</v>
      </c>
      <c r="Y54" s="48">
        <f t="shared" si="23"/>
        <v>4.6100000000000002E-2</v>
      </c>
      <c r="Z54" s="69">
        <f t="shared" si="24"/>
        <v>6.6299999999999998E-2</v>
      </c>
      <c r="AA54" s="69">
        <f t="shared" si="4"/>
        <v>3.5400000000000001E-2</v>
      </c>
      <c r="AB54" s="69">
        <f t="shared" si="30"/>
        <v>3.5400000000000001E-2</v>
      </c>
      <c r="AC54" s="69"/>
      <c r="AD54" s="90">
        <f t="shared" si="18"/>
        <v>45673</v>
      </c>
      <c r="AE54" s="91">
        <f t="shared" si="14"/>
        <v>4.4299999999999999E-2</v>
      </c>
      <c r="AF54" s="90">
        <f t="shared" si="19"/>
        <v>47085</v>
      </c>
      <c r="AG54" s="92">
        <f t="shared" si="15"/>
        <v>3.5326666666666666E-2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-7.0035312035160628E-3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1.4198234398241969E-2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5.6601765601758031E-2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7.780353120351606E-2</v>
      </c>
      <c r="AN54" s="107">
        <f>IF(B54="","",IF(B54&gt;$AO$1,$AO$3,IF(B54&lt;$AK$1,$L$7,_xlfn.FORECAST.LINEAR(B54,INDEX($AK$3:$AO$3,1,MATCH(B54,$AK$1:$AO$1,1)):INDEX($AK$3:$AO$3,1,MATCH(B54,$AK$1:$AO$1,1)+1),INDEX($AK$1:$AO$1,1,MATCH(B54,$AK$1:$AO$1,1)):INDEX($AK$1:$AO$1,1,MATCH(B54,$AK$1:$AO$1,1)+1)))))</f>
        <v>2.8750000000000001E-2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2.7550000000000002E-2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3.7900000000000003E-2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4.0399999999999998E-2</v>
      </c>
      <c r="AS54" s="48" cm="1">
        <f t="array" ref="AS54">_xlfn.SWITCH('Forward Curve'!$E$14,DataValidation!$B$2,Vols!$AL54,DataValidation!$B$3,Vols!$AK54,DataValidation!$B$4,Vols!$AJ54,DataValidation!$B$5,Vols!$AI54,DataValidation!$B$7,$AN54,DataValidation!$B$8,Vols!$AP54,DataValidation!$B$9,Vols!$AQ54,"","ERROR")</f>
        <v>7.780353120351606E-2</v>
      </c>
      <c r="AT54" s="48"/>
      <c r="AU54" s="49"/>
      <c r="AV54" s="56">
        <v>49</v>
      </c>
      <c r="AW54" s="58">
        <f t="shared" si="20"/>
        <v>47085</v>
      </c>
      <c r="AY54" s="70">
        <f t="shared" si="21"/>
        <v>-6.3290285990645484E-3</v>
      </c>
      <c r="AZ54" s="2">
        <f t="shared" si="16"/>
        <v>4.274013971017563E-2</v>
      </c>
      <c r="BB54" s="3">
        <f t="shared" si="25"/>
        <v>3.7740139710175633E-2</v>
      </c>
      <c r="BC54" s="3">
        <f t="shared" si="26"/>
        <v>4.0240139710175628E-2</v>
      </c>
      <c r="BD54" s="3">
        <f t="shared" si="27"/>
        <v>4.5240139710175632E-2</v>
      </c>
      <c r="BE54" s="3">
        <f t="shared" si="28"/>
        <v>4.7740139710175628E-2</v>
      </c>
      <c r="BG54" s="2">
        <f>IF('Forward Curve'!$D$15=DataValidation!$B$11,Vols!BB54,IF('Forward Curve'!$D$15=DataValidation!$B$12,Vols!BC54,IF('Forward Curve'!$D$15=DataValidation!$B$13,Vols!BD54,IF('Forward Curve'!$D$15=DataValidation!$B$14,Vols!BE54,""))))</f>
        <v>4.0240139710175628E-2</v>
      </c>
    </row>
    <row r="55" spans="2:59" x14ac:dyDescent="0.25">
      <c r="B55" s="59">
        <f t="shared" si="9"/>
        <v>47116</v>
      </c>
      <c r="C55" s="129">
        <v>29.73</v>
      </c>
      <c r="D55" s="2"/>
      <c r="E55" s="102">
        <v>3.66</v>
      </c>
      <c r="F55" s="64">
        <v>3.81</v>
      </c>
      <c r="G55" s="126">
        <v>3.54</v>
      </c>
      <c r="H55" s="85">
        <v>4.6100000000000003</v>
      </c>
      <c r="I55" s="110">
        <v>6.59</v>
      </c>
      <c r="J55" s="66"/>
      <c r="K55" s="96">
        <f t="shared" si="17"/>
        <v>47085</v>
      </c>
      <c r="L55" s="129">
        <v>3.54</v>
      </c>
      <c r="M55" s="66"/>
      <c r="N55" s="130">
        <v>45698</v>
      </c>
      <c r="O55" s="129">
        <v>4.3600000000000003</v>
      </c>
      <c r="P55" s="66"/>
      <c r="Q55" s="66"/>
      <c r="S55" s="59">
        <f>'Forward Curve'!$G55</f>
        <v>47116</v>
      </c>
      <c r="T55" s="67">
        <f t="shared" si="22"/>
        <v>0.29730000000000001</v>
      </c>
      <c r="U55" s="48"/>
      <c r="V55" s="48">
        <f t="shared" si="29"/>
        <v>3.6600000000000001E-2</v>
      </c>
      <c r="W55" s="48">
        <f t="shared" si="12"/>
        <v>3.8100000000000002E-2</v>
      </c>
      <c r="X55" s="48">
        <f t="shared" si="1"/>
        <v>3.5400000000000001E-2</v>
      </c>
      <c r="Y55" s="48">
        <f t="shared" si="23"/>
        <v>4.6100000000000002E-2</v>
      </c>
      <c r="Z55" s="69">
        <f t="shared" si="24"/>
        <v>6.59E-2</v>
      </c>
      <c r="AA55" s="69">
        <f t="shared" si="4"/>
        <v>3.5400000000000001E-2</v>
      </c>
      <c r="AB55" s="69">
        <f t="shared" si="30"/>
        <v>3.5400000000000001E-2</v>
      </c>
      <c r="AC55" s="69"/>
      <c r="AD55" s="90">
        <f t="shared" si="18"/>
        <v>45674</v>
      </c>
      <c r="AE55" s="91">
        <f t="shared" si="14"/>
        <v>4.4299999999999999E-2</v>
      </c>
      <c r="AF55" s="90">
        <f t="shared" si="19"/>
        <v>47115</v>
      </c>
      <c r="AG55" s="92">
        <f t="shared" si="15"/>
        <v>3.5299999999999991E-2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-7.4366735088797495E-3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1.3981663245560126E-2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5.6818336754439876E-2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7.823667350887975E-2</v>
      </c>
      <c r="AN55" s="107">
        <f>IF(B55="","",IF(B55&gt;$AO$1,$AO$3,IF(B55&lt;$AK$1,$L$7,_xlfn.FORECAST.LINEAR(B55,INDEX($AK$3:$AO$3,1,MATCH(B55,$AK$1:$AO$1,1)):INDEX($AK$3:$AO$3,1,MATCH(B55,$AK$1:$AO$1,1)+1),INDEX($AK$1:$AO$1,1,MATCH(B55,$AK$1:$AO$1,1)):INDEX($AK$1:$AO$1,1,MATCH(B55,$AK$1:$AO$1,1)+1)))))</f>
        <v>2.8750000000000001E-2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2.7550000000000002E-2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3.7900000000000003E-2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4.0399999999999998E-2</v>
      </c>
      <c r="AS55" s="48" cm="1">
        <f t="array" ref="AS55">_xlfn.SWITCH('Forward Curve'!$E$14,DataValidation!$B$2,Vols!$AL55,DataValidation!$B$3,Vols!$AK55,DataValidation!$B$4,Vols!$AJ55,DataValidation!$B$5,Vols!$AI55,DataValidation!$B$7,$AN55,DataValidation!$B$8,Vols!$AP55,DataValidation!$B$9,Vols!$AQ55,"","ERROR")</f>
        <v>7.823667350887975E-2</v>
      </c>
      <c r="AT55" s="48"/>
      <c r="AU55" s="49"/>
      <c r="AV55" s="56">
        <v>50</v>
      </c>
      <c r="AW55" s="58">
        <f t="shared" si="20"/>
        <v>47115</v>
      </c>
      <c r="AY55" s="70">
        <f t="shared" si="21"/>
        <v>-6.3499911763961105E-3</v>
      </c>
      <c r="AZ55" s="2">
        <f t="shared" si="16"/>
        <v>4.2775343289072142E-2</v>
      </c>
      <c r="BB55" s="3">
        <f t="shared" si="25"/>
        <v>3.7775343289072144E-2</v>
      </c>
      <c r="BC55" s="3">
        <f t="shared" si="26"/>
        <v>4.0275343289072139E-2</v>
      </c>
      <c r="BD55" s="3">
        <f t="shared" si="27"/>
        <v>4.5275343289072144E-2</v>
      </c>
      <c r="BE55" s="3">
        <f t="shared" si="28"/>
        <v>4.7775343289072139E-2</v>
      </c>
      <c r="BG55" s="2">
        <f>IF('Forward Curve'!$D$15=DataValidation!$B$11,Vols!BB55,IF('Forward Curve'!$D$15=DataValidation!$B$12,Vols!BC55,IF('Forward Curve'!$D$15=DataValidation!$B$13,Vols!BD55,IF('Forward Curve'!$D$15=DataValidation!$B$14,Vols!BE55,""))))</f>
        <v>4.0275343289072139E-2</v>
      </c>
    </row>
    <row r="56" spans="2:59" x14ac:dyDescent="0.25">
      <c r="B56" s="59">
        <f t="shared" si="9"/>
        <v>47147</v>
      </c>
      <c r="C56" s="129">
        <v>29.75</v>
      </c>
      <c r="D56" s="2"/>
      <c r="E56" s="102">
        <v>3.66</v>
      </c>
      <c r="F56" s="64">
        <v>3.81</v>
      </c>
      <c r="G56" s="126">
        <v>3.54</v>
      </c>
      <c r="H56" s="85">
        <v>4.6100000000000003</v>
      </c>
      <c r="I56" s="110">
        <v>6.59</v>
      </c>
      <c r="J56" s="66"/>
      <c r="K56" s="96">
        <f t="shared" si="17"/>
        <v>47115</v>
      </c>
      <c r="L56" s="129">
        <v>3.54</v>
      </c>
      <c r="M56" s="66"/>
      <c r="N56" s="130">
        <v>45699</v>
      </c>
      <c r="O56" s="129">
        <v>4.3600000000000003</v>
      </c>
      <c r="P56" s="66"/>
      <c r="Q56" s="66"/>
      <c r="S56" s="59">
        <f>'Forward Curve'!$G56</f>
        <v>47147</v>
      </c>
      <c r="T56" s="67">
        <f t="shared" si="22"/>
        <v>0.29749999999999999</v>
      </c>
      <c r="U56" s="48"/>
      <c r="V56" s="48">
        <f t="shared" si="29"/>
        <v>3.6600000000000001E-2</v>
      </c>
      <c r="W56" s="48">
        <f t="shared" si="12"/>
        <v>3.8100000000000002E-2</v>
      </c>
      <c r="X56" s="48">
        <f t="shared" si="1"/>
        <v>3.5400000000000001E-2</v>
      </c>
      <c r="Y56" s="48">
        <f t="shared" si="23"/>
        <v>4.6100000000000002E-2</v>
      </c>
      <c r="Z56" s="69">
        <f t="shared" si="24"/>
        <v>6.59E-2</v>
      </c>
      <c r="AA56" s="69">
        <f t="shared" si="4"/>
        <v>3.5400000000000001E-2</v>
      </c>
      <c r="AB56" s="69">
        <f t="shared" si="30"/>
        <v>3.5400000000000001E-2</v>
      </c>
      <c r="AC56" s="69"/>
      <c r="AD56" s="90">
        <f t="shared" si="18"/>
        <v>45675</v>
      </c>
      <c r="AE56" s="91">
        <f t="shared" si="14"/>
        <v>4.4299999999999999E-2</v>
      </c>
      <c r="AF56" s="90">
        <f t="shared" si="19"/>
        <v>47146</v>
      </c>
      <c r="AG56" s="92">
        <f t="shared" si="15"/>
        <v>3.5299999999999991E-2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-7.9088152695268258E-3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1.3745592365236587E-2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5.7054407634763417E-2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7.8708815269526833E-2</v>
      </c>
      <c r="AM56" s="15"/>
      <c r="AN56" s="107">
        <f>IF(B56="","",IF(B56&gt;$AO$1,$AO$3,IF(B56&lt;$AK$1,$L$7,_xlfn.FORECAST.LINEAR(B56,INDEX($AK$3:$AO$3,1,MATCH(B56,$AK$1:$AO$1,1)):INDEX($AK$3:$AO$3,1,MATCH(B56,$AK$1:$AO$1,1)+1),INDEX($AK$1:$AO$1,1,MATCH(B56,$AK$1:$AO$1,1)):INDEX($AK$1:$AO$1,1,MATCH(B56,$AK$1:$AO$1,1)+1)))))</f>
        <v>2.8750000000000001E-2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2.7550000000000002E-2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3.7900000000000003E-2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4.0399999999999998E-2</v>
      </c>
      <c r="AS56" s="48" cm="1">
        <f t="array" ref="AS56">_xlfn.SWITCH('Forward Curve'!$E$14,DataValidation!$B$2,Vols!$AL56,DataValidation!$B$3,Vols!$AK56,DataValidation!$B$4,Vols!$AJ56,DataValidation!$B$5,Vols!$AI56,DataValidation!$B$7,$AN56,DataValidation!$B$8,Vols!$AP56,DataValidation!$B$9,Vols!$AQ56,"","ERROR")</f>
        <v>7.8708815269526833E-2</v>
      </c>
      <c r="AT56" s="48"/>
      <c r="AU56" s="49"/>
      <c r="AV56" s="56">
        <v>51</v>
      </c>
      <c r="AW56" s="58">
        <f t="shared" si="20"/>
        <v>47146</v>
      </c>
      <c r="AY56" s="70">
        <f t="shared" si="21"/>
        <v>-6.3709537537276727E-3</v>
      </c>
      <c r="AZ56" s="2">
        <f t="shared" si="16"/>
        <v>4.2810953753727649E-2</v>
      </c>
      <c r="BB56" s="3">
        <f t="shared" si="25"/>
        <v>3.7810953753727651E-2</v>
      </c>
      <c r="BC56" s="3">
        <f t="shared" si="26"/>
        <v>4.0310953753727646E-2</v>
      </c>
      <c r="BD56" s="3">
        <f t="shared" si="27"/>
        <v>4.5310953753727651E-2</v>
      </c>
      <c r="BE56" s="3">
        <f t="shared" si="28"/>
        <v>4.7810953753727646E-2</v>
      </c>
      <c r="BG56" s="2">
        <f>IF('Forward Curve'!$D$15=DataValidation!$B$11,Vols!BB56,IF('Forward Curve'!$D$15=DataValidation!$B$12,Vols!BC56,IF('Forward Curve'!$D$15=DataValidation!$B$13,Vols!BD56,IF('Forward Curve'!$D$15=DataValidation!$B$14,Vols!BE56,""))))</f>
        <v>4.0310953753727646E-2</v>
      </c>
    </row>
    <row r="57" spans="2:59" x14ac:dyDescent="0.25">
      <c r="B57" s="59">
        <f t="shared" si="9"/>
        <v>47177</v>
      </c>
      <c r="C57" s="129">
        <v>29.76</v>
      </c>
      <c r="D57" s="2"/>
      <c r="E57" s="102">
        <v>3.66</v>
      </c>
      <c r="F57" s="64">
        <v>3.82</v>
      </c>
      <c r="G57" s="126">
        <v>3.55</v>
      </c>
      <c r="H57" s="85">
        <v>4.6100000000000003</v>
      </c>
      <c r="I57" s="110">
        <v>6.59</v>
      </c>
      <c r="J57" s="66"/>
      <c r="K57" s="96">
        <f t="shared" si="17"/>
        <v>47146</v>
      </c>
      <c r="L57" s="129">
        <v>3.54</v>
      </c>
      <c r="M57" s="66"/>
      <c r="N57" s="130">
        <v>45700</v>
      </c>
      <c r="O57" s="129">
        <v>4.3600000000000003</v>
      </c>
      <c r="P57" s="66"/>
      <c r="Q57" s="66"/>
      <c r="S57" s="59">
        <f>'Forward Curve'!$G57</f>
        <v>47177</v>
      </c>
      <c r="T57" s="67">
        <f t="shared" si="22"/>
        <v>0.29760000000000003</v>
      </c>
      <c r="U57" s="48"/>
      <c r="V57" s="48">
        <f t="shared" si="29"/>
        <v>3.6600000000000001E-2</v>
      </c>
      <c r="W57" s="48">
        <f t="shared" si="12"/>
        <v>3.8199999999999998E-2</v>
      </c>
      <c r="X57" s="48">
        <f t="shared" si="1"/>
        <v>3.5499999999999997E-2</v>
      </c>
      <c r="Y57" s="48">
        <f t="shared" si="23"/>
        <v>4.6100000000000002E-2</v>
      </c>
      <c r="Z57" s="69">
        <f t="shared" si="24"/>
        <v>6.59E-2</v>
      </c>
      <c r="AA57" s="69">
        <f t="shared" si="4"/>
        <v>3.5400000000000001E-2</v>
      </c>
      <c r="AB57" s="69">
        <f t="shared" si="30"/>
        <v>3.5400000000000001E-2</v>
      </c>
      <c r="AC57" s="69"/>
      <c r="AD57" s="90">
        <f t="shared" si="18"/>
        <v>45676</v>
      </c>
      <c r="AE57" s="91">
        <f t="shared" si="14"/>
        <v>4.4299999999999999E-2</v>
      </c>
      <c r="AF57" s="90">
        <f t="shared" si="19"/>
        <v>47177</v>
      </c>
      <c r="AG57" s="92">
        <f t="shared" si="15"/>
        <v>3.5299999999999991E-2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-8.3482608197912311E-3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1.3525869590104385E-2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5.7274130409895617E-2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7.9148260819791233E-2</v>
      </c>
      <c r="AM57" s="15"/>
      <c r="AN57" s="107">
        <f>IF(B57="","",IF(B57&gt;$AO$1,$AO$3,IF(B57&lt;$AK$1,$L$7,_xlfn.FORECAST.LINEAR(B57,INDEX($AK$3:$AO$3,1,MATCH(B57,$AK$1:$AO$1,1)):INDEX($AK$3:$AO$3,1,MATCH(B57,$AK$1:$AO$1,1)+1),INDEX($AK$1:$AO$1,1,MATCH(B57,$AK$1:$AO$1,1)):INDEX($AK$1:$AO$1,1,MATCH(B57,$AK$1:$AO$1,1)+1)))))</f>
        <v>2.8750000000000001E-2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2.7550000000000002E-2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3.7900000000000003E-2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4.0399999999999998E-2</v>
      </c>
      <c r="AS57" s="48" cm="1">
        <f t="array" ref="AS57">_xlfn.SWITCH('Forward Curve'!$E$14,DataValidation!$B$2,Vols!$AL57,DataValidation!$B$3,Vols!$AK57,DataValidation!$B$4,Vols!$AJ57,DataValidation!$B$5,Vols!$AI57,DataValidation!$B$7,$AN57,DataValidation!$B$8,Vols!$AP57,DataValidation!$B$9,Vols!$AQ57,"","ERROR")</f>
        <v>7.9148260819791233E-2</v>
      </c>
      <c r="AT57" s="48"/>
      <c r="AU57" s="49"/>
      <c r="AV57" s="56">
        <v>52</v>
      </c>
      <c r="AW57" s="58">
        <f t="shared" si="20"/>
        <v>47177</v>
      </c>
      <c r="AY57" s="70">
        <f t="shared" si="21"/>
        <v>-6.3919163310592348E-3</v>
      </c>
      <c r="AZ57" s="2">
        <f t="shared" si="16"/>
        <v>4.2846988794827318E-2</v>
      </c>
      <c r="BB57" s="3">
        <f t="shared" si="25"/>
        <v>3.784698879482732E-2</v>
      </c>
      <c r="BC57" s="3">
        <f t="shared" si="26"/>
        <v>4.0346988794827315E-2</v>
      </c>
      <c r="BD57" s="3">
        <f t="shared" si="27"/>
        <v>4.534698879482732E-2</v>
      </c>
      <c r="BE57" s="3">
        <f t="shared" si="28"/>
        <v>4.7846988794827315E-2</v>
      </c>
      <c r="BG57" s="2">
        <f>IF('Forward Curve'!$D$15=DataValidation!$B$11,Vols!BB57,IF('Forward Curve'!$D$15=DataValidation!$B$12,Vols!BC57,IF('Forward Curve'!$D$15=DataValidation!$B$13,Vols!BD57,IF('Forward Curve'!$D$15=DataValidation!$B$14,Vols!BE57,""))))</f>
        <v>4.0346988794827315E-2</v>
      </c>
    </row>
    <row r="58" spans="2:59" x14ac:dyDescent="0.25">
      <c r="B58" s="59">
        <f t="shared" si="9"/>
        <v>47206</v>
      </c>
      <c r="C58" s="129">
        <v>29.76</v>
      </c>
      <c r="D58" s="2"/>
      <c r="E58" s="102">
        <v>3.66</v>
      </c>
      <c r="F58" s="64">
        <v>3.81</v>
      </c>
      <c r="G58" s="126">
        <v>3.54</v>
      </c>
      <c r="H58" s="85">
        <v>4.6100000000000003</v>
      </c>
      <c r="I58" s="110">
        <v>6.59</v>
      </c>
      <c r="J58" s="66"/>
      <c r="K58" s="96">
        <f t="shared" si="17"/>
        <v>47177</v>
      </c>
      <c r="L58" s="129">
        <v>3.54</v>
      </c>
      <c r="M58" s="66"/>
      <c r="N58" s="130">
        <v>45701</v>
      </c>
      <c r="O58" s="129">
        <v>4.3600000000000003</v>
      </c>
      <c r="P58" s="66"/>
      <c r="Q58" s="66"/>
      <c r="S58" s="59">
        <f>'Forward Curve'!$G58</f>
        <v>47206</v>
      </c>
      <c r="T58" s="67">
        <f t="shared" si="22"/>
        <v>0.29760000000000003</v>
      </c>
      <c r="U58" s="48"/>
      <c r="V58" s="48">
        <f t="shared" si="29"/>
        <v>3.6600000000000001E-2</v>
      </c>
      <c r="W58" s="48">
        <f t="shared" si="12"/>
        <v>3.8100000000000002E-2</v>
      </c>
      <c r="X58" s="48">
        <f t="shared" si="1"/>
        <v>3.5400000000000001E-2</v>
      </c>
      <c r="Y58" s="48">
        <f t="shared" si="23"/>
        <v>4.6100000000000002E-2</v>
      </c>
      <c r="Z58" s="69">
        <f t="shared" si="24"/>
        <v>6.59E-2</v>
      </c>
      <c r="AA58" s="69">
        <f t="shared" si="4"/>
        <v>3.5400000000000001E-2</v>
      </c>
      <c r="AB58" s="69">
        <f t="shared" si="30"/>
        <v>3.5400000000000001E-2</v>
      </c>
      <c r="AC58" s="69"/>
      <c r="AD58" s="90">
        <f t="shared" si="18"/>
        <v>45677</v>
      </c>
      <c r="AE58" s="91">
        <f t="shared" si="14"/>
        <v>4.4299999999999999E-2</v>
      </c>
      <c r="AF58" s="90">
        <f t="shared" si="19"/>
        <v>47205</v>
      </c>
      <c r="AG58" s="92">
        <f t="shared" si="15"/>
        <v>3.5299999999999991E-2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-8.7550996418470309E-3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1.3322450179076484E-2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5.7477549820923519E-2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7.9555099641847038E-2</v>
      </c>
      <c r="AN58" s="107">
        <f>IF(B58="","",IF(B58&gt;$AO$1,$AO$3,IF(B58&lt;$AK$1,$L$7,_xlfn.FORECAST.LINEAR(B58,INDEX($AK$3:$AO$3,1,MATCH(B58,$AK$1:$AO$1,1)):INDEX($AK$3:$AO$3,1,MATCH(B58,$AK$1:$AO$1,1)+1),INDEX($AK$1:$AO$1,1,MATCH(B58,$AK$1:$AO$1,1)):INDEX($AK$1:$AO$1,1,MATCH(B58,$AK$1:$AO$1,1)+1)))))</f>
        <v>2.8750000000000001E-2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2.7550000000000002E-2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3.7900000000000003E-2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4.0399999999999998E-2</v>
      </c>
      <c r="AS58" s="48" cm="1">
        <f t="array" ref="AS58">_xlfn.SWITCH('Forward Curve'!$E$14,DataValidation!$B$2,Vols!$AL58,DataValidation!$B$3,Vols!$AK58,DataValidation!$B$4,Vols!$AJ58,DataValidation!$B$5,Vols!$AI58,DataValidation!$B$7,$AN58,DataValidation!$B$8,Vols!$AP58,DataValidation!$B$9,Vols!$AQ58,"","ERROR")</f>
        <v>7.9555099641847038E-2</v>
      </c>
      <c r="AT58" s="48"/>
      <c r="AU58" s="49"/>
      <c r="AV58" s="56">
        <v>53</v>
      </c>
      <c r="AW58" s="58">
        <f t="shared" si="20"/>
        <v>47205</v>
      </c>
      <c r="AY58" s="70">
        <f t="shared" si="21"/>
        <v>-6.4128789083907969E-3</v>
      </c>
      <c r="AZ58" s="2">
        <f t="shared" si="16"/>
        <v>4.2883467143684885E-2</v>
      </c>
      <c r="BB58" s="3">
        <f t="shared" si="25"/>
        <v>3.7883467143684887E-2</v>
      </c>
      <c r="BC58" s="3">
        <f t="shared" si="26"/>
        <v>4.0383467143684883E-2</v>
      </c>
      <c r="BD58" s="3">
        <f t="shared" si="27"/>
        <v>4.5383467143684887E-2</v>
      </c>
      <c r="BE58" s="3">
        <f t="shared" si="28"/>
        <v>4.7883467143684882E-2</v>
      </c>
      <c r="BG58" s="2">
        <f>IF('Forward Curve'!$D$15=DataValidation!$B$11,Vols!BB58,IF('Forward Curve'!$D$15=DataValidation!$B$12,Vols!BC58,IF('Forward Curve'!$D$15=DataValidation!$B$13,Vols!BD58,IF('Forward Curve'!$D$15=DataValidation!$B$14,Vols!BE58,""))))</f>
        <v>4.0383467143684883E-2</v>
      </c>
    </row>
    <row r="59" spans="2:59" x14ac:dyDescent="0.25">
      <c r="B59" s="59">
        <f t="shared" si="9"/>
        <v>47237</v>
      </c>
      <c r="C59" s="129">
        <v>29.78</v>
      </c>
      <c r="D59" s="2"/>
      <c r="E59" s="102">
        <v>3.66</v>
      </c>
      <c r="F59" s="64">
        <v>3.81</v>
      </c>
      <c r="G59" s="126">
        <v>3.54</v>
      </c>
      <c r="H59" s="85">
        <v>4.6100000000000003</v>
      </c>
      <c r="I59" s="110">
        <v>6.59</v>
      </c>
      <c r="J59" s="66"/>
      <c r="K59" s="96">
        <f t="shared" si="17"/>
        <v>47205</v>
      </c>
      <c r="L59" s="129">
        <v>3.54</v>
      </c>
      <c r="M59" s="66"/>
      <c r="N59" s="130">
        <v>45702</v>
      </c>
      <c r="O59" s="129">
        <v>4.3600000000000003</v>
      </c>
      <c r="P59" s="66"/>
      <c r="Q59" s="66"/>
      <c r="S59" s="59">
        <f>'Forward Curve'!$G59</f>
        <v>47237</v>
      </c>
      <c r="T59" s="67">
        <f t="shared" si="22"/>
        <v>0.29780000000000001</v>
      </c>
      <c r="U59" s="48"/>
      <c r="V59" s="48">
        <f t="shared" si="29"/>
        <v>3.6600000000000001E-2</v>
      </c>
      <c r="W59" s="48">
        <f t="shared" si="12"/>
        <v>3.8100000000000002E-2</v>
      </c>
      <c r="X59" s="48">
        <f t="shared" si="1"/>
        <v>3.5400000000000001E-2</v>
      </c>
      <c r="Y59" s="48">
        <f t="shared" si="23"/>
        <v>4.6100000000000002E-2</v>
      </c>
      <c r="Z59" s="69">
        <f t="shared" si="24"/>
        <v>6.59E-2</v>
      </c>
      <c r="AA59" s="69">
        <f t="shared" si="4"/>
        <v>3.5400000000000001E-2</v>
      </c>
      <c r="AB59" s="69">
        <f t="shared" si="30"/>
        <v>3.5400000000000001E-2</v>
      </c>
      <c r="AC59" s="69"/>
      <c r="AD59" s="90">
        <f t="shared" si="18"/>
        <v>45678</v>
      </c>
      <c r="AE59" s="91">
        <f t="shared" si="14"/>
        <v>4.4299999999999999E-2</v>
      </c>
      <c r="AF59" s="90">
        <f t="shared" si="19"/>
        <v>47236</v>
      </c>
      <c r="AG59" s="92">
        <f t="shared" si="15"/>
        <v>3.5299999999999991E-2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-9.2158549397175649E-3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1.3092072530141219E-2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5.7707927469858783E-2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8.0015854939717565E-2</v>
      </c>
      <c r="AN59" s="107">
        <f>IF(B59="","",IF(B59&gt;$AO$1,$AO$3,IF(B59&lt;$AK$1,$L$7,_xlfn.FORECAST.LINEAR(B59,INDEX($AK$3:$AO$3,1,MATCH(B59,$AK$1:$AO$1,1)):INDEX($AK$3:$AO$3,1,MATCH(B59,$AK$1:$AO$1,1)+1),INDEX($AK$1:$AO$1,1,MATCH(B59,$AK$1:$AO$1,1)):INDEX($AK$1:$AO$1,1,MATCH(B59,$AK$1:$AO$1,1)+1)))))</f>
        <v>2.8750000000000001E-2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2.7550000000000002E-2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3.7900000000000003E-2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4.0399999999999998E-2</v>
      </c>
      <c r="AS59" s="48" cm="1">
        <f t="array" ref="AS59">_xlfn.SWITCH('Forward Curve'!$E$14,DataValidation!$B$2,Vols!$AL59,DataValidation!$B$3,Vols!$AK59,DataValidation!$B$4,Vols!$AJ59,DataValidation!$B$5,Vols!$AI59,DataValidation!$B$7,$AN59,DataValidation!$B$8,Vols!$AP59,DataValidation!$B$9,Vols!$AQ59,"","ERROR")</f>
        <v>8.0015854939717565E-2</v>
      </c>
      <c r="AT59" s="48"/>
      <c r="AU59" s="49"/>
      <c r="AV59" s="56">
        <v>54</v>
      </c>
      <c r="AW59" s="58">
        <f t="shared" si="20"/>
        <v>47236</v>
      </c>
      <c r="AY59" s="70">
        <f t="shared" si="21"/>
        <v>-6.4338414857223591E-3</v>
      </c>
      <c r="AZ59" s="2">
        <f t="shared" si="16"/>
        <v>4.2920408649901431E-2</v>
      </c>
      <c r="BB59" s="3">
        <f t="shared" si="25"/>
        <v>3.7920408649901434E-2</v>
      </c>
      <c r="BC59" s="3">
        <f t="shared" si="26"/>
        <v>4.0420408649901429E-2</v>
      </c>
      <c r="BD59" s="3">
        <f t="shared" si="27"/>
        <v>4.5420408649901434E-2</v>
      </c>
      <c r="BE59" s="3">
        <f t="shared" si="28"/>
        <v>4.7920408649901429E-2</v>
      </c>
      <c r="BG59" s="2">
        <f>IF('Forward Curve'!$D$15=DataValidation!$B$11,Vols!BB59,IF('Forward Curve'!$D$15=DataValidation!$B$12,Vols!BC59,IF('Forward Curve'!$D$15=DataValidation!$B$13,Vols!BD59,IF('Forward Curve'!$D$15=DataValidation!$B$14,Vols!BE59,""))))</f>
        <v>4.0420408649901429E-2</v>
      </c>
    </row>
    <row r="60" spans="2:59" x14ac:dyDescent="0.25">
      <c r="B60" s="59">
        <f t="shared" si="9"/>
        <v>47267</v>
      </c>
      <c r="C60" s="129">
        <v>29.78</v>
      </c>
      <c r="D60" s="2"/>
      <c r="E60" s="102">
        <v>3.66</v>
      </c>
      <c r="F60" s="64">
        <v>3.81</v>
      </c>
      <c r="G60" s="126">
        <v>3.54</v>
      </c>
      <c r="H60" s="85">
        <v>4.6100000000000003</v>
      </c>
      <c r="I60" s="110">
        <v>6.59</v>
      </c>
      <c r="J60" s="66"/>
      <c r="K60" s="96">
        <f t="shared" si="17"/>
        <v>47236</v>
      </c>
      <c r="L60" s="129">
        <v>3.54</v>
      </c>
      <c r="M60" s="66"/>
      <c r="N60" s="130">
        <v>45706</v>
      </c>
      <c r="O60" s="129">
        <v>4.3600000000000003</v>
      </c>
      <c r="P60" s="66"/>
      <c r="Q60" s="66"/>
      <c r="S60" s="59">
        <f>'Forward Curve'!$G60</f>
        <v>47267</v>
      </c>
      <c r="T60" s="67">
        <f t="shared" si="22"/>
        <v>0.29780000000000001</v>
      </c>
      <c r="U60" s="48"/>
      <c r="V60" s="48">
        <f t="shared" si="29"/>
        <v>3.6600000000000001E-2</v>
      </c>
      <c r="W60" s="48">
        <f t="shared" si="12"/>
        <v>3.8100000000000002E-2</v>
      </c>
      <c r="X60" s="48">
        <f t="shared" si="1"/>
        <v>3.5400000000000001E-2</v>
      </c>
      <c r="Y60" s="48">
        <f t="shared" si="23"/>
        <v>4.6100000000000002E-2</v>
      </c>
      <c r="Z60" s="69">
        <f t="shared" si="24"/>
        <v>6.59E-2</v>
      </c>
      <c r="AA60" s="69">
        <f t="shared" si="4"/>
        <v>3.5400000000000001E-2</v>
      </c>
      <c r="AB60" s="69">
        <f t="shared" si="30"/>
        <v>3.5400000000000001E-2</v>
      </c>
      <c r="AC60" s="69"/>
      <c r="AD60" s="90">
        <f t="shared" si="18"/>
        <v>45679</v>
      </c>
      <c r="AE60" s="91">
        <f t="shared" si="14"/>
        <v>4.4299999999999999E-2</v>
      </c>
      <c r="AF60" s="90">
        <f t="shared" si="19"/>
        <v>47266</v>
      </c>
      <c r="AG60" s="92">
        <f t="shared" si="15"/>
        <v>3.5299999999999991E-2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-9.6291010721591009E-3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1.2885449463920449E-2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5.7914550536079551E-2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8.0429101072159101E-2</v>
      </c>
      <c r="AN60" s="107">
        <f>IF(B60="","",IF(B60&gt;$AO$1,$AO$3,IF(B60&lt;$AK$1,$L$7,_xlfn.FORECAST.LINEAR(B60,INDEX($AK$3:$AO$3,1,MATCH(B60,$AK$1:$AO$1,1)):INDEX($AK$3:$AO$3,1,MATCH(B60,$AK$1:$AO$1,1)+1),INDEX($AK$1:$AO$1,1,MATCH(B60,$AK$1:$AO$1,1)):INDEX($AK$1:$AO$1,1,MATCH(B60,$AK$1:$AO$1,1)+1)))))</f>
        <v>2.8750000000000001E-2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2.7550000000000002E-2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3.7900000000000003E-2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4.0399999999999998E-2</v>
      </c>
      <c r="AS60" s="48" cm="1">
        <f t="array" ref="AS60">_xlfn.SWITCH('Forward Curve'!$E$14,DataValidation!$B$2,Vols!$AL60,DataValidation!$B$3,Vols!$AK60,DataValidation!$B$4,Vols!$AJ60,DataValidation!$B$5,Vols!$AI60,DataValidation!$B$7,$AN60,DataValidation!$B$8,Vols!$AP60,DataValidation!$B$9,Vols!$AQ60,"","ERROR")</f>
        <v>8.0429101072159101E-2</v>
      </c>
      <c r="AT60" s="48"/>
      <c r="AU60" s="49"/>
      <c r="AV60" s="56">
        <v>55</v>
      </c>
      <c r="AW60" s="58">
        <f t="shared" si="20"/>
        <v>47266</v>
      </c>
      <c r="AY60" s="70">
        <f t="shared" si="21"/>
        <v>-6.4548040630539212E-3</v>
      </c>
      <c r="AZ60" s="2">
        <f t="shared" si="16"/>
        <v>4.2957834366084191E-2</v>
      </c>
      <c r="BB60" s="3">
        <f t="shared" si="25"/>
        <v>3.7957834366084194E-2</v>
      </c>
      <c r="BC60" s="3">
        <f t="shared" si="26"/>
        <v>4.0457834366084189E-2</v>
      </c>
      <c r="BD60" s="3">
        <f t="shared" si="27"/>
        <v>4.5457834366084193E-2</v>
      </c>
      <c r="BE60" s="3">
        <f t="shared" si="28"/>
        <v>4.7957834366084189E-2</v>
      </c>
      <c r="BG60" s="2">
        <f>IF('Forward Curve'!$D$15=DataValidation!$B$11,Vols!BB60,IF('Forward Curve'!$D$15=DataValidation!$B$12,Vols!BC60,IF('Forward Curve'!$D$15=DataValidation!$B$13,Vols!BD60,IF('Forward Curve'!$D$15=DataValidation!$B$14,Vols!BE60,""))))</f>
        <v>4.0457834366084189E-2</v>
      </c>
    </row>
    <row r="61" spans="2:59" x14ac:dyDescent="0.25">
      <c r="B61" s="59">
        <f t="shared" si="9"/>
        <v>47298</v>
      </c>
      <c r="C61" s="129">
        <v>29.79</v>
      </c>
      <c r="D61" s="2"/>
      <c r="E61" s="102">
        <v>3.66</v>
      </c>
      <c r="F61" s="64">
        <v>3.81</v>
      </c>
      <c r="G61" s="126">
        <v>3.54</v>
      </c>
      <c r="H61" s="85">
        <v>4.6100000000000003</v>
      </c>
      <c r="I61" s="110">
        <v>6.59</v>
      </c>
      <c r="J61" s="66"/>
      <c r="K61" s="96">
        <f t="shared" si="17"/>
        <v>47266</v>
      </c>
      <c r="L61" s="129">
        <v>3.54</v>
      </c>
      <c r="M61" s="66"/>
      <c r="N61" s="130">
        <v>45707</v>
      </c>
      <c r="O61" s="129">
        <v>4.3600000000000003</v>
      </c>
      <c r="P61" s="66"/>
      <c r="Q61" s="66"/>
      <c r="S61" s="59">
        <f>'Forward Curve'!$G61</f>
        <v>47298</v>
      </c>
      <c r="T61" s="67">
        <f t="shared" si="22"/>
        <v>0.2979</v>
      </c>
      <c r="U61" s="48"/>
      <c r="V61" s="48">
        <f t="shared" si="29"/>
        <v>3.6600000000000001E-2</v>
      </c>
      <c r="W61" s="48">
        <f t="shared" si="12"/>
        <v>3.8100000000000002E-2</v>
      </c>
      <c r="X61" s="48">
        <f t="shared" si="1"/>
        <v>3.5400000000000001E-2</v>
      </c>
      <c r="Y61" s="48">
        <f t="shared" si="23"/>
        <v>4.6100000000000002E-2</v>
      </c>
      <c r="Z61" s="69">
        <f t="shared" si="24"/>
        <v>6.59E-2</v>
      </c>
      <c r="AA61" s="69">
        <f t="shared" si="4"/>
        <v>3.5400000000000001E-2</v>
      </c>
      <c r="AB61" s="69">
        <f t="shared" si="30"/>
        <v>3.5400000000000001E-2</v>
      </c>
      <c r="AC61" s="69"/>
      <c r="AD61" s="90">
        <f t="shared" si="18"/>
        <v>45680</v>
      </c>
      <c r="AE61" s="91">
        <f t="shared" si="14"/>
        <v>4.4299999999999999E-2</v>
      </c>
      <c r="AF61" s="90">
        <f t="shared" si="19"/>
        <v>47297</v>
      </c>
      <c r="AG61" s="92">
        <f t="shared" si="15"/>
        <v>3.5299999999999991E-2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-1.0067437763495312E-2</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1.2666281118252343E-2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5.8133718881747655E-2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8.0867437763495309E-2</v>
      </c>
      <c r="AN61" s="107">
        <f>IF(B61="","",IF(B61&gt;$AO$1,$AO$3,IF(B61&lt;$AK$1,$L$7,_xlfn.FORECAST.LINEAR(B61,INDEX($AK$3:$AO$3,1,MATCH(B61,$AK$1:$AO$1,1)):INDEX($AK$3:$AO$3,1,MATCH(B61,$AK$1:$AO$1,1)+1),INDEX($AK$1:$AO$1,1,MATCH(B61,$AK$1:$AO$1,1)):INDEX($AK$1:$AO$1,1,MATCH(B61,$AK$1:$AO$1,1)+1)))))</f>
        <v>2.8750000000000001E-2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2.7550000000000002E-2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3.7900000000000003E-2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4.0399999999999998E-2</v>
      </c>
      <c r="AS61" s="48" cm="1">
        <f t="array" ref="AS61">_xlfn.SWITCH('Forward Curve'!$E$14,DataValidation!$B$2,Vols!$AL61,DataValidation!$B$3,Vols!$AK61,DataValidation!$B$4,Vols!$AJ61,DataValidation!$B$5,Vols!$AI61,DataValidation!$B$7,$AN61,DataValidation!$B$8,Vols!$AP61,DataValidation!$B$9,Vols!$AQ61,"","ERROR")</f>
        <v>8.0867437763495309E-2</v>
      </c>
      <c r="AT61" s="48"/>
      <c r="AU61" s="49"/>
      <c r="AV61" s="56">
        <v>56</v>
      </c>
      <c r="AW61" s="58">
        <f t="shared" si="20"/>
        <v>47297</v>
      </c>
      <c r="AY61" s="70">
        <f t="shared" si="21"/>
        <v>-6.4757666403854833E-3</v>
      </c>
      <c r="AZ61" s="2">
        <f t="shared" si="16"/>
        <v>4.2995766640385451E-2</v>
      </c>
      <c r="BB61" s="3">
        <f t="shared" si="25"/>
        <v>3.7995766640385453E-2</v>
      </c>
      <c r="BC61" s="3">
        <f t="shared" si="26"/>
        <v>4.0495766640385449E-2</v>
      </c>
      <c r="BD61" s="3">
        <f t="shared" si="27"/>
        <v>4.5495766640385453E-2</v>
      </c>
      <c r="BE61" s="3">
        <f t="shared" si="28"/>
        <v>4.7995766640385448E-2</v>
      </c>
      <c r="BG61" s="2">
        <f>IF('Forward Curve'!$D$15=DataValidation!$B$11,Vols!BB61,IF('Forward Curve'!$D$15=DataValidation!$B$12,Vols!BC61,IF('Forward Curve'!$D$15=DataValidation!$B$13,Vols!BD61,IF('Forward Curve'!$D$15=DataValidation!$B$14,Vols!BE61,""))))</f>
        <v>4.0495766640385449E-2</v>
      </c>
    </row>
    <row r="62" spans="2:59" x14ac:dyDescent="0.25">
      <c r="B62" s="59">
        <f t="shared" si="9"/>
        <v>47328</v>
      </c>
      <c r="C62" s="129">
        <v>29.8</v>
      </c>
      <c r="D62" s="2"/>
      <c r="E62" s="102">
        <v>3.66</v>
      </c>
      <c r="F62" s="64">
        <v>3.81</v>
      </c>
      <c r="G62" s="126">
        <v>3.54</v>
      </c>
      <c r="H62" s="85">
        <v>4.6100000000000003</v>
      </c>
      <c r="I62" s="110">
        <v>6.59</v>
      </c>
      <c r="J62" s="66"/>
      <c r="K62" s="96">
        <f t="shared" si="17"/>
        <v>47297</v>
      </c>
      <c r="L62" s="129">
        <v>3.54</v>
      </c>
      <c r="M62" s="66"/>
      <c r="N62" s="130">
        <v>45708</v>
      </c>
      <c r="O62" s="129">
        <v>4.3600000000000003</v>
      </c>
      <c r="P62" s="66"/>
      <c r="Q62" s="66"/>
      <c r="S62" s="59">
        <f>'Forward Curve'!$G62</f>
        <v>47328</v>
      </c>
      <c r="T62" s="67">
        <f t="shared" si="22"/>
        <v>0.29799999999999999</v>
      </c>
      <c r="U62" s="48"/>
      <c r="V62" s="48">
        <f t="shared" si="29"/>
        <v>3.6600000000000001E-2</v>
      </c>
      <c r="W62" s="48">
        <f t="shared" si="12"/>
        <v>3.8100000000000002E-2</v>
      </c>
      <c r="X62" s="48">
        <f t="shared" si="1"/>
        <v>3.5400000000000001E-2</v>
      </c>
      <c r="Y62" s="48">
        <f t="shared" si="23"/>
        <v>4.6100000000000002E-2</v>
      </c>
      <c r="Z62" s="69">
        <f t="shared" si="24"/>
        <v>6.59E-2</v>
      </c>
      <c r="AA62" s="69">
        <f t="shared" si="4"/>
        <v>3.5400000000000001E-2</v>
      </c>
      <c r="AB62" s="69">
        <f t="shared" si="30"/>
        <v>3.5400000000000001E-2</v>
      </c>
      <c r="AC62" s="69"/>
      <c r="AD62" s="90">
        <f t="shared" si="18"/>
        <v>45681</v>
      </c>
      <c r="AE62" s="91">
        <f t="shared" si="14"/>
        <v>4.4299999999999999E-2</v>
      </c>
      <c r="AF62" s="90">
        <f t="shared" si="19"/>
        <v>47327</v>
      </c>
      <c r="AG62" s="92">
        <f t="shared" si="15"/>
        <v>3.5299999999999991E-2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-1.0488683178840514E-2</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1.2455658410579743E-2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5.8344341589420257E-2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8.1288683178840512E-2</v>
      </c>
      <c r="AN62" s="107">
        <f>IF(B62="","",IF(B62&gt;$AO$1,$AO$3,IF(B62&lt;$AK$1,$L$7,_xlfn.FORECAST.LINEAR(B62,INDEX($AK$3:$AO$3,1,MATCH(B62,$AK$1:$AO$1,1)):INDEX($AK$3:$AO$3,1,MATCH(B62,$AK$1:$AO$1,1)+1),INDEX($AK$1:$AO$1,1,MATCH(B62,$AK$1:$AO$1,1)):INDEX($AK$1:$AO$1,1,MATCH(B62,$AK$1:$AO$1,1)+1)))))</f>
        <v>2.8750000000000001E-2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2.7550000000000002E-2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3.7900000000000003E-2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4.0399999999999998E-2</v>
      </c>
      <c r="AS62" s="48" cm="1">
        <f t="array" ref="AS62">_xlfn.SWITCH('Forward Curve'!$E$14,DataValidation!$B$2,Vols!$AL62,DataValidation!$B$3,Vols!$AK62,DataValidation!$B$4,Vols!$AJ62,DataValidation!$B$5,Vols!$AI62,DataValidation!$B$7,$AN62,DataValidation!$B$8,Vols!$AP62,DataValidation!$B$9,Vols!$AQ62,"","ERROR")</f>
        <v>8.1288683178840512E-2</v>
      </c>
      <c r="AT62" s="48"/>
      <c r="AU62" s="49"/>
      <c r="AV62" s="56">
        <v>57</v>
      </c>
      <c r="AW62" s="58">
        <f t="shared" si="20"/>
        <v>47327</v>
      </c>
      <c r="AY62" s="70">
        <f t="shared" si="21"/>
        <v>-6.4967292177170455E-3</v>
      </c>
      <c r="AZ62" s="2">
        <f t="shared" si="16"/>
        <v>4.3034229217717011E-2</v>
      </c>
      <c r="BB62" s="3">
        <f t="shared" si="25"/>
        <v>3.8034229217717014E-2</v>
      </c>
      <c r="BC62" s="3">
        <f t="shared" si="26"/>
        <v>4.0534229217717009E-2</v>
      </c>
      <c r="BD62" s="3">
        <f t="shared" si="27"/>
        <v>4.5534229217717014E-2</v>
      </c>
      <c r="BE62" s="3">
        <f t="shared" si="28"/>
        <v>4.8034229217717009E-2</v>
      </c>
      <c r="BG62" s="2">
        <f>IF('Forward Curve'!$D$15=DataValidation!$B$11,Vols!BB62,IF('Forward Curve'!$D$15=DataValidation!$B$12,Vols!BC62,IF('Forward Curve'!$D$15=DataValidation!$B$13,Vols!BD62,IF('Forward Curve'!$D$15=DataValidation!$B$14,Vols!BE62,""))))</f>
        <v>4.0534229217717009E-2</v>
      </c>
    </row>
    <row r="63" spans="2:59" x14ac:dyDescent="0.25">
      <c r="B63" s="59">
        <f t="shared" si="9"/>
        <v>47359</v>
      </c>
      <c r="C63" s="129">
        <v>29.81</v>
      </c>
      <c r="D63" s="2"/>
      <c r="E63" s="102">
        <v>3.66</v>
      </c>
      <c r="F63" s="64">
        <v>3.81</v>
      </c>
      <c r="G63" s="126">
        <v>3.54</v>
      </c>
      <c r="H63" s="85">
        <v>4.6100000000000003</v>
      </c>
      <c r="I63" s="110">
        <v>6.59</v>
      </c>
      <c r="J63" s="66"/>
      <c r="K63" s="96">
        <f t="shared" si="17"/>
        <v>47327</v>
      </c>
      <c r="L63" s="129">
        <v>3.54</v>
      </c>
      <c r="M63" s="66"/>
      <c r="N63" s="130">
        <v>45709</v>
      </c>
      <c r="O63" s="129">
        <v>4.3600000000000003</v>
      </c>
      <c r="P63" s="66"/>
      <c r="Q63" s="66"/>
      <c r="S63" s="59">
        <f>'Forward Curve'!$G63</f>
        <v>47359</v>
      </c>
      <c r="T63" s="67">
        <f t="shared" si="22"/>
        <v>0.29809999999999998</v>
      </c>
      <c r="U63" s="48"/>
      <c r="V63" s="48">
        <f t="shared" si="29"/>
        <v>3.6600000000000001E-2</v>
      </c>
      <c r="W63" s="48">
        <f t="shared" si="12"/>
        <v>3.8100000000000002E-2</v>
      </c>
      <c r="X63" s="48">
        <f t="shared" si="1"/>
        <v>3.5400000000000001E-2</v>
      </c>
      <c r="Y63" s="48">
        <f t="shared" si="23"/>
        <v>4.6100000000000002E-2</v>
      </c>
      <c r="Z63" s="69">
        <f t="shared" si="24"/>
        <v>6.59E-2</v>
      </c>
      <c r="AA63" s="69">
        <f t="shared" si="4"/>
        <v>3.5400000000000001E-2</v>
      </c>
      <c r="AB63" s="69">
        <f t="shared" si="30"/>
        <v>3.5400000000000001E-2</v>
      </c>
      <c r="AC63" s="69"/>
      <c r="AD63" s="90">
        <f t="shared" si="18"/>
        <v>45682</v>
      </c>
      <c r="AE63" s="91">
        <f t="shared" si="14"/>
        <v>4.4299999999999999E-2</v>
      </c>
      <c r="AF63" s="90">
        <f t="shared" si="19"/>
        <v>47358</v>
      </c>
      <c r="AG63" s="92">
        <f t="shared" si="15"/>
        <v>3.5299999999999991E-2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-1.0919997780437762E-2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1.2240001109781119E-2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5.855999889021888E-2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8.1719997780437759E-2</v>
      </c>
      <c r="AN63" s="107">
        <f>IF(B63="","",IF(B63&gt;$AO$1,$AO$3,IF(B63&lt;$AK$1,$L$7,_xlfn.FORECAST.LINEAR(B63,INDEX($AK$3:$AO$3,1,MATCH(B63,$AK$1:$AO$1,1)):INDEX($AK$3:$AO$3,1,MATCH(B63,$AK$1:$AO$1,1)+1),INDEX($AK$1:$AO$1,1,MATCH(B63,$AK$1:$AO$1,1)):INDEX($AK$1:$AO$1,1,MATCH(B63,$AK$1:$AO$1,1)+1)))))</f>
        <v>2.8750000000000001E-2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2.7550000000000002E-2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3.7900000000000003E-2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4.0399999999999998E-2</v>
      </c>
      <c r="AS63" s="48" cm="1">
        <f t="array" ref="AS63">_xlfn.SWITCH('Forward Curve'!$E$14,DataValidation!$B$2,Vols!$AL63,DataValidation!$B$3,Vols!$AK63,DataValidation!$B$4,Vols!$AJ63,DataValidation!$B$5,Vols!$AI63,DataValidation!$B$7,$AN63,DataValidation!$B$8,Vols!$AP63,DataValidation!$B$9,Vols!$AQ63,"","ERROR")</f>
        <v>8.1719997780437759E-2</v>
      </c>
      <c r="AT63" s="48"/>
      <c r="AU63" s="49"/>
      <c r="AV63" s="56">
        <v>58</v>
      </c>
      <c r="AW63" s="58">
        <f t="shared" si="20"/>
        <v>47358</v>
      </c>
      <c r="AY63" s="70">
        <f t="shared" si="21"/>
        <v>-6.5176917950486076E-3</v>
      </c>
      <c r="AZ63" s="2">
        <f t="shared" si="16"/>
        <v>4.3073247350604131E-2</v>
      </c>
      <c r="BB63" s="3">
        <f t="shared" si="25"/>
        <v>3.8073247350604134E-2</v>
      </c>
      <c r="BC63" s="3">
        <f t="shared" si="26"/>
        <v>4.0573247350604129E-2</v>
      </c>
      <c r="BD63" s="3">
        <f t="shared" si="27"/>
        <v>4.5573247350604133E-2</v>
      </c>
      <c r="BE63" s="3">
        <f t="shared" si="28"/>
        <v>4.8073247350604129E-2</v>
      </c>
      <c r="BG63" s="2">
        <f>IF('Forward Curve'!$D$15=DataValidation!$B$11,Vols!BB63,IF('Forward Curve'!$D$15=DataValidation!$B$12,Vols!BC63,IF('Forward Curve'!$D$15=DataValidation!$B$13,Vols!BD63,IF('Forward Curve'!$D$15=DataValidation!$B$14,Vols!BE63,""))))</f>
        <v>4.0573247350604129E-2</v>
      </c>
    </row>
    <row r="64" spans="2:59" x14ac:dyDescent="0.25">
      <c r="B64" s="59">
        <f t="shared" si="9"/>
        <v>47390</v>
      </c>
      <c r="C64" s="129">
        <v>29.61</v>
      </c>
      <c r="D64" s="2"/>
      <c r="E64" s="102">
        <v>3.66</v>
      </c>
      <c r="F64" s="64">
        <v>3.81</v>
      </c>
      <c r="G64" s="126">
        <v>3.55</v>
      </c>
      <c r="H64" s="85">
        <v>4.6100000000000003</v>
      </c>
      <c r="I64" s="110">
        <v>6.59</v>
      </c>
      <c r="J64" s="66"/>
      <c r="K64" s="96">
        <f t="shared" si="17"/>
        <v>47358</v>
      </c>
      <c r="L64" s="129">
        <v>3.54</v>
      </c>
      <c r="M64" s="66"/>
      <c r="N64" s="130">
        <v>45712</v>
      </c>
      <c r="O64" s="129">
        <v>4.3600000000000003</v>
      </c>
      <c r="P64" s="66"/>
      <c r="Q64" s="66"/>
      <c r="S64" s="59">
        <f>'Forward Curve'!$G64</f>
        <v>47390</v>
      </c>
      <c r="T64" s="67">
        <f t="shared" si="22"/>
        <v>0.29609999999999997</v>
      </c>
      <c r="U64" s="48"/>
      <c r="V64" s="48">
        <f t="shared" si="29"/>
        <v>3.6600000000000001E-2</v>
      </c>
      <c r="W64" s="48">
        <f t="shared" si="12"/>
        <v>3.8100000000000002E-2</v>
      </c>
      <c r="X64" s="48">
        <f t="shared" si="1"/>
        <v>3.5499999999999997E-2</v>
      </c>
      <c r="Y64" s="48">
        <f t="shared" si="23"/>
        <v>4.6100000000000002E-2</v>
      </c>
      <c r="Z64" s="69">
        <f t="shared" si="24"/>
        <v>6.59E-2</v>
      </c>
      <c r="AA64" s="69">
        <f t="shared" si="4"/>
        <v>3.5400000000000001E-2</v>
      </c>
      <c r="AB64" s="69">
        <f t="shared" si="30"/>
        <v>3.5400000000000001E-2</v>
      </c>
      <c r="AC64" s="69"/>
      <c r="AD64" s="90">
        <f t="shared" si="18"/>
        <v>45683</v>
      </c>
      <c r="AE64" s="91">
        <f t="shared" si="14"/>
        <v>4.4299999999999999E-2</v>
      </c>
      <c r="AF64" s="90">
        <f t="shared" si="19"/>
        <v>47389</v>
      </c>
      <c r="AG64" s="92">
        <f t="shared" si="15"/>
        <v>3.5299999999999991E-2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-1.1018678206413848E-2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1.2190660896793076E-2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5.8609339103206926E-2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8.181867820641385E-2</v>
      </c>
      <c r="AN64" s="107">
        <f>IF(B64="","",IF(B64&gt;$AO$1,$AO$3,IF(B64&lt;$AK$1,$L$7,_xlfn.FORECAST.LINEAR(B64,INDEX($AK$3:$AO$3,1,MATCH(B64,$AK$1:$AO$1,1)):INDEX($AK$3:$AO$3,1,MATCH(B64,$AK$1:$AO$1,1)+1),INDEX($AK$1:$AO$1,1,MATCH(B64,$AK$1:$AO$1,1)):INDEX($AK$1:$AO$1,1,MATCH(B64,$AK$1:$AO$1,1)+1)))))</f>
        <v>2.8750000000000001E-2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2.7550000000000002E-2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3.7900000000000003E-2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4.0399999999999998E-2</v>
      </c>
      <c r="AS64" s="48" cm="1">
        <f t="array" ref="AS64">_xlfn.SWITCH('Forward Curve'!$E$14,DataValidation!$B$2,Vols!$AL64,DataValidation!$B$3,Vols!$AK64,DataValidation!$B$4,Vols!$AJ64,DataValidation!$B$5,Vols!$AI64,DataValidation!$B$7,$AN64,DataValidation!$B$8,Vols!$AP64,DataValidation!$B$9,Vols!$AQ64,"","ERROR")</f>
        <v>8.181867820641385E-2</v>
      </c>
      <c r="AT64" s="48"/>
      <c r="AU64" s="49"/>
      <c r="AV64" s="56">
        <v>59</v>
      </c>
      <c r="AW64" s="58">
        <f t="shared" si="20"/>
        <v>47389</v>
      </c>
      <c r="AY64" s="70">
        <f t="shared" si="21"/>
        <v>-6.5386543723801697E-3</v>
      </c>
      <c r="AZ64" s="2">
        <f t="shared" si="16"/>
        <v>4.3112847920767236E-2</v>
      </c>
      <c r="BB64" s="3">
        <f t="shared" si="25"/>
        <v>3.8112847920767239E-2</v>
      </c>
      <c r="BC64" s="3">
        <f t="shared" si="26"/>
        <v>4.0612847920767234E-2</v>
      </c>
      <c r="BD64" s="3">
        <f t="shared" si="27"/>
        <v>4.5612847920767238E-2</v>
      </c>
      <c r="BE64" s="3">
        <f t="shared" si="28"/>
        <v>4.8112847920767234E-2</v>
      </c>
      <c r="BG64" s="2">
        <f>IF('Forward Curve'!$D$15=DataValidation!$B$11,Vols!BB64,IF('Forward Curve'!$D$15=DataValidation!$B$12,Vols!BC64,IF('Forward Curve'!$D$15=DataValidation!$B$13,Vols!BD64,IF('Forward Curve'!$D$15=DataValidation!$B$14,Vols!BE64,""))))</f>
        <v>4.0612847920767234E-2</v>
      </c>
    </row>
    <row r="65" spans="2:59" x14ac:dyDescent="0.25">
      <c r="B65" s="59">
        <f t="shared" si="9"/>
        <v>47420</v>
      </c>
      <c r="C65" s="129">
        <v>29.37</v>
      </c>
      <c r="D65" s="2"/>
      <c r="E65" s="102">
        <v>3.66</v>
      </c>
      <c r="F65" s="64">
        <v>3.82</v>
      </c>
      <c r="G65" s="126">
        <v>3.57</v>
      </c>
      <c r="H65" s="85">
        <v>4.6100000000000003</v>
      </c>
      <c r="I65" s="110">
        <v>6.59</v>
      </c>
      <c r="J65" s="66"/>
      <c r="K65" s="96">
        <f t="shared" si="17"/>
        <v>47389</v>
      </c>
      <c r="L65" s="129">
        <v>3.54</v>
      </c>
      <c r="M65" s="66"/>
      <c r="N65" s="130">
        <v>45713</v>
      </c>
      <c r="O65" s="129">
        <v>4.3600000000000003</v>
      </c>
      <c r="P65" s="66"/>
      <c r="Q65" s="66"/>
      <c r="S65" s="59">
        <f>'Forward Curve'!$G65</f>
        <v>47420</v>
      </c>
      <c r="T65" s="67">
        <f t="shared" si="22"/>
        <v>0.29370000000000002</v>
      </c>
      <c r="U65" s="48"/>
      <c r="V65" s="48">
        <f t="shared" si="29"/>
        <v>3.6600000000000001E-2</v>
      </c>
      <c r="W65" s="48">
        <f t="shared" si="12"/>
        <v>3.8199999999999998E-2</v>
      </c>
      <c r="X65" s="48">
        <f t="shared" si="1"/>
        <v>3.5699999999999996E-2</v>
      </c>
      <c r="Y65" s="48">
        <f t="shared" si="23"/>
        <v>4.6100000000000002E-2</v>
      </c>
      <c r="Z65" s="69">
        <f t="shared" si="24"/>
        <v>6.59E-2</v>
      </c>
      <c r="AA65" s="69">
        <f t="shared" si="4"/>
        <v>3.5400000000000001E-2</v>
      </c>
      <c r="AB65" s="69">
        <f t="shared" si="30"/>
        <v>3.5400000000000001E-2</v>
      </c>
      <c r="AC65" s="69"/>
      <c r="AD65" s="90">
        <f t="shared" si="18"/>
        <v>45684</v>
      </c>
      <c r="AE65" s="91">
        <f t="shared" si="14"/>
        <v>4.4299999999999999E-2</v>
      </c>
      <c r="AF65" s="90">
        <f t="shared" si="19"/>
        <v>47419</v>
      </c>
      <c r="AG65" s="92">
        <f t="shared" si="15"/>
        <v>3.5299999999999991E-2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-1.1032084411430425E-2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1.2183957794284788E-2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5.8616042205715216E-2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8.1832084411430431E-2</v>
      </c>
      <c r="AN65" s="107">
        <f>IF(B65="","",IF(B65&gt;$AO$1,$AO$3,IF(B65&lt;$AK$1,$L$7,_xlfn.FORECAST.LINEAR(B65,INDEX($AK$3:$AO$3,1,MATCH(B65,$AK$1:$AO$1,1)):INDEX($AK$3:$AO$3,1,MATCH(B65,$AK$1:$AO$1,1)+1),INDEX($AK$1:$AO$1,1,MATCH(B65,$AK$1:$AO$1,1)):INDEX($AK$1:$AO$1,1,MATCH(B65,$AK$1:$AO$1,1)+1)))))</f>
        <v>2.8750000000000001E-2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2.7550000000000002E-2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3.7900000000000003E-2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4.0399999999999998E-2</v>
      </c>
      <c r="AS65" s="48" cm="1">
        <f t="array" ref="AS65">_xlfn.SWITCH('Forward Curve'!$E$14,DataValidation!$B$2,Vols!$AL65,DataValidation!$B$3,Vols!$AK65,DataValidation!$B$4,Vols!$AJ65,DataValidation!$B$5,Vols!$AI65,DataValidation!$B$7,$AN65,DataValidation!$B$8,Vols!$AP65,DataValidation!$B$9,Vols!$AQ65,"","ERROR")</f>
        <v>8.1832084411430431E-2</v>
      </c>
      <c r="AT65" s="48"/>
      <c r="AU65" s="49"/>
      <c r="AV65" s="56">
        <v>60</v>
      </c>
      <c r="AW65" s="58">
        <f t="shared" si="20"/>
        <v>47419</v>
      </c>
      <c r="AY65" s="70">
        <f t="shared" si="21"/>
        <v>-6.5596169497117319E-3</v>
      </c>
      <c r="AZ65" s="2">
        <f t="shared" si="16"/>
        <v>4.3153059572662522E-2</v>
      </c>
      <c r="BB65" s="3">
        <f t="shared" si="25"/>
        <v>3.8153059572662525E-2</v>
      </c>
      <c r="BC65" s="3">
        <f t="shared" si="26"/>
        <v>4.065305957266252E-2</v>
      </c>
      <c r="BD65" s="3">
        <f t="shared" si="27"/>
        <v>4.5653059572662524E-2</v>
      </c>
      <c r="BE65" s="3">
        <f t="shared" si="28"/>
        <v>4.815305957266252E-2</v>
      </c>
      <c r="BG65" s="2">
        <f>IF('Forward Curve'!$D$15=DataValidation!$B$11,Vols!BB65,IF('Forward Curve'!$D$15=DataValidation!$B$12,Vols!BC65,IF('Forward Curve'!$D$15=DataValidation!$B$13,Vols!BD65,IF('Forward Curve'!$D$15=DataValidation!$B$14,Vols!BE65,""))))</f>
        <v>4.065305957266252E-2</v>
      </c>
    </row>
    <row r="66" spans="2:59" x14ac:dyDescent="0.25">
      <c r="B66" s="59">
        <f t="shared" si="9"/>
        <v>47451</v>
      </c>
      <c r="C66" s="129">
        <v>28.91</v>
      </c>
      <c r="D66" s="2"/>
      <c r="E66" s="102">
        <v>3.71</v>
      </c>
      <c r="F66" s="64">
        <v>3.84</v>
      </c>
      <c r="G66" s="126">
        <v>3.58</v>
      </c>
      <c r="H66" s="85">
        <v>4.6100000000000003</v>
      </c>
      <c r="I66" s="110">
        <v>6.59</v>
      </c>
      <c r="J66" s="66"/>
      <c r="K66" s="96">
        <f t="shared" si="17"/>
        <v>47419</v>
      </c>
      <c r="L66" s="129">
        <v>3.54</v>
      </c>
      <c r="M66" s="66"/>
      <c r="N66" s="130">
        <v>45714</v>
      </c>
      <c r="O66" s="129">
        <v>4.3600000000000003</v>
      </c>
      <c r="P66" s="66"/>
      <c r="Q66" s="66"/>
      <c r="S66" s="59">
        <f>'Forward Curve'!$G66</f>
        <v>47451</v>
      </c>
      <c r="T66" s="67">
        <f t="shared" si="22"/>
        <v>0.28910000000000002</v>
      </c>
      <c r="U66" s="48"/>
      <c r="V66" s="48">
        <f t="shared" si="29"/>
        <v>3.7100000000000001E-2</v>
      </c>
      <c r="W66" s="48">
        <f t="shared" si="12"/>
        <v>3.8399999999999997E-2</v>
      </c>
      <c r="X66" s="48">
        <f t="shared" si="1"/>
        <v>3.5799999999999998E-2</v>
      </c>
      <c r="Y66" s="48">
        <f t="shared" si="23"/>
        <v>4.6100000000000002E-2</v>
      </c>
      <c r="Z66" s="69">
        <f t="shared" si="24"/>
        <v>6.59E-2</v>
      </c>
      <c r="AA66" s="69">
        <f t="shared" si="4"/>
        <v>3.5799999999999998E-2</v>
      </c>
      <c r="AB66" s="69">
        <f t="shared" si="30"/>
        <v>3.5400000000000001E-2</v>
      </c>
      <c r="AC66" s="69"/>
      <c r="AD66" s="90">
        <f t="shared" si="18"/>
        <v>45685</v>
      </c>
      <c r="AE66" s="91">
        <f t="shared" si="14"/>
        <v>4.4299999999999999E-2</v>
      </c>
      <c r="AF66" s="90">
        <f t="shared" si="19"/>
        <v>47450</v>
      </c>
      <c r="AG66" s="92">
        <f t="shared" si="15"/>
        <v>3.5683333333333359E-2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-1.0818709821079157E-2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1.2490645089460422E-2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5.9109354910539577E-2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8.2418709821079156E-2</v>
      </c>
      <c r="AN66" s="107">
        <f>IF(B66="","",IF(B66&gt;$AO$1,$AO$3,IF(B66&lt;$AK$1,$L$7,_xlfn.FORECAST.LINEAR(B66,INDEX($AK$3:$AO$3,1,MATCH(B66,$AK$1:$AO$1,1)):INDEX($AK$3:$AO$3,1,MATCH(B66,$AK$1:$AO$1,1)+1),INDEX($AK$1:$AO$1,1,MATCH(B66,$AK$1:$AO$1,1)):INDEX($AK$1:$AO$1,1,MATCH(B66,$AK$1:$AO$1,1)+1)))))</f>
        <v>2.8750000000000001E-2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2.7449999999999999E-2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3.8300000000000001E-2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4.0799999999999996E-2</v>
      </c>
      <c r="AS66" s="48" cm="1">
        <f t="array" ref="AS66">_xlfn.SWITCH('Forward Curve'!$E$14,DataValidation!$B$2,Vols!$AL66,DataValidation!$B$3,Vols!$AK66,DataValidation!$B$4,Vols!$AJ66,DataValidation!$B$5,Vols!$AI66,DataValidation!$B$7,$AN66,DataValidation!$B$8,Vols!$AP66,DataValidation!$B$9,Vols!$AQ66,"","ERROR")</f>
        <v>8.2418709821079156E-2</v>
      </c>
      <c r="AT66" s="48"/>
      <c r="AU66" s="49"/>
      <c r="AV66" s="56">
        <v>61</v>
      </c>
      <c r="AW66" s="58">
        <f t="shared" si="20"/>
        <v>47450</v>
      </c>
      <c r="AY66" s="70">
        <f t="shared" si="21"/>
        <v>-6.580579527043294E-3</v>
      </c>
      <c r="AZ66" s="2">
        <f t="shared" si="16"/>
        <v>4.3193912860376604E-2</v>
      </c>
      <c r="BB66" s="3">
        <f t="shared" si="25"/>
        <v>3.8193912860376607E-2</v>
      </c>
      <c r="BC66" s="3">
        <f t="shared" si="26"/>
        <v>4.0693912860376602E-2</v>
      </c>
      <c r="BD66" s="3">
        <f t="shared" si="27"/>
        <v>4.5693912860376606E-2</v>
      </c>
      <c r="BE66" s="3">
        <f t="shared" si="28"/>
        <v>4.8193912860376602E-2</v>
      </c>
      <c r="BG66" s="2">
        <f>IF('Forward Curve'!$D$15=DataValidation!$B$11,Vols!BB66,IF('Forward Curve'!$D$15=DataValidation!$B$12,Vols!BC66,IF('Forward Curve'!$D$15=DataValidation!$B$13,Vols!BD66,IF('Forward Curve'!$D$15=DataValidation!$B$14,Vols!BE66,""))))</f>
        <v>4.0693912860376602E-2</v>
      </c>
    </row>
    <row r="67" spans="2:59" x14ac:dyDescent="0.25">
      <c r="B67" s="59">
        <f t="shared" si="9"/>
        <v>47481</v>
      </c>
      <c r="C67" s="129">
        <v>28.92</v>
      </c>
      <c r="D67" s="2"/>
      <c r="E67" s="102">
        <v>3.71</v>
      </c>
      <c r="F67" s="64">
        <v>3.85</v>
      </c>
      <c r="G67" s="126">
        <v>3.59</v>
      </c>
      <c r="H67" s="85">
        <v>4.6100000000000003</v>
      </c>
      <c r="I67" s="110">
        <v>6.66</v>
      </c>
      <c r="J67" s="66"/>
      <c r="K67" s="96">
        <f t="shared" si="17"/>
        <v>47450</v>
      </c>
      <c r="L67" s="129">
        <v>3.58</v>
      </c>
      <c r="M67" s="66"/>
      <c r="N67" s="130">
        <v>45715</v>
      </c>
      <c r="O67" s="129">
        <v>4.3600000000000003</v>
      </c>
      <c r="P67" s="66"/>
      <c r="Q67" s="66"/>
      <c r="S67" s="59">
        <f>'Forward Curve'!$G67</f>
        <v>47481</v>
      </c>
      <c r="T67" s="67">
        <f t="shared" si="22"/>
        <v>0.28920000000000001</v>
      </c>
      <c r="U67" s="48"/>
      <c r="V67" s="48">
        <f t="shared" si="29"/>
        <v>3.7100000000000001E-2</v>
      </c>
      <c r="W67" s="48">
        <f t="shared" si="12"/>
        <v>3.85E-2</v>
      </c>
      <c r="X67" s="48">
        <f t="shared" si="1"/>
        <v>3.5900000000000001E-2</v>
      </c>
      <c r="Y67" s="48">
        <f t="shared" si="23"/>
        <v>4.6100000000000002E-2</v>
      </c>
      <c r="Z67" s="69">
        <f t="shared" si="24"/>
        <v>6.6600000000000006E-2</v>
      </c>
      <c r="AA67" s="69">
        <f t="shared" si="4"/>
        <v>3.5900000000000001E-2</v>
      </c>
      <c r="AB67" s="69">
        <f t="shared" si="30"/>
        <v>3.5799999999999998E-2</v>
      </c>
      <c r="AC67" s="69"/>
      <c r="AD67" s="90">
        <f t="shared" si="18"/>
        <v>45686</v>
      </c>
      <c r="AE67" s="91">
        <f t="shared" si="14"/>
        <v>4.4299999999999999E-2</v>
      </c>
      <c r="AF67" s="90">
        <f t="shared" si="19"/>
        <v>47480</v>
      </c>
      <c r="AG67" s="92">
        <f t="shared" si="15"/>
        <v>3.5800000000000026E-2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-1.1247695327794764E-2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1.2326152336102618E-2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5.9473847663897378E-2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8.3047695327794754E-2</v>
      </c>
      <c r="AN67" s="107">
        <f>IF(B67="","",IF(B67&gt;$AO$1,$AO$3,IF(B67&lt;$AK$1,$L$7,_xlfn.FORECAST.LINEAR(B67,INDEX($AK$3:$AO$3,1,MATCH(B67,$AK$1:$AO$1,1)):INDEX($AK$3:$AO$3,1,MATCH(B67,$AK$1:$AO$1,1)+1),INDEX($AK$1:$AO$1,1,MATCH(B67,$AK$1:$AO$1,1)):INDEX($AK$1:$AO$1,1,MATCH(B67,$AK$1:$AO$1,1)+1)))))</f>
        <v>2.8750000000000001E-2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2.7550000000000002E-2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3.8400000000000004E-2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4.0899999999999999E-2</v>
      </c>
      <c r="AS67" s="48" cm="1">
        <f t="array" ref="AS67">_xlfn.SWITCH('Forward Curve'!$E$14,DataValidation!$B$2,Vols!$AL67,DataValidation!$B$3,Vols!$AK67,DataValidation!$B$4,Vols!$AJ67,DataValidation!$B$5,Vols!$AI67,DataValidation!$B$7,$AN67,DataValidation!$B$8,Vols!$AP67,DataValidation!$B$9,Vols!$AQ67,"","ERROR")</f>
        <v>8.3047695327794754E-2</v>
      </c>
      <c r="AT67" s="48"/>
      <c r="AU67" s="49"/>
      <c r="AV67" s="56">
        <v>62</v>
      </c>
      <c r="AW67" s="58">
        <f t="shared" si="20"/>
        <v>47480</v>
      </c>
      <c r="AY67" s="70">
        <f t="shared" si="21"/>
        <v>-6.6015421043748562E-3</v>
      </c>
      <c r="AZ67" s="2">
        <f t="shared" si="16"/>
        <v>4.3228660748442629E-2</v>
      </c>
      <c r="BB67" s="3">
        <f t="shared" si="25"/>
        <v>3.8228660748442632E-2</v>
      </c>
      <c r="BC67" s="3">
        <f t="shared" si="26"/>
        <v>4.0728660748442627E-2</v>
      </c>
      <c r="BD67" s="3">
        <f t="shared" si="27"/>
        <v>4.5728660748442632E-2</v>
      </c>
      <c r="BE67" s="3">
        <f t="shared" si="28"/>
        <v>4.8228660748442627E-2</v>
      </c>
      <c r="BG67" s="2">
        <f>IF('Forward Curve'!$D$15=DataValidation!$B$11,Vols!BB67,IF('Forward Curve'!$D$15=DataValidation!$B$12,Vols!BC67,IF('Forward Curve'!$D$15=DataValidation!$B$13,Vols!BD67,IF('Forward Curve'!$D$15=DataValidation!$B$14,Vols!BE67,""))))</f>
        <v>4.0728660748442627E-2</v>
      </c>
    </row>
    <row r="68" spans="2:59" x14ac:dyDescent="0.25">
      <c r="B68" s="59">
        <f t="shared" si="9"/>
        <v>47512</v>
      </c>
      <c r="C68" s="129">
        <v>28.92</v>
      </c>
      <c r="D68" s="2"/>
      <c r="E68" s="102">
        <v>3.71</v>
      </c>
      <c r="F68" s="64">
        <v>3.85</v>
      </c>
      <c r="G68" s="126">
        <v>3.59</v>
      </c>
      <c r="H68" s="85">
        <v>4.6100000000000003</v>
      </c>
      <c r="I68" s="110">
        <v>6.66</v>
      </c>
      <c r="J68" s="66"/>
      <c r="K68" s="96">
        <f t="shared" si="17"/>
        <v>47480</v>
      </c>
      <c r="L68" s="129">
        <v>3.59</v>
      </c>
      <c r="M68" s="66"/>
      <c r="N68" s="130">
        <v>45716</v>
      </c>
      <c r="O68" s="129">
        <v>4.3600000000000003</v>
      </c>
      <c r="P68" s="66"/>
      <c r="Q68" s="66"/>
      <c r="S68" s="59">
        <f>'Forward Curve'!$G68</f>
        <v>47512</v>
      </c>
      <c r="T68" s="67">
        <f t="shared" si="22"/>
        <v>0.28920000000000001</v>
      </c>
      <c r="U68" s="48"/>
      <c r="V68" s="48">
        <f t="shared" si="29"/>
        <v>3.7100000000000001E-2</v>
      </c>
      <c r="W68" s="48">
        <f t="shared" si="12"/>
        <v>3.85E-2</v>
      </c>
      <c r="X68" s="48">
        <f t="shared" si="1"/>
        <v>3.5900000000000001E-2</v>
      </c>
      <c r="Y68" s="48">
        <f t="shared" si="23"/>
        <v>4.6100000000000002E-2</v>
      </c>
      <c r="Z68" s="69">
        <f t="shared" si="24"/>
        <v>6.6600000000000006E-2</v>
      </c>
      <c r="AA68" s="69">
        <f t="shared" si="4"/>
        <v>3.5900000000000001E-2</v>
      </c>
      <c r="AB68" s="69">
        <f t="shared" si="30"/>
        <v>3.5900000000000001E-2</v>
      </c>
      <c r="AC68" s="69"/>
      <c r="AD68" s="90">
        <f t="shared" si="18"/>
        <v>45687</v>
      </c>
      <c r="AE68" s="91">
        <f t="shared" si="14"/>
        <v>4.4299999999999999E-2</v>
      </c>
      <c r="AF68" s="90">
        <f t="shared" si="19"/>
        <v>47511</v>
      </c>
      <c r="AG68" s="92">
        <f t="shared" si="15"/>
        <v>3.5800000000000026E-2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-1.1639809002909556E-2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1.2130095498545223E-2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5.9669904501454783E-2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8.3439809002909565E-2</v>
      </c>
      <c r="AN68" s="107">
        <f>IF(B68="","",IF(B68&gt;$AO$1,$AO$3,IF(B68&lt;$AK$1,$L$7,_xlfn.FORECAST.LINEAR(B68,INDEX($AK$3:$AO$3,1,MATCH(B68,$AK$1:$AO$1,1)):INDEX($AK$3:$AO$3,1,MATCH(B68,$AK$1:$AO$1,1)+1),INDEX($AK$1:$AO$1,1,MATCH(B68,$AK$1:$AO$1,1)):INDEX($AK$1:$AO$1,1,MATCH(B68,$AK$1:$AO$1,1)+1)))))</f>
        <v>2.8750000000000001E-2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2.7550000000000002E-2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3.8400000000000004E-2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4.0899999999999999E-2</v>
      </c>
      <c r="AS68" s="48" cm="1">
        <f t="array" ref="AS68">_xlfn.SWITCH('Forward Curve'!$E$14,DataValidation!$B$2,Vols!$AL68,DataValidation!$B$3,Vols!$AK68,DataValidation!$B$4,Vols!$AJ68,DataValidation!$B$5,Vols!$AI68,DataValidation!$B$7,$AN68,DataValidation!$B$8,Vols!$AP68,DataValidation!$B$9,Vols!$AQ68,"","ERROR")</f>
        <v>8.3439809002909565E-2</v>
      </c>
      <c r="AT68" s="48"/>
      <c r="AU68" s="49"/>
      <c r="AV68" s="56">
        <v>63</v>
      </c>
      <c r="AW68" s="58">
        <f t="shared" si="20"/>
        <v>47511</v>
      </c>
      <c r="AY68" s="70">
        <f t="shared" si="21"/>
        <v>-6.6225046817064183E-3</v>
      </c>
      <c r="AZ68" s="2">
        <f t="shared" si="16"/>
        <v>4.32621598541202E-2</v>
      </c>
      <c r="BB68" s="3">
        <f t="shared" si="25"/>
        <v>3.8262159854120202E-2</v>
      </c>
      <c r="BC68" s="3">
        <f t="shared" si="26"/>
        <v>4.0762159854120197E-2</v>
      </c>
      <c r="BD68" s="3">
        <f t="shared" si="27"/>
        <v>4.5762159854120202E-2</v>
      </c>
      <c r="BE68" s="3">
        <f t="shared" si="28"/>
        <v>4.8262159854120197E-2</v>
      </c>
      <c r="BG68" s="2">
        <f>IF('Forward Curve'!$D$15=DataValidation!$B$11,Vols!BB68,IF('Forward Curve'!$D$15=DataValidation!$B$12,Vols!BC68,IF('Forward Curve'!$D$15=DataValidation!$B$13,Vols!BD68,IF('Forward Curve'!$D$15=DataValidation!$B$14,Vols!BE68,""))))</f>
        <v>4.0762159854120197E-2</v>
      </c>
    </row>
    <row r="69" spans="2:59" x14ac:dyDescent="0.25">
      <c r="B69" s="59">
        <f t="shared" si="9"/>
        <v>47542</v>
      </c>
      <c r="C69" s="129">
        <v>28.93</v>
      </c>
      <c r="D69" s="2"/>
      <c r="E69" s="102">
        <v>3.71</v>
      </c>
      <c r="F69" s="64">
        <v>3.87</v>
      </c>
      <c r="G69" s="126">
        <v>3.6</v>
      </c>
      <c r="H69" s="85">
        <v>4.6100000000000003</v>
      </c>
      <c r="I69" s="110">
        <v>6.66</v>
      </c>
      <c r="J69" s="66"/>
      <c r="K69" s="96">
        <f t="shared" si="17"/>
        <v>47511</v>
      </c>
      <c r="L69" s="129">
        <v>3.59</v>
      </c>
      <c r="M69" s="66"/>
      <c r="N69" s="130">
        <v>45719</v>
      </c>
      <c r="O69" s="129">
        <v>4.3</v>
      </c>
      <c r="P69" s="66"/>
      <c r="Q69" s="66"/>
      <c r="S69" s="59">
        <f>'Forward Curve'!$G69</f>
        <v>47542</v>
      </c>
      <c r="T69" s="67">
        <f t="shared" si="22"/>
        <v>0.2893</v>
      </c>
      <c r="U69" s="48"/>
      <c r="V69" s="48">
        <f t="shared" si="29"/>
        <v>3.7100000000000001E-2</v>
      </c>
      <c r="W69" s="48">
        <f t="shared" si="12"/>
        <v>3.8699999999999998E-2</v>
      </c>
      <c r="X69" s="48">
        <f t="shared" si="1"/>
        <v>3.6000000000000004E-2</v>
      </c>
      <c r="Y69" s="48">
        <f t="shared" si="23"/>
        <v>4.6100000000000002E-2</v>
      </c>
      <c r="Z69" s="69">
        <f t="shared" si="24"/>
        <v>6.6600000000000006E-2</v>
      </c>
      <c r="AA69" s="69">
        <f t="shared" si="4"/>
        <v>3.5900000000000001E-2</v>
      </c>
      <c r="AB69" s="69">
        <f t="shared" si="30"/>
        <v>3.5900000000000001E-2</v>
      </c>
      <c r="AC69" s="69"/>
      <c r="AD69" s="90">
        <f t="shared" si="18"/>
        <v>45688</v>
      </c>
      <c r="AE69" s="91">
        <f t="shared" si="14"/>
        <v>4.4299999999999999E-2</v>
      </c>
      <c r="AF69" s="90">
        <f t="shared" si="19"/>
        <v>47542</v>
      </c>
      <c r="AG69" s="92">
        <f t="shared" si="15"/>
        <v>3.5800000000000026E-2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-1.2032787291080517E-2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1.1933606354459742E-2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5.9866393645540264E-2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8.3832787291080527E-2</v>
      </c>
      <c r="AN69" s="107">
        <f>IF(B69="","",IF(B69&gt;$AO$1,$AO$3,IF(B69&lt;$AK$1,$L$7,_xlfn.FORECAST.LINEAR(B69,INDEX($AK$3:$AO$3,1,MATCH(B69,$AK$1:$AO$1,1)):INDEX($AK$3:$AO$3,1,MATCH(B69,$AK$1:$AO$1,1)+1),INDEX($AK$1:$AO$1,1,MATCH(B69,$AK$1:$AO$1,1)):INDEX($AK$1:$AO$1,1,MATCH(B69,$AK$1:$AO$1,1)+1)))))</f>
        <v>2.8750000000000001E-2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2.7550000000000002E-2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3.8400000000000004E-2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4.0899999999999999E-2</v>
      </c>
      <c r="AS69" s="48" cm="1">
        <f t="array" ref="AS69">_xlfn.SWITCH('Forward Curve'!$E$14,DataValidation!$B$2,Vols!$AL69,DataValidation!$B$3,Vols!$AK69,DataValidation!$B$4,Vols!$AJ69,DataValidation!$B$5,Vols!$AI69,DataValidation!$B$7,$AN69,DataValidation!$B$8,Vols!$AP69,DataValidation!$B$9,Vols!$AQ69,"","ERROR")</f>
        <v>8.3832787291080527E-2</v>
      </c>
      <c r="AT69" s="48"/>
      <c r="AU69" s="49"/>
      <c r="AV69" s="56">
        <v>64</v>
      </c>
      <c r="AW69" s="58">
        <f t="shared" si="20"/>
        <v>47542</v>
      </c>
      <c r="AY69" s="70">
        <f t="shared" si="21"/>
        <v>-6.6434672590379804E-3</v>
      </c>
      <c r="AZ69" s="2">
        <f t="shared" si="16"/>
        <v>4.3296098837985332E-2</v>
      </c>
      <c r="BB69" s="3">
        <f t="shared" si="25"/>
        <v>3.8296098837985335E-2</v>
      </c>
      <c r="BC69" s="3">
        <f t="shared" si="26"/>
        <v>4.079609883798533E-2</v>
      </c>
      <c r="BD69" s="3">
        <f t="shared" si="27"/>
        <v>4.5796098837985334E-2</v>
      </c>
      <c r="BE69" s="3">
        <f t="shared" si="28"/>
        <v>4.829609883798533E-2</v>
      </c>
      <c r="BG69" s="2">
        <f>IF('Forward Curve'!$D$15=DataValidation!$B$11,Vols!BB69,IF('Forward Curve'!$D$15=DataValidation!$B$12,Vols!BC69,IF('Forward Curve'!$D$15=DataValidation!$B$13,Vols!BD69,IF('Forward Curve'!$D$15=DataValidation!$B$14,Vols!BE69,""))))</f>
        <v>4.079609883798533E-2</v>
      </c>
    </row>
    <row r="70" spans="2:59" x14ac:dyDescent="0.25">
      <c r="B70" s="59">
        <f t="shared" si="9"/>
        <v>47571</v>
      </c>
      <c r="C70" s="129">
        <v>28.94</v>
      </c>
      <c r="D70" s="2"/>
      <c r="E70" s="102">
        <v>3.71</v>
      </c>
      <c r="F70" s="64">
        <v>3.85</v>
      </c>
      <c r="G70" s="126">
        <v>3.59</v>
      </c>
      <c r="H70" s="85">
        <v>4.6100000000000003</v>
      </c>
      <c r="I70" s="110">
        <v>6.66</v>
      </c>
      <c r="J70" s="66"/>
      <c r="K70" s="96">
        <f t="shared" si="17"/>
        <v>47542</v>
      </c>
      <c r="L70" s="129">
        <v>3.59</v>
      </c>
      <c r="M70" s="66"/>
      <c r="N70" s="130">
        <v>45720</v>
      </c>
      <c r="O70" s="129">
        <v>4.3</v>
      </c>
      <c r="P70" s="66"/>
      <c r="Q70" s="66"/>
      <c r="S70" s="59">
        <f>'Forward Curve'!$G70</f>
        <v>47571</v>
      </c>
      <c r="T70" s="67">
        <f t="shared" ref="T70:T101" si="31">C70/100</f>
        <v>0.28939999999999999</v>
      </c>
      <c r="U70" s="48"/>
      <c r="V70" s="48">
        <f t="shared" si="29"/>
        <v>3.7100000000000001E-2</v>
      </c>
      <c r="W70" s="48">
        <f t="shared" si="12"/>
        <v>3.85E-2</v>
      </c>
      <c r="X70" s="48">
        <f t="shared" ref="X70:X101" si="32">G70/100</f>
        <v>3.5900000000000001E-2</v>
      </c>
      <c r="Y70" s="48">
        <f t="shared" ref="Y70:Y101" si="33">H70/100</f>
        <v>4.6100000000000002E-2</v>
      </c>
      <c r="Z70" s="69">
        <f t="shared" ref="Z70:Z101" si="34">I70/100</f>
        <v>6.6600000000000006E-2</v>
      </c>
      <c r="AA70" s="69">
        <f t="shared" ref="AA70:AA125" si="35">L71/100</f>
        <v>3.5900000000000001E-2</v>
      </c>
      <c r="AB70" s="69">
        <f t="shared" si="30"/>
        <v>3.5900000000000001E-2</v>
      </c>
      <c r="AC70" s="69"/>
      <c r="AD70" s="90">
        <f t="shared" si="18"/>
        <v>45689</v>
      </c>
      <c r="AE70" s="91">
        <f t="shared" si="14"/>
        <v>4.4299999999999999E-2</v>
      </c>
      <c r="AF70" s="90">
        <f t="shared" si="19"/>
        <v>47570</v>
      </c>
      <c r="AG70" s="92">
        <f t="shared" si="15"/>
        <v>3.5800000000000026E-2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-1.2410678680604305E-2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1.1744660659697847E-2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6.0055339340302154E-2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8.4210678680604306E-2</v>
      </c>
      <c r="AN70" s="107">
        <f>IF(B70="","",IF(B70&gt;$AO$1,$AO$3,IF(B70&lt;$AK$1,$L$7,_xlfn.FORECAST.LINEAR(B70,INDEX($AK$3:$AO$3,1,MATCH(B70,$AK$1:$AO$1,1)):INDEX($AK$3:$AO$3,1,MATCH(B70,$AK$1:$AO$1,1)+1),INDEX($AK$1:$AO$1,1,MATCH(B70,$AK$1:$AO$1,1)):INDEX($AK$1:$AO$1,1,MATCH(B70,$AK$1:$AO$1,1)+1)))))</f>
        <v>2.8750000000000001E-2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2.7550000000000002E-2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3.8400000000000004E-2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4.0899999999999999E-2</v>
      </c>
      <c r="AS70" s="48" cm="1">
        <f t="array" ref="AS70">_xlfn.SWITCH('Forward Curve'!$E$14,DataValidation!$B$2,Vols!$AL70,DataValidation!$B$3,Vols!$AK70,DataValidation!$B$4,Vols!$AJ70,DataValidation!$B$5,Vols!$AI70,DataValidation!$B$7,$AN70,DataValidation!$B$8,Vols!$AP70,DataValidation!$B$9,Vols!$AQ70,"","ERROR")</f>
        <v>8.4210678680604306E-2</v>
      </c>
      <c r="AT70" s="48"/>
      <c r="AU70" s="49"/>
      <c r="AV70" s="56">
        <v>65</v>
      </c>
      <c r="AW70" s="58">
        <f t="shared" si="20"/>
        <v>47570</v>
      </c>
      <c r="AY70" s="70">
        <f t="shared" si="21"/>
        <v>-6.6644298363695426E-3</v>
      </c>
      <c r="AZ70" s="2">
        <f t="shared" si="16"/>
        <v>4.3330501264940965E-2</v>
      </c>
      <c r="BB70" s="3">
        <f t="shared" ref="BB70:BB101" si="36">AZ70-0.5%</f>
        <v>3.8330501264940968E-2</v>
      </c>
      <c r="BC70" s="3">
        <f t="shared" ref="BC70:BC101" si="37">AZ70-0.25%</f>
        <v>4.0830501264940963E-2</v>
      </c>
      <c r="BD70" s="3">
        <f t="shared" ref="BD70:BD101" si="38">AZ70+0.25%</f>
        <v>4.5830501264940968E-2</v>
      </c>
      <c r="BE70" s="3">
        <f t="shared" ref="BE70:BE101" si="39">AZ70+0.5%</f>
        <v>4.8330501264940963E-2</v>
      </c>
      <c r="BG70" s="2">
        <f>IF('Forward Curve'!$D$15=DataValidation!$B$11,Vols!BB70,IF('Forward Curve'!$D$15=DataValidation!$B$12,Vols!BC70,IF('Forward Curve'!$D$15=DataValidation!$B$13,Vols!BD70,IF('Forward Curve'!$D$15=DataValidation!$B$14,Vols!BE70,""))))</f>
        <v>4.0830501264940963E-2</v>
      </c>
    </row>
    <row r="71" spans="2:59" x14ac:dyDescent="0.25">
      <c r="B71" s="59">
        <f t="shared" ref="B71:B125" si="40">S71</f>
        <v>47602</v>
      </c>
      <c r="C71" s="129">
        <v>28.95</v>
      </c>
      <c r="D71" s="2"/>
      <c r="E71" s="102">
        <v>3.71</v>
      </c>
      <c r="F71" s="64">
        <v>3.85</v>
      </c>
      <c r="G71" s="126">
        <v>3.59</v>
      </c>
      <c r="H71" s="85">
        <v>4.6100000000000003</v>
      </c>
      <c r="I71" s="110">
        <v>6.66</v>
      </c>
      <c r="J71" s="66"/>
      <c r="K71" s="96">
        <f t="shared" si="17"/>
        <v>47570</v>
      </c>
      <c r="L71" s="129">
        <v>3.59</v>
      </c>
      <c r="M71" s="66"/>
      <c r="N71" s="130">
        <v>45721</v>
      </c>
      <c r="O71" s="129">
        <v>4.3</v>
      </c>
      <c r="P71" s="66"/>
      <c r="Q71" s="66"/>
      <c r="S71" s="59">
        <f>'Forward Curve'!$G71</f>
        <v>47602</v>
      </c>
      <c r="T71" s="67">
        <f t="shared" si="31"/>
        <v>0.28949999999999998</v>
      </c>
      <c r="U71" s="48"/>
      <c r="V71" s="48">
        <f t="shared" ref="V71:V102" si="41">E71/100</f>
        <v>3.7100000000000001E-2</v>
      </c>
      <c r="W71" s="48">
        <f t="shared" ref="W71:W125" si="42">F71/100</f>
        <v>3.85E-2</v>
      </c>
      <c r="X71" s="48">
        <f t="shared" si="32"/>
        <v>3.5900000000000001E-2</v>
      </c>
      <c r="Y71" s="48">
        <f t="shared" si="33"/>
        <v>4.6100000000000002E-2</v>
      </c>
      <c r="Z71" s="69">
        <f t="shared" si="34"/>
        <v>6.6600000000000006E-2</v>
      </c>
      <c r="AA71" s="69">
        <f t="shared" si="35"/>
        <v>3.5900000000000001E-2</v>
      </c>
      <c r="AB71" s="69">
        <f t="shared" ref="AB71:AB102" si="43">L71/100</f>
        <v>3.5900000000000001E-2</v>
      </c>
      <c r="AC71" s="69"/>
      <c r="AD71" s="90">
        <f t="shared" si="18"/>
        <v>45690</v>
      </c>
      <c r="AE71" s="91">
        <f t="shared" ref="AE71:AE134" si="44">_xlfn.IFNA(VLOOKUP(AD71,N:O,2,FALSE)/100,AE70)</f>
        <v>4.4299999999999999E-2</v>
      </c>
      <c r="AF71" s="90">
        <f t="shared" si="19"/>
        <v>47601</v>
      </c>
      <c r="AG71" s="92">
        <f t="shared" ref="AG71:AG125" si="45">AVERAGEIFS($AE$6:$AE$3691,$AD$6:$AD$3691,"&gt;="&amp;AF71,$AD$6:$AD$3691,"&lt;"&amp;(AF71+30))</f>
        <v>3.5800000000000026E-2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-1.2810781418267655E-2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1.1544609290866172E-2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6.0255390709133827E-2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8.4610781418267653E-2</v>
      </c>
      <c r="AN71" s="107">
        <f>IF(B71="","",IF(B71&gt;$AO$1,$AO$3,IF(B71&lt;$AK$1,$L$7,_xlfn.FORECAST.LINEAR(B71,INDEX($AK$3:$AO$3,1,MATCH(B71,$AK$1:$AO$1,1)):INDEX($AK$3:$AO$3,1,MATCH(B71,$AK$1:$AO$1,1)+1),INDEX($AK$1:$AO$1,1,MATCH(B71,$AK$1:$AO$1,1)):INDEX($AK$1:$AO$1,1,MATCH(B71,$AK$1:$AO$1,1)+1)))))</f>
        <v>2.8750000000000001E-2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2.7550000000000002E-2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3.8400000000000004E-2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4.0899999999999999E-2</v>
      </c>
      <c r="AS71" s="48" cm="1">
        <f t="array" ref="AS71">_xlfn.SWITCH('Forward Curve'!$E$14,DataValidation!$B$2,Vols!$AL71,DataValidation!$B$3,Vols!$AK71,DataValidation!$B$4,Vols!$AJ71,DataValidation!$B$5,Vols!$AI71,DataValidation!$B$7,$AN71,DataValidation!$B$8,Vols!$AP71,DataValidation!$B$9,Vols!$AQ71,"","ERROR")</f>
        <v>8.4610781418267653E-2</v>
      </c>
      <c r="AT71" s="48"/>
      <c r="AU71" s="49"/>
      <c r="AV71" s="56">
        <v>66</v>
      </c>
      <c r="AW71" s="58">
        <f t="shared" si="20"/>
        <v>47601</v>
      </c>
      <c r="AY71" s="70">
        <f t="shared" si="21"/>
        <v>-6.6853924137011047E-3</v>
      </c>
      <c r="AZ71" s="2">
        <f t="shared" ref="AZ71:AZ125" si="46">AVERAGEIFS($AA$6:$AA$7670,$S$6:$S$7670,"&gt;="&amp;AW71,$S$6:$S$7670,"&lt;"&amp;EDATE(AW71,120))-AY71</f>
        <v>4.3365392413701104E-2</v>
      </c>
      <c r="BB71" s="3">
        <f t="shared" si="36"/>
        <v>3.8365392413701106E-2</v>
      </c>
      <c r="BC71" s="3">
        <f t="shared" si="37"/>
        <v>4.0865392413701102E-2</v>
      </c>
      <c r="BD71" s="3">
        <f t="shared" si="38"/>
        <v>4.5865392413701106E-2</v>
      </c>
      <c r="BE71" s="3">
        <f t="shared" si="39"/>
        <v>4.8365392413701101E-2</v>
      </c>
      <c r="BG71" s="2">
        <f>IF('Forward Curve'!$D$15=DataValidation!$B$11,Vols!BB71,IF('Forward Curve'!$D$15=DataValidation!$B$12,Vols!BC71,IF('Forward Curve'!$D$15=DataValidation!$B$13,Vols!BD71,IF('Forward Curve'!$D$15=DataValidation!$B$14,Vols!BE71,""))))</f>
        <v>4.0865392413701102E-2</v>
      </c>
    </row>
    <row r="72" spans="2:59" x14ac:dyDescent="0.25">
      <c r="B72" s="59">
        <f t="shared" si="40"/>
        <v>47632</v>
      </c>
      <c r="C72" s="129">
        <v>28.96</v>
      </c>
      <c r="D72" s="2"/>
      <c r="E72" s="102">
        <v>3.71</v>
      </c>
      <c r="F72" s="64">
        <v>3.85</v>
      </c>
      <c r="G72" s="126">
        <v>3.59</v>
      </c>
      <c r="H72" s="85">
        <v>4.6100000000000003</v>
      </c>
      <c r="I72" s="110">
        <v>6.66</v>
      </c>
      <c r="J72" s="66"/>
      <c r="K72" s="96">
        <f t="shared" ref="K72:K126" si="47">EDATE(K71,1)</f>
        <v>47601</v>
      </c>
      <c r="L72" s="129">
        <v>3.59</v>
      </c>
      <c r="M72" s="66"/>
      <c r="N72" s="130">
        <v>45722</v>
      </c>
      <c r="O72" s="129">
        <v>4.3</v>
      </c>
      <c r="P72" s="66"/>
      <c r="Q72" s="66"/>
      <c r="S72" s="59">
        <f>'Forward Curve'!$G72</f>
        <v>47632</v>
      </c>
      <c r="T72" s="67">
        <f t="shared" si="31"/>
        <v>0.28960000000000002</v>
      </c>
      <c r="U72" s="48"/>
      <c r="V72" s="48">
        <f t="shared" si="41"/>
        <v>3.7100000000000001E-2</v>
      </c>
      <c r="W72" s="48">
        <f t="shared" si="42"/>
        <v>3.85E-2</v>
      </c>
      <c r="X72" s="48">
        <f t="shared" si="32"/>
        <v>3.5900000000000001E-2</v>
      </c>
      <c r="Y72" s="48">
        <f t="shared" si="33"/>
        <v>4.6100000000000002E-2</v>
      </c>
      <c r="Z72" s="69">
        <f t="shared" si="34"/>
        <v>6.6600000000000006E-2</v>
      </c>
      <c r="AA72" s="69">
        <f t="shared" si="35"/>
        <v>3.5900000000000001E-2</v>
      </c>
      <c r="AB72" s="69">
        <f t="shared" si="43"/>
        <v>3.5900000000000001E-2</v>
      </c>
      <c r="AC72" s="69"/>
      <c r="AD72" s="90">
        <f t="shared" ref="AD72:AD135" si="48">AD71+1</f>
        <v>45691</v>
      </c>
      <c r="AE72" s="91">
        <f t="shared" si="44"/>
        <v>4.36E-2</v>
      </c>
      <c r="AF72" s="90">
        <f t="shared" ref="AF72:AF125" si="49">EDATE(AF71,1)</f>
        <v>47631</v>
      </c>
      <c r="AG72" s="92">
        <f t="shared" si="45"/>
        <v>3.5800000000000026E-2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-1.3195923958696211E-2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1.1352038020651895E-2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6.0447961979348104E-2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8.4995923958696207E-2</v>
      </c>
      <c r="AN72" s="107">
        <f>IF(B72="","",IF(B72&gt;$AO$1,$AO$3,IF(B72&lt;$AK$1,$L$7,_xlfn.FORECAST.LINEAR(B72,INDEX($AK$3:$AO$3,1,MATCH(B72,$AK$1:$AO$1,1)):INDEX($AK$3:$AO$3,1,MATCH(B72,$AK$1:$AO$1,1)+1),INDEX($AK$1:$AO$1,1,MATCH(B72,$AK$1:$AO$1,1)):INDEX($AK$1:$AO$1,1,MATCH(B72,$AK$1:$AO$1,1)+1)))))</f>
        <v>2.8750000000000001E-2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2.7550000000000002E-2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3.8400000000000004E-2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4.0899999999999999E-2</v>
      </c>
      <c r="AS72" s="48" cm="1">
        <f t="array" ref="AS72">_xlfn.SWITCH('Forward Curve'!$E$14,DataValidation!$B$2,Vols!$AL72,DataValidation!$B$3,Vols!$AK72,DataValidation!$B$4,Vols!$AJ72,DataValidation!$B$5,Vols!$AI72,DataValidation!$B$7,$AN72,DataValidation!$B$8,Vols!$AP72,DataValidation!$B$9,Vols!$AQ72,"","ERROR")</f>
        <v>8.4995923958696207E-2</v>
      </c>
      <c r="AT72" s="48"/>
      <c r="AU72" s="49"/>
      <c r="AV72" s="56">
        <v>67</v>
      </c>
      <c r="AW72" s="58">
        <f t="shared" ref="AW72:AW135" si="50">EDATE(AW71,1)</f>
        <v>47631</v>
      </c>
      <c r="AY72" s="70">
        <f t="shared" ref="AY72:AY124" si="51">(($AY$125-$AY$6)/120)+AY71</f>
        <v>-6.7063549910326668E-3</v>
      </c>
      <c r="AZ72" s="2">
        <f t="shared" si="46"/>
        <v>4.3400799435477103E-2</v>
      </c>
      <c r="BB72" s="3">
        <f t="shared" si="36"/>
        <v>3.8400799435477105E-2</v>
      </c>
      <c r="BC72" s="3">
        <f t="shared" si="37"/>
        <v>4.09007994354771E-2</v>
      </c>
      <c r="BD72" s="3">
        <f t="shared" si="38"/>
        <v>4.5900799435477105E-2</v>
      </c>
      <c r="BE72" s="3">
        <f t="shared" si="39"/>
        <v>4.84007994354771E-2</v>
      </c>
      <c r="BG72" s="2">
        <f>IF('Forward Curve'!$D$15=DataValidation!$B$11,Vols!BB72,IF('Forward Curve'!$D$15=DataValidation!$B$12,Vols!BC72,IF('Forward Curve'!$D$15=DataValidation!$B$13,Vols!BD72,IF('Forward Curve'!$D$15=DataValidation!$B$14,Vols!BE72,""))))</f>
        <v>4.09007994354771E-2</v>
      </c>
    </row>
    <row r="73" spans="2:59" x14ac:dyDescent="0.25">
      <c r="B73" s="59">
        <f t="shared" si="40"/>
        <v>47663</v>
      </c>
      <c r="C73" s="129">
        <v>28.97</v>
      </c>
      <c r="D73" s="2"/>
      <c r="E73" s="102">
        <v>3.71</v>
      </c>
      <c r="F73" s="64">
        <v>3.85</v>
      </c>
      <c r="G73" s="126">
        <v>3.59</v>
      </c>
      <c r="H73" s="85">
        <v>4.6100000000000003</v>
      </c>
      <c r="I73" s="110">
        <v>6.66</v>
      </c>
      <c r="J73" s="66"/>
      <c r="K73" s="96">
        <f t="shared" si="47"/>
        <v>47631</v>
      </c>
      <c r="L73" s="129">
        <v>3.59</v>
      </c>
      <c r="M73" s="66"/>
      <c r="N73" s="130">
        <v>45723</v>
      </c>
      <c r="O73" s="129">
        <v>4.3</v>
      </c>
      <c r="P73" s="66"/>
      <c r="Q73" s="66"/>
      <c r="S73" s="59">
        <f>'Forward Curve'!$G73</f>
        <v>47663</v>
      </c>
      <c r="T73" s="67">
        <f t="shared" si="31"/>
        <v>0.28970000000000001</v>
      </c>
      <c r="U73" s="48"/>
      <c r="V73" s="48">
        <f t="shared" si="41"/>
        <v>3.7100000000000001E-2</v>
      </c>
      <c r="W73" s="48">
        <f t="shared" si="42"/>
        <v>3.85E-2</v>
      </c>
      <c r="X73" s="48">
        <f t="shared" si="32"/>
        <v>3.5900000000000001E-2</v>
      </c>
      <c r="Y73" s="48">
        <f t="shared" si="33"/>
        <v>4.6100000000000002E-2</v>
      </c>
      <c r="Z73" s="69">
        <f t="shared" si="34"/>
        <v>6.6600000000000006E-2</v>
      </c>
      <c r="AA73" s="69">
        <f t="shared" si="35"/>
        <v>3.5900000000000001E-2</v>
      </c>
      <c r="AB73" s="69">
        <f t="shared" si="43"/>
        <v>3.5900000000000001E-2</v>
      </c>
      <c r="AC73" s="69"/>
      <c r="AD73" s="90">
        <f t="shared" si="48"/>
        <v>45692</v>
      </c>
      <c r="AE73" s="91">
        <f t="shared" si="44"/>
        <v>4.36E-2</v>
      </c>
      <c r="AF73" s="90">
        <f t="shared" si="49"/>
        <v>47662</v>
      </c>
      <c r="AG73" s="92">
        <f t="shared" si="45"/>
        <v>3.5800000000000026E-2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-1.359072078007376E-2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1.1154639609963121E-2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6.064536039003688E-2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8.5390720780073759E-2</v>
      </c>
      <c r="AN73" s="107">
        <f>IF(B73="","",IF(B73&gt;$AO$1,$AO$3,IF(B73&lt;$AK$1,$L$7,_xlfn.FORECAST.LINEAR(B73,INDEX($AK$3:$AO$3,1,MATCH(B73,$AK$1:$AO$1,1)):INDEX($AK$3:$AO$3,1,MATCH(B73,$AK$1:$AO$1,1)+1),INDEX($AK$1:$AO$1,1,MATCH(B73,$AK$1:$AO$1,1)):INDEX($AK$1:$AO$1,1,MATCH(B73,$AK$1:$AO$1,1)+1)))))</f>
        <v>2.8750000000000001E-2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2.7550000000000002E-2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3.8400000000000004E-2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4.0899999999999999E-2</v>
      </c>
      <c r="AS73" s="48" cm="1">
        <f t="array" ref="AS73">_xlfn.SWITCH('Forward Curve'!$E$14,DataValidation!$B$2,Vols!$AL73,DataValidation!$B$3,Vols!$AK73,DataValidation!$B$4,Vols!$AJ73,DataValidation!$B$5,Vols!$AI73,DataValidation!$B$7,$AN73,DataValidation!$B$8,Vols!$AP73,DataValidation!$B$9,Vols!$AQ73,"","ERROR")</f>
        <v>8.5390720780073759E-2</v>
      </c>
      <c r="AT73" s="48"/>
      <c r="AU73" s="49"/>
      <c r="AV73" s="56">
        <v>68</v>
      </c>
      <c r="AW73" s="58">
        <f t="shared" si="50"/>
        <v>47662</v>
      </c>
      <c r="AY73" s="70">
        <f t="shared" si="51"/>
        <v>-6.727317568364229E-3</v>
      </c>
      <c r="AZ73" s="2">
        <f t="shared" si="46"/>
        <v>4.3436751530628377E-2</v>
      </c>
      <c r="BB73" s="3">
        <f t="shared" si="36"/>
        <v>3.843675153062838E-2</v>
      </c>
      <c r="BC73" s="3">
        <f t="shared" si="37"/>
        <v>4.0936751530628375E-2</v>
      </c>
      <c r="BD73" s="3">
        <f t="shared" si="38"/>
        <v>4.5936751530628379E-2</v>
      </c>
      <c r="BE73" s="3">
        <f t="shared" si="39"/>
        <v>4.8436751530628375E-2</v>
      </c>
      <c r="BG73" s="2">
        <f>IF('Forward Curve'!$D$15=DataValidation!$B$11,Vols!BB73,IF('Forward Curve'!$D$15=DataValidation!$B$12,Vols!BC73,IF('Forward Curve'!$D$15=DataValidation!$B$13,Vols!BD73,IF('Forward Curve'!$D$15=DataValidation!$B$14,Vols!BE73,""))))</f>
        <v>4.0936751530628375E-2</v>
      </c>
    </row>
    <row r="74" spans="2:59" x14ac:dyDescent="0.25">
      <c r="B74" s="59">
        <f t="shared" si="40"/>
        <v>47693</v>
      </c>
      <c r="C74" s="129">
        <v>28.98</v>
      </c>
      <c r="D74" s="2"/>
      <c r="E74" s="102">
        <v>3.71</v>
      </c>
      <c r="F74" s="64">
        <v>3.85</v>
      </c>
      <c r="G74" s="126">
        <v>3.59</v>
      </c>
      <c r="H74" s="85">
        <v>4.6100000000000003</v>
      </c>
      <c r="I74" s="110">
        <v>6.66</v>
      </c>
      <c r="J74" s="66"/>
      <c r="K74" s="96">
        <f t="shared" si="47"/>
        <v>47662</v>
      </c>
      <c r="L74" s="129">
        <v>3.59</v>
      </c>
      <c r="M74" s="66"/>
      <c r="N74" s="130">
        <v>45726</v>
      </c>
      <c r="O74" s="129">
        <v>4.3</v>
      </c>
      <c r="P74" s="66"/>
      <c r="Q74" s="66"/>
      <c r="S74" s="59">
        <f>'Forward Curve'!$G74</f>
        <v>47693</v>
      </c>
      <c r="T74" s="67">
        <f t="shared" si="31"/>
        <v>0.2898</v>
      </c>
      <c r="U74" s="48"/>
      <c r="V74" s="48">
        <f t="shared" si="41"/>
        <v>3.7100000000000001E-2</v>
      </c>
      <c r="W74" s="48">
        <f t="shared" si="42"/>
        <v>3.85E-2</v>
      </c>
      <c r="X74" s="48">
        <f t="shared" si="32"/>
        <v>3.5900000000000001E-2</v>
      </c>
      <c r="Y74" s="48">
        <f t="shared" si="33"/>
        <v>4.6100000000000002E-2</v>
      </c>
      <c r="Z74" s="69">
        <f t="shared" si="34"/>
        <v>6.6600000000000006E-2</v>
      </c>
      <c r="AA74" s="69">
        <f t="shared" si="35"/>
        <v>3.5900000000000001E-2</v>
      </c>
      <c r="AB74" s="69">
        <f t="shared" si="43"/>
        <v>3.5900000000000001E-2</v>
      </c>
      <c r="AC74" s="69"/>
      <c r="AD74" s="90">
        <f t="shared" si="48"/>
        <v>45693</v>
      </c>
      <c r="AE74" s="91">
        <f t="shared" si="44"/>
        <v>4.36E-2</v>
      </c>
      <c r="AF74" s="90">
        <f t="shared" si="49"/>
        <v>47692</v>
      </c>
      <c r="AG74" s="92">
        <f t="shared" si="45"/>
        <v>3.5800000000000026E-2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-1.3970858244635009E-2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1.0964570877682496E-2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6.08354291223175E-2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8.5770858244634998E-2</v>
      </c>
      <c r="AN74" s="107">
        <f>IF(B74="","",IF(B74&gt;$AO$1,$AO$3,IF(B74&lt;$AK$1,$L$7,_xlfn.FORECAST.LINEAR(B74,INDEX($AK$3:$AO$3,1,MATCH(B74,$AK$1:$AO$1,1)):INDEX($AK$3:$AO$3,1,MATCH(B74,$AK$1:$AO$1,1)+1),INDEX($AK$1:$AO$1,1,MATCH(B74,$AK$1:$AO$1,1)):INDEX($AK$1:$AO$1,1,MATCH(B74,$AK$1:$AO$1,1)+1)))))</f>
        <v>2.8750000000000001E-2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2.7550000000000002E-2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3.8400000000000004E-2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4.0899999999999999E-2</v>
      </c>
      <c r="AS74" s="48" cm="1">
        <f t="array" ref="AS74">_xlfn.SWITCH('Forward Curve'!$E$14,DataValidation!$B$2,Vols!$AL74,DataValidation!$B$3,Vols!$AK74,DataValidation!$B$4,Vols!$AJ74,DataValidation!$B$5,Vols!$AI74,DataValidation!$B$7,$AN74,DataValidation!$B$8,Vols!$AP74,DataValidation!$B$9,Vols!$AQ74,"","ERROR")</f>
        <v>8.5770858244634998E-2</v>
      </c>
      <c r="AT74" s="48"/>
      <c r="AU74" s="49"/>
      <c r="AV74" s="56">
        <v>69</v>
      </c>
      <c r="AW74" s="58">
        <f t="shared" si="50"/>
        <v>47692</v>
      </c>
      <c r="AY74" s="70">
        <f t="shared" si="51"/>
        <v>-6.7482801456957911E-3</v>
      </c>
      <c r="AZ74" s="2">
        <f t="shared" si="46"/>
        <v>4.3473280145695785E-2</v>
      </c>
      <c r="BB74" s="3">
        <f t="shared" si="36"/>
        <v>3.8473280145695787E-2</v>
      </c>
      <c r="BC74" s="3">
        <f t="shared" si="37"/>
        <v>4.0973280145695783E-2</v>
      </c>
      <c r="BD74" s="3">
        <f t="shared" si="38"/>
        <v>4.5973280145695787E-2</v>
      </c>
      <c r="BE74" s="3">
        <f t="shared" si="39"/>
        <v>4.8473280145695782E-2</v>
      </c>
      <c r="BG74" s="2">
        <f>IF('Forward Curve'!$D$15=DataValidation!$B$11,Vols!BB74,IF('Forward Curve'!$D$15=DataValidation!$B$12,Vols!BC74,IF('Forward Curve'!$D$15=DataValidation!$B$13,Vols!BD74,IF('Forward Curve'!$D$15=DataValidation!$B$14,Vols!BE74,""))))</f>
        <v>4.0973280145695783E-2</v>
      </c>
    </row>
    <row r="75" spans="2:59" x14ac:dyDescent="0.25">
      <c r="B75" s="59">
        <f t="shared" si="40"/>
        <v>47724</v>
      </c>
      <c r="C75" s="129">
        <v>28.98</v>
      </c>
      <c r="D75" s="2"/>
      <c r="E75" s="102">
        <v>3.71</v>
      </c>
      <c r="F75" s="64">
        <v>3.85</v>
      </c>
      <c r="G75" s="126">
        <v>3.59</v>
      </c>
      <c r="H75" s="85">
        <v>4.6100000000000003</v>
      </c>
      <c r="I75" s="110">
        <v>6.66</v>
      </c>
      <c r="J75" s="66"/>
      <c r="K75" s="96">
        <f t="shared" si="47"/>
        <v>47692</v>
      </c>
      <c r="L75" s="129">
        <v>3.59</v>
      </c>
      <c r="M75" s="66"/>
      <c r="N75" s="130">
        <v>45727</v>
      </c>
      <c r="O75" s="129">
        <v>4.3</v>
      </c>
      <c r="P75" s="66"/>
      <c r="Q75" s="66"/>
      <c r="S75" s="59">
        <f>'Forward Curve'!$G75</f>
        <v>47724</v>
      </c>
      <c r="T75" s="67">
        <f t="shared" si="31"/>
        <v>0.2898</v>
      </c>
      <c r="U75" s="48"/>
      <c r="V75" s="48">
        <f t="shared" si="41"/>
        <v>3.7100000000000001E-2</v>
      </c>
      <c r="W75" s="48">
        <f t="shared" si="42"/>
        <v>3.85E-2</v>
      </c>
      <c r="X75" s="48">
        <f t="shared" si="32"/>
        <v>3.5900000000000001E-2</v>
      </c>
      <c r="Y75" s="48">
        <f t="shared" si="33"/>
        <v>4.6100000000000002E-2</v>
      </c>
      <c r="Z75" s="69">
        <f t="shared" si="34"/>
        <v>6.6600000000000006E-2</v>
      </c>
      <c r="AA75" s="69">
        <f t="shared" si="35"/>
        <v>3.5900000000000001E-2</v>
      </c>
      <c r="AB75" s="69">
        <f t="shared" si="43"/>
        <v>3.5900000000000001E-2</v>
      </c>
      <c r="AC75" s="69"/>
      <c r="AD75" s="90">
        <f t="shared" si="48"/>
        <v>45694</v>
      </c>
      <c r="AE75" s="91">
        <f t="shared" si="44"/>
        <v>4.36E-2</v>
      </c>
      <c r="AF75" s="90">
        <f t="shared" si="49"/>
        <v>47723</v>
      </c>
      <c r="AG75" s="92">
        <f t="shared" si="45"/>
        <v>3.5800000000000026E-2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-1.4343258118593782E-2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1.077837094070311E-2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6.1021629059296888E-2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8.6143258118593774E-2</v>
      </c>
      <c r="AN75" s="107">
        <f>IF(B75="","",IF(B75&gt;$AO$1,$AO$3,IF(B75&lt;$AK$1,$L$7,_xlfn.FORECAST.LINEAR(B75,INDEX($AK$3:$AO$3,1,MATCH(B75,$AK$1:$AO$1,1)):INDEX($AK$3:$AO$3,1,MATCH(B75,$AK$1:$AO$1,1)+1),INDEX($AK$1:$AO$1,1,MATCH(B75,$AK$1:$AO$1,1)):INDEX($AK$1:$AO$1,1,MATCH(B75,$AK$1:$AO$1,1)+1)))))</f>
        <v>2.8750000000000001E-2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2.7550000000000002E-2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3.8400000000000004E-2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4.0899999999999999E-2</v>
      </c>
      <c r="AS75" s="48" cm="1">
        <f t="array" ref="AS75">_xlfn.SWITCH('Forward Curve'!$E$14,DataValidation!$B$2,Vols!$AL75,DataValidation!$B$3,Vols!$AK75,DataValidation!$B$4,Vols!$AJ75,DataValidation!$B$5,Vols!$AI75,DataValidation!$B$7,$AN75,DataValidation!$B$8,Vols!$AP75,DataValidation!$B$9,Vols!$AQ75,"","ERROR")</f>
        <v>8.6143258118593774E-2</v>
      </c>
      <c r="AT75" s="48"/>
      <c r="AU75" s="49"/>
      <c r="AV75" s="56">
        <v>70</v>
      </c>
      <c r="AW75" s="58">
        <f t="shared" si="50"/>
        <v>47723</v>
      </c>
      <c r="AY75" s="70">
        <f t="shared" si="51"/>
        <v>-6.7692427230273532E-3</v>
      </c>
      <c r="AZ75" s="2">
        <f t="shared" si="46"/>
        <v>4.351041919361559E-2</v>
      </c>
      <c r="BB75" s="3">
        <f t="shared" si="36"/>
        <v>3.8510419193615593E-2</v>
      </c>
      <c r="BC75" s="3">
        <f t="shared" si="37"/>
        <v>4.1010419193615588E-2</v>
      </c>
      <c r="BD75" s="3">
        <f t="shared" si="38"/>
        <v>4.6010419193615593E-2</v>
      </c>
      <c r="BE75" s="3">
        <f t="shared" si="39"/>
        <v>4.8510419193615588E-2</v>
      </c>
      <c r="BG75" s="2">
        <f>IF('Forward Curve'!$D$15=DataValidation!$B$11,Vols!BB75,IF('Forward Curve'!$D$15=DataValidation!$B$12,Vols!BC75,IF('Forward Curve'!$D$15=DataValidation!$B$13,Vols!BD75,IF('Forward Curve'!$D$15=DataValidation!$B$14,Vols!BE75,""))))</f>
        <v>4.1010419193615588E-2</v>
      </c>
    </row>
    <row r="76" spans="2:59" x14ac:dyDescent="0.25">
      <c r="B76" s="59">
        <f t="shared" si="40"/>
        <v>47755</v>
      </c>
      <c r="C76" s="129">
        <v>28.78</v>
      </c>
      <c r="D76" s="2"/>
      <c r="E76" s="102">
        <v>3.71</v>
      </c>
      <c r="F76" s="64">
        <v>3.85</v>
      </c>
      <c r="G76" s="126">
        <v>3.59</v>
      </c>
      <c r="H76" s="85">
        <v>4.6100000000000003</v>
      </c>
      <c r="I76" s="110">
        <v>6.66</v>
      </c>
      <c r="J76" s="66"/>
      <c r="K76" s="96">
        <f t="shared" si="47"/>
        <v>47723</v>
      </c>
      <c r="L76" s="129">
        <v>3.59</v>
      </c>
      <c r="M76" s="66"/>
      <c r="N76" s="130">
        <v>45728</v>
      </c>
      <c r="O76" s="129">
        <v>4.3</v>
      </c>
      <c r="P76" s="66"/>
      <c r="Q76" s="66"/>
      <c r="S76" s="59">
        <f>'Forward Curve'!$G76</f>
        <v>47755</v>
      </c>
      <c r="T76" s="67">
        <f t="shared" si="31"/>
        <v>0.2878</v>
      </c>
      <c r="U76" s="48"/>
      <c r="V76" s="48">
        <f t="shared" si="41"/>
        <v>3.7100000000000001E-2</v>
      </c>
      <c r="W76" s="48">
        <f t="shared" si="42"/>
        <v>3.85E-2</v>
      </c>
      <c r="X76" s="48">
        <f t="shared" si="32"/>
        <v>3.5900000000000001E-2</v>
      </c>
      <c r="Y76" s="48">
        <f t="shared" si="33"/>
        <v>4.6100000000000002E-2</v>
      </c>
      <c r="Z76" s="69">
        <f t="shared" si="34"/>
        <v>6.6600000000000006E-2</v>
      </c>
      <c r="AA76" s="69">
        <f t="shared" si="35"/>
        <v>3.5900000000000001E-2</v>
      </c>
      <c r="AB76" s="69">
        <f t="shared" si="43"/>
        <v>3.5900000000000001E-2</v>
      </c>
      <c r="AC76" s="69"/>
      <c r="AD76" s="90">
        <f t="shared" si="48"/>
        <v>45695</v>
      </c>
      <c r="AE76" s="91">
        <f t="shared" si="44"/>
        <v>4.36E-2</v>
      </c>
      <c r="AF76" s="90">
        <f t="shared" si="49"/>
        <v>47754</v>
      </c>
      <c r="AG76" s="92">
        <f t="shared" si="45"/>
        <v>3.5800000000000026E-2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-1.4363622521357002E-2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1.07681887393215E-2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6.1031811260678505E-2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8.6163622521357008E-2</v>
      </c>
      <c r="AN76" s="107">
        <f>IF(B76="","",IF(B76&gt;$AO$1,$AO$3,IF(B76&lt;$AK$1,$L$7,_xlfn.FORECAST.LINEAR(B76,INDEX($AK$3:$AO$3,1,MATCH(B76,$AK$1:$AO$1,1)):INDEX($AK$3:$AO$3,1,MATCH(B76,$AK$1:$AO$1,1)+1),INDEX($AK$1:$AO$1,1,MATCH(B76,$AK$1:$AO$1,1)):INDEX($AK$1:$AO$1,1,MATCH(B76,$AK$1:$AO$1,1)+1)))))</f>
        <v>2.8750000000000001E-2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2.7550000000000002E-2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3.8400000000000004E-2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4.0899999999999999E-2</v>
      </c>
      <c r="AS76" s="48" cm="1">
        <f t="array" ref="AS76">_xlfn.SWITCH('Forward Curve'!$E$14,DataValidation!$B$2,Vols!$AL76,DataValidation!$B$3,Vols!$AK76,DataValidation!$B$4,Vols!$AJ76,DataValidation!$B$5,Vols!$AI76,DataValidation!$B$7,$AN76,DataValidation!$B$8,Vols!$AP76,DataValidation!$B$9,Vols!$AQ76,"","ERROR")</f>
        <v>8.6163622521357008E-2</v>
      </c>
      <c r="AT76" s="48"/>
      <c r="AU76" s="49"/>
      <c r="AV76" s="56">
        <v>71</v>
      </c>
      <c r="AW76" s="58">
        <f t="shared" si="50"/>
        <v>47754</v>
      </c>
      <c r="AY76" s="70">
        <f t="shared" si="51"/>
        <v>-6.7902053003589154E-3</v>
      </c>
      <c r="AZ76" s="2">
        <f t="shared" si="46"/>
        <v>4.3548205300358911E-2</v>
      </c>
      <c r="BB76" s="3">
        <f t="shared" si="36"/>
        <v>3.8548205300358913E-2</v>
      </c>
      <c r="BC76" s="3">
        <f t="shared" si="37"/>
        <v>4.1048205300358909E-2</v>
      </c>
      <c r="BD76" s="3">
        <f t="shared" si="38"/>
        <v>4.6048205300358913E-2</v>
      </c>
      <c r="BE76" s="3">
        <f t="shared" si="39"/>
        <v>4.8548205300358908E-2</v>
      </c>
      <c r="BG76" s="2">
        <f>IF('Forward Curve'!$D$15=DataValidation!$B$11,Vols!BB76,IF('Forward Curve'!$D$15=DataValidation!$B$12,Vols!BC76,IF('Forward Curve'!$D$15=DataValidation!$B$13,Vols!BD76,IF('Forward Curve'!$D$15=DataValidation!$B$14,Vols!BE76,""))))</f>
        <v>4.1048205300358909E-2</v>
      </c>
    </row>
    <row r="77" spans="2:59" x14ac:dyDescent="0.25">
      <c r="B77" s="59">
        <f t="shared" si="40"/>
        <v>47785</v>
      </c>
      <c r="C77" s="129">
        <v>28.61</v>
      </c>
      <c r="D77" s="2"/>
      <c r="E77" s="102">
        <v>3.71</v>
      </c>
      <c r="F77" s="64">
        <v>3.86</v>
      </c>
      <c r="G77" s="126">
        <v>3.6</v>
      </c>
      <c r="H77" s="85">
        <v>4.6100000000000003</v>
      </c>
      <c r="I77" s="110">
        <v>6.66</v>
      </c>
      <c r="J77" s="66"/>
      <c r="K77" s="96">
        <f t="shared" si="47"/>
        <v>47754</v>
      </c>
      <c r="L77" s="129">
        <v>3.59</v>
      </c>
      <c r="M77" s="66"/>
      <c r="N77" s="130">
        <v>45729</v>
      </c>
      <c r="O77" s="129">
        <v>4.3</v>
      </c>
      <c r="P77" s="66"/>
      <c r="Q77" s="66"/>
      <c r="S77" s="59">
        <f>'Forward Curve'!$G77</f>
        <v>47785</v>
      </c>
      <c r="T77" s="67">
        <f t="shared" si="31"/>
        <v>0.28610000000000002</v>
      </c>
      <c r="U77" s="48"/>
      <c r="V77" s="48">
        <f t="shared" si="41"/>
        <v>3.7100000000000001E-2</v>
      </c>
      <c r="W77" s="48">
        <f t="shared" si="42"/>
        <v>3.8599999999999995E-2</v>
      </c>
      <c r="X77" s="48">
        <f t="shared" si="32"/>
        <v>3.6000000000000004E-2</v>
      </c>
      <c r="Y77" s="48">
        <f t="shared" si="33"/>
        <v>4.6100000000000002E-2</v>
      </c>
      <c r="Z77" s="69">
        <f t="shared" si="34"/>
        <v>6.6600000000000006E-2</v>
      </c>
      <c r="AA77" s="69">
        <f t="shared" si="35"/>
        <v>3.5900000000000001E-2</v>
      </c>
      <c r="AB77" s="69">
        <f t="shared" si="43"/>
        <v>3.5900000000000001E-2</v>
      </c>
      <c r="AC77" s="69"/>
      <c r="AD77" s="90">
        <f t="shared" si="48"/>
        <v>45696</v>
      </c>
      <c r="AE77" s="91">
        <f t="shared" si="44"/>
        <v>4.36E-2</v>
      </c>
      <c r="AF77" s="90">
        <f t="shared" si="49"/>
        <v>47784</v>
      </c>
      <c r="AG77" s="92">
        <f t="shared" si="45"/>
        <v>3.5800000000000026E-2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-1.4417369306457189E-2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1.0741315346771406E-2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6.1058684653228598E-2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8.6217369306457195E-2</v>
      </c>
      <c r="AN77" s="107">
        <f>IF(B77="","",IF(B77&gt;$AO$1,$AO$3,IF(B77&lt;$AK$1,$L$7,_xlfn.FORECAST.LINEAR(B77,INDEX($AK$3:$AO$3,1,MATCH(B77,$AK$1:$AO$1,1)):INDEX($AK$3:$AO$3,1,MATCH(B77,$AK$1:$AO$1,1)+1),INDEX($AK$1:$AO$1,1,MATCH(B77,$AK$1:$AO$1,1)):INDEX($AK$1:$AO$1,1,MATCH(B77,$AK$1:$AO$1,1)+1)))))</f>
        <v>2.8750000000000001E-2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2.7550000000000002E-2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3.8400000000000004E-2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4.0899999999999999E-2</v>
      </c>
      <c r="AS77" s="48" cm="1">
        <f t="array" ref="AS77">_xlfn.SWITCH('Forward Curve'!$E$14,DataValidation!$B$2,Vols!$AL77,DataValidation!$B$3,Vols!$AK77,DataValidation!$B$4,Vols!$AJ77,DataValidation!$B$5,Vols!$AI77,DataValidation!$B$7,$AN77,DataValidation!$B$8,Vols!$AP77,DataValidation!$B$9,Vols!$AQ77,"","ERROR")</f>
        <v>8.6217369306457195E-2</v>
      </c>
      <c r="AT77" s="48"/>
      <c r="AU77" s="49"/>
      <c r="AV77" s="56">
        <v>72</v>
      </c>
      <c r="AW77" s="58">
        <f t="shared" si="50"/>
        <v>47784</v>
      </c>
      <c r="AY77" s="70">
        <f t="shared" si="51"/>
        <v>-6.8111678776904775E-3</v>
      </c>
      <c r="AZ77" s="2">
        <f t="shared" si="46"/>
        <v>4.3586678081772114E-2</v>
      </c>
      <c r="BB77" s="3">
        <f t="shared" si="36"/>
        <v>3.8586678081772116E-2</v>
      </c>
      <c r="BC77" s="3">
        <f t="shared" si="37"/>
        <v>4.1086678081772111E-2</v>
      </c>
      <c r="BD77" s="3">
        <f t="shared" si="38"/>
        <v>4.6086678081772116E-2</v>
      </c>
      <c r="BE77" s="3">
        <f t="shared" si="39"/>
        <v>4.8586678081772111E-2</v>
      </c>
      <c r="BG77" s="2">
        <f>IF('Forward Curve'!$D$15=DataValidation!$B$11,Vols!BB77,IF('Forward Curve'!$D$15=DataValidation!$B$12,Vols!BC77,IF('Forward Curve'!$D$15=DataValidation!$B$13,Vols!BD77,IF('Forward Curve'!$D$15=DataValidation!$B$14,Vols!BE77,""))))</f>
        <v>4.1086678081772111E-2</v>
      </c>
    </row>
    <row r="78" spans="2:59" x14ac:dyDescent="0.25">
      <c r="B78" s="59">
        <f t="shared" si="40"/>
        <v>47816</v>
      </c>
      <c r="C78" s="129">
        <v>28.25</v>
      </c>
      <c r="D78" s="2"/>
      <c r="E78" s="102">
        <v>3.74</v>
      </c>
      <c r="F78" s="64">
        <v>3.87</v>
      </c>
      <c r="G78" s="126">
        <v>3.61</v>
      </c>
      <c r="H78" s="85">
        <v>4.6100000000000003</v>
      </c>
      <c r="I78" s="110">
        <v>6.66</v>
      </c>
      <c r="J78" s="66"/>
      <c r="K78" s="96">
        <f t="shared" si="47"/>
        <v>47784</v>
      </c>
      <c r="L78" s="129">
        <v>3.59</v>
      </c>
      <c r="M78" s="66"/>
      <c r="N78" s="130">
        <v>45730</v>
      </c>
      <c r="O78" s="129">
        <v>4.3</v>
      </c>
      <c r="P78" s="66"/>
      <c r="Q78" s="66"/>
      <c r="S78" s="59">
        <f>'Forward Curve'!$G78</f>
        <v>47816</v>
      </c>
      <c r="T78" s="67">
        <f t="shared" si="31"/>
        <v>0.28249999999999997</v>
      </c>
      <c r="U78" s="48"/>
      <c r="V78" s="48">
        <f t="shared" si="41"/>
        <v>3.7400000000000003E-2</v>
      </c>
      <c r="W78" s="48">
        <f t="shared" si="42"/>
        <v>3.8699999999999998E-2</v>
      </c>
      <c r="X78" s="48">
        <f t="shared" si="32"/>
        <v>3.61E-2</v>
      </c>
      <c r="Y78" s="48">
        <f t="shared" si="33"/>
        <v>4.6100000000000002E-2</v>
      </c>
      <c r="Z78" s="69">
        <f t="shared" si="34"/>
        <v>6.6600000000000006E-2</v>
      </c>
      <c r="AA78" s="69">
        <f t="shared" si="35"/>
        <v>3.6200000000000003E-2</v>
      </c>
      <c r="AB78" s="69">
        <f t="shared" si="43"/>
        <v>3.5900000000000001E-2</v>
      </c>
      <c r="AC78" s="69"/>
      <c r="AD78" s="90">
        <f t="shared" si="48"/>
        <v>45697</v>
      </c>
      <c r="AE78" s="91">
        <f t="shared" si="44"/>
        <v>4.36E-2</v>
      </c>
      <c r="AF78" s="90">
        <f t="shared" si="49"/>
        <v>47815</v>
      </c>
      <c r="AG78" s="92">
        <f t="shared" si="45"/>
        <v>3.604000000000001E-2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-1.425764265750807E-2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1.0971178671245967E-2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6.1428821328754046E-2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8.6657642657508083E-2</v>
      </c>
      <c r="AN78" s="107">
        <f>IF(B78="","",IF(B78&gt;$AO$1,$AO$3,IF(B78&lt;$AK$1,$L$7,_xlfn.FORECAST.LINEAR(B78,INDEX($AK$3:$AO$3,1,MATCH(B78,$AK$1:$AO$1,1)):INDEX($AK$3:$AO$3,1,MATCH(B78,$AK$1:$AO$1,1)+1),INDEX($AK$1:$AO$1,1,MATCH(B78,$AK$1:$AO$1,1)):INDEX($AK$1:$AO$1,1,MATCH(B78,$AK$1:$AO$1,1)+1)))))</f>
        <v>2.8750000000000001E-2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2.7550000000000002E-2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3.8700000000000005E-2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4.1200000000000001E-2</v>
      </c>
      <c r="AS78" s="48" cm="1">
        <f t="array" ref="AS78">_xlfn.SWITCH('Forward Curve'!$E$14,DataValidation!$B$2,Vols!$AL78,DataValidation!$B$3,Vols!$AK78,DataValidation!$B$4,Vols!$AJ78,DataValidation!$B$5,Vols!$AI78,DataValidation!$B$7,$AN78,DataValidation!$B$8,Vols!$AP78,DataValidation!$B$9,Vols!$AQ78,"","ERROR")</f>
        <v>8.6657642657508083E-2</v>
      </c>
      <c r="AT78" s="48"/>
      <c r="AU78" s="49"/>
      <c r="AV78" s="56">
        <v>73</v>
      </c>
      <c r="AW78" s="58">
        <f t="shared" si="50"/>
        <v>47815</v>
      </c>
      <c r="AY78" s="70">
        <f t="shared" si="51"/>
        <v>-6.8321304550220396E-3</v>
      </c>
      <c r="AZ78" s="2">
        <f t="shared" si="46"/>
        <v>4.3625880455022047E-2</v>
      </c>
      <c r="BB78" s="3">
        <f t="shared" si="36"/>
        <v>3.8625880455022049E-2</v>
      </c>
      <c r="BC78" s="3">
        <f t="shared" si="37"/>
        <v>4.1125880455022044E-2</v>
      </c>
      <c r="BD78" s="3">
        <f t="shared" si="38"/>
        <v>4.6125880455022049E-2</v>
      </c>
      <c r="BE78" s="3">
        <f t="shared" si="39"/>
        <v>4.8625880455022044E-2</v>
      </c>
      <c r="BG78" s="2">
        <f>IF('Forward Curve'!$D$15=DataValidation!$B$11,Vols!BB78,IF('Forward Curve'!$D$15=DataValidation!$B$12,Vols!BC78,IF('Forward Curve'!$D$15=DataValidation!$B$13,Vols!BD78,IF('Forward Curve'!$D$15=DataValidation!$B$14,Vols!BE78,""))))</f>
        <v>4.1125880455022044E-2</v>
      </c>
    </row>
    <row r="79" spans="2:59" x14ac:dyDescent="0.25">
      <c r="B79" s="59">
        <f t="shared" si="40"/>
        <v>47846</v>
      </c>
      <c r="C79" s="129">
        <v>28.26</v>
      </c>
      <c r="D79" s="2"/>
      <c r="E79" s="102">
        <v>3.74</v>
      </c>
      <c r="F79" s="64">
        <v>3.88</v>
      </c>
      <c r="G79" s="126">
        <v>3.62</v>
      </c>
      <c r="H79" s="85">
        <v>4.6100000000000003</v>
      </c>
      <c r="I79" s="110">
        <v>6.69</v>
      </c>
      <c r="J79" s="66"/>
      <c r="K79" s="96">
        <f t="shared" si="47"/>
        <v>47815</v>
      </c>
      <c r="L79" s="129">
        <v>3.62</v>
      </c>
      <c r="M79" s="66"/>
      <c r="N79" s="130">
        <v>45733</v>
      </c>
      <c r="O79" s="129">
        <v>4.3</v>
      </c>
      <c r="P79" s="66"/>
      <c r="Q79" s="66"/>
      <c r="S79" s="59">
        <f>'Forward Curve'!$G79</f>
        <v>47846</v>
      </c>
      <c r="T79" s="67">
        <f t="shared" si="31"/>
        <v>0.28260000000000002</v>
      </c>
      <c r="U79" s="48"/>
      <c r="V79" s="48">
        <f t="shared" si="41"/>
        <v>3.7400000000000003E-2</v>
      </c>
      <c r="W79" s="48">
        <f t="shared" si="42"/>
        <v>3.8800000000000001E-2</v>
      </c>
      <c r="X79" s="48">
        <f t="shared" si="32"/>
        <v>3.6200000000000003E-2</v>
      </c>
      <c r="Y79" s="48">
        <f t="shared" si="33"/>
        <v>4.6100000000000002E-2</v>
      </c>
      <c r="Z79" s="69">
        <f t="shared" si="34"/>
        <v>6.6900000000000001E-2</v>
      </c>
      <c r="AA79" s="69">
        <f t="shared" si="35"/>
        <v>3.6200000000000003E-2</v>
      </c>
      <c r="AB79" s="69">
        <f t="shared" si="43"/>
        <v>3.6200000000000003E-2</v>
      </c>
      <c r="AC79" s="69"/>
      <c r="AD79" s="90">
        <f t="shared" si="48"/>
        <v>45698</v>
      </c>
      <c r="AE79" s="91">
        <f t="shared" si="44"/>
        <v>4.36E-2</v>
      </c>
      <c r="AF79" s="90">
        <f t="shared" si="49"/>
        <v>47845</v>
      </c>
      <c r="AG79" s="92">
        <f t="shared" si="45"/>
        <v>3.6100000000000014E-2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-1.4619893734986896E-2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1.0790053132506553E-2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6.1609946867493458E-2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8.7019893734986906E-2</v>
      </c>
      <c r="AN79" s="107">
        <f>IF(B79="","",IF(B79&gt;$AO$1,$AO$3,IF(B79&lt;$AK$1,$L$7,_xlfn.FORECAST.LINEAR(B79,INDEX($AK$3:$AO$3,1,MATCH(B79,$AK$1:$AO$1,1)):INDEX($AK$3:$AO$3,1,MATCH(B79,$AK$1:$AO$1,1)+1),INDEX($AK$1:$AO$1,1,MATCH(B79,$AK$1:$AO$1,1)):INDEX($AK$1:$AO$1,1,MATCH(B79,$AK$1:$AO$1,1)+1)))))</f>
        <v>2.8750000000000001E-2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2.7550000000000002E-2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3.8700000000000005E-2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4.1200000000000001E-2</v>
      </c>
      <c r="AS79" s="48" cm="1">
        <f t="array" ref="AS79">_xlfn.SWITCH('Forward Curve'!$E$14,DataValidation!$B$2,Vols!$AL79,DataValidation!$B$3,Vols!$AK79,DataValidation!$B$4,Vols!$AJ79,DataValidation!$B$5,Vols!$AI79,DataValidation!$B$7,$AN79,DataValidation!$B$8,Vols!$AP79,DataValidation!$B$9,Vols!$AQ79,"","ERROR")</f>
        <v>8.7019893734986906E-2</v>
      </c>
      <c r="AT79" s="48"/>
      <c r="AU79" s="49"/>
      <c r="AV79" s="56">
        <v>74</v>
      </c>
      <c r="AW79" s="58">
        <f t="shared" si="50"/>
        <v>47845</v>
      </c>
      <c r="AY79" s="70">
        <f t="shared" si="51"/>
        <v>-6.8530930323536018E-3</v>
      </c>
      <c r="AZ79" s="2">
        <f t="shared" si="46"/>
        <v>4.3659476011077017E-2</v>
      </c>
      <c r="BB79" s="3">
        <f t="shared" si="36"/>
        <v>3.8659476011077019E-2</v>
      </c>
      <c r="BC79" s="3">
        <f t="shared" si="37"/>
        <v>4.1159476011077015E-2</v>
      </c>
      <c r="BD79" s="3">
        <f t="shared" si="38"/>
        <v>4.6159476011077019E-2</v>
      </c>
      <c r="BE79" s="3">
        <f t="shared" si="39"/>
        <v>4.8659476011077014E-2</v>
      </c>
      <c r="BG79" s="2">
        <f>IF('Forward Curve'!$D$15=DataValidation!$B$11,Vols!BB79,IF('Forward Curve'!$D$15=DataValidation!$B$12,Vols!BC79,IF('Forward Curve'!$D$15=DataValidation!$B$13,Vols!BD79,IF('Forward Curve'!$D$15=DataValidation!$B$14,Vols!BE79,""))))</f>
        <v>4.1159476011077015E-2</v>
      </c>
    </row>
    <row r="80" spans="2:59" x14ac:dyDescent="0.25">
      <c r="B80" s="59">
        <f t="shared" si="40"/>
        <v>47877</v>
      </c>
      <c r="C80" s="129">
        <v>28.27</v>
      </c>
      <c r="D80" s="2"/>
      <c r="E80" s="102">
        <v>3.74</v>
      </c>
      <c r="F80" s="64">
        <v>3.88</v>
      </c>
      <c r="G80" s="126">
        <v>3.62</v>
      </c>
      <c r="H80" s="85">
        <v>4.6100000000000003</v>
      </c>
      <c r="I80" s="110">
        <v>6.69</v>
      </c>
      <c r="J80" s="66"/>
      <c r="K80" s="96">
        <f t="shared" si="47"/>
        <v>47845</v>
      </c>
      <c r="L80" s="129">
        <v>3.62</v>
      </c>
      <c r="M80" s="66"/>
      <c r="N80" s="130">
        <v>45734</v>
      </c>
      <c r="O80" s="129">
        <v>4.3</v>
      </c>
      <c r="P80" s="66"/>
      <c r="Q80" s="66"/>
      <c r="S80" s="59">
        <f>'Forward Curve'!$G80</f>
        <v>47877</v>
      </c>
      <c r="T80" s="67">
        <f t="shared" si="31"/>
        <v>0.28270000000000001</v>
      </c>
      <c r="U80" s="48"/>
      <c r="V80" s="48">
        <f t="shared" si="41"/>
        <v>3.7400000000000003E-2</v>
      </c>
      <c r="W80" s="48">
        <f t="shared" si="42"/>
        <v>3.8800000000000001E-2</v>
      </c>
      <c r="X80" s="48">
        <f t="shared" si="32"/>
        <v>3.6200000000000003E-2</v>
      </c>
      <c r="Y80" s="48">
        <f t="shared" si="33"/>
        <v>4.6100000000000002E-2</v>
      </c>
      <c r="Z80" s="69">
        <f t="shared" si="34"/>
        <v>6.6900000000000001E-2</v>
      </c>
      <c r="AA80" s="69">
        <f t="shared" si="35"/>
        <v>3.6200000000000003E-2</v>
      </c>
      <c r="AB80" s="69">
        <f t="shared" si="43"/>
        <v>3.6200000000000003E-2</v>
      </c>
      <c r="AC80" s="69"/>
      <c r="AD80" s="90">
        <f t="shared" si="48"/>
        <v>45699</v>
      </c>
      <c r="AE80" s="91">
        <f t="shared" si="44"/>
        <v>4.36E-2</v>
      </c>
      <c r="AF80" s="90">
        <f t="shared" si="49"/>
        <v>47876</v>
      </c>
      <c r="AG80" s="92">
        <f t="shared" si="45"/>
        <v>3.6100000000000014E-2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-1.4991436592990522E-2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1.0604281703504741E-2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6.1795718296495265E-2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8.7391436592990521E-2</v>
      </c>
      <c r="AN80" s="107">
        <f>IF(B80="","",IF(B80&gt;$AO$1,$AO$3,IF(B80&lt;$AK$1,$L$7,_xlfn.FORECAST.LINEAR(B80,INDEX($AK$3:$AO$3,1,MATCH(B80,$AK$1:$AO$1,1)):INDEX($AK$3:$AO$3,1,MATCH(B80,$AK$1:$AO$1,1)+1),INDEX($AK$1:$AO$1,1,MATCH(B80,$AK$1:$AO$1,1)):INDEX($AK$1:$AO$1,1,MATCH(B80,$AK$1:$AO$1,1)+1)))))</f>
        <v>2.8750000000000001E-2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2.7550000000000002E-2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3.8700000000000005E-2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4.1200000000000001E-2</v>
      </c>
      <c r="AS80" s="48" cm="1">
        <f t="array" ref="AS80">_xlfn.SWITCH('Forward Curve'!$E$14,DataValidation!$B$2,Vols!$AL80,DataValidation!$B$3,Vols!$AK80,DataValidation!$B$4,Vols!$AJ80,DataValidation!$B$5,Vols!$AI80,DataValidation!$B$7,$AN80,DataValidation!$B$8,Vols!$AP80,DataValidation!$B$9,Vols!$AQ80,"","ERROR")</f>
        <v>8.7391436592990521E-2</v>
      </c>
      <c r="AT80" s="48"/>
      <c r="AU80" s="49"/>
      <c r="AV80" s="56">
        <v>75</v>
      </c>
      <c r="AW80" s="58">
        <f t="shared" si="50"/>
        <v>47876</v>
      </c>
      <c r="AY80" s="70">
        <f t="shared" si="51"/>
        <v>-6.8740556096851639E-3</v>
      </c>
      <c r="AZ80" s="2">
        <f t="shared" si="46"/>
        <v>4.3693620827076479E-2</v>
      </c>
      <c r="BB80" s="3">
        <f t="shared" si="36"/>
        <v>3.8693620827076482E-2</v>
      </c>
      <c r="BC80" s="3">
        <f t="shared" si="37"/>
        <v>4.1193620827076477E-2</v>
      </c>
      <c r="BD80" s="3">
        <f t="shared" si="38"/>
        <v>4.6193620827076481E-2</v>
      </c>
      <c r="BE80" s="3">
        <f t="shared" si="39"/>
        <v>4.8693620827076477E-2</v>
      </c>
      <c r="BG80" s="2">
        <f>IF('Forward Curve'!$D$15=DataValidation!$B$11,Vols!BB80,IF('Forward Curve'!$D$15=DataValidation!$B$12,Vols!BC80,IF('Forward Curve'!$D$15=DataValidation!$B$13,Vols!BD80,IF('Forward Curve'!$D$15=DataValidation!$B$14,Vols!BE80,""))))</f>
        <v>4.1193620827076477E-2</v>
      </c>
    </row>
    <row r="81" spans="2:59" x14ac:dyDescent="0.25">
      <c r="B81" s="59">
        <f t="shared" si="40"/>
        <v>47907</v>
      </c>
      <c r="C81" s="129">
        <v>28.27</v>
      </c>
      <c r="D81" s="2"/>
      <c r="E81" s="102">
        <v>3.74</v>
      </c>
      <c r="F81" s="64">
        <v>3.9</v>
      </c>
      <c r="G81" s="126">
        <v>3.63</v>
      </c>
      <c r="H81" s="85">
        <v>4.6100000000000003</v>
      </c>
      <c r="I81" s="110">
        <v>6.69</v>
      </c>
      <c r="J81" s="66"/>
      <c r="K81" s="96">
        <f t="shared" si="47"/>
        <v>47876</v>
      </c>
      <c r="L81" s="129">
        <v>3.62</v>
      </c>
      <c r="M81" s="66"/>
      <c r="N81" s="130">
        <v>45735</v>
      </c>
      <c r="O81" s="129">
        <v>4.3</v>
      </c>
      <c r="P81" s="66"/>
      <c r="Q81" s="66"/>
      <c r="S81" s="59">
        <f>'Forward Curve'!$G81</f>
        <v>47907</v>
      </c>
      <c r="T81" s="67">
        <f t="shared" si="31"/>
        <v>0.28270000000000001</v>
      </c>
      <c r="U81" s="48"/>
      <c r="V81" s="48">
        <f t="shared" si="41"/>
        <v>3.7400000000000003E-2</v>
      </c>
      <c r="W81" s="48">
        <f t="shared" si="42"/>
        <v>3.9E-2</v>
      </c>
      <c r="X81" s="48">
        <f t="shared" si="32"/>
        <v>3.6299999999999999E-2</v>
      </c>
      <c r="Y81" s="48">
        <f t="shared" si="33"/>
        <v>4.6100000000000002E-2</v>
      </c>
      <c r="Z81" s="69">
        <f t="shared" si="34"/>
        <v>6.6900000000000001E-2</v>
      </c>
      <c r="AA81" s="69">
        <f t="shared" si="35"/>
        <v>3.6200000000000003E-2</v>
      </c>
      <c r="AB81" s="69">
        <f t="shared" si="43"/>
        <v>3.6200000000000003E-2</v>
      </c>
      <c r="AC81" s="69"/>
      <c r="AD81" s="90">
        <f t="shared" si="48"/>
        <v>45700</v>
      </c>
      <c r="AE81" s="91">
        <f t="shared" si="44"/>
        <v>4.36E-2</v>
      </c>
      <c r="AF81" s="90">
        <f t="shared" si="49"/>
        <v>47907</v>
      </c>
      <c r="AG81" s="92">
        <f t="shared" si="45"/>
        <v>3.6100000000000014E-2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-1.5331281683232971E-2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1.0434359158383517E-2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6.1965640841616487E-2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8.7731281683232978E-2</v>
      </c>
      <c r="AN81" s="107">
        <f>IF(B81="","",IF(B81&gt;$AO$1,$AO$3,IF(B81&lt;$AK$1,$L$7,_xlfn.FORECAST.LINEAR(B81,INDEX($AK$3:$AO$3,1,MATCH(B81,$AK$1:$AO$1,1)):INDEX($AK$3:$AO$3,1,MATCH(B81,$AK$1:$AO$1,1)+1),INDEX($AK$1:$AO$1,1,MATCH(B81,$AK$1:$AO$1,1)):INDEX($AK$1:$AO$1,1,MATCH(B81,$AK$1:$AO$1,1)+1)))))</f>
        <v>2.8750000000000001E-2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2.7550000000000002E-2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3.8700000000000005E-2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4.1200000000000001E-2</v>
      </c>
      <c r="AS81" s="48" cm="1">
        <f t="array" ref="AS81">_xlfn.SWITCH('Forward Curve'!$E$14,DataValidation!$B$2,Vols!$AL81,DataValidation!$B$3,Vols!$AK81,DataValidation!$B$4,Vols!$AJ81,DataValidation!$B$5,Vols!$AI81,DataValidation!$B$7,$AN81,DataValidation!$B$8,Vols!$AP81,DataValidation!$B$9,Vols!$AQ81,"","ERROR")</f>
        <v>8.7731281683232978E-2</v>
      </c>
      <c r="AT81" s="48"/>
      <c r="AU81" s="49"/>
      <c r="AV81" s="56">
        <v>76</v>
      </c>
      <c r="AW81" s="58">
        <f t="shared" si="50"/>
        <v>47907</v>
      </c>
      <c r="AY81" s="70">
        <f t="shared" si="51"/>
        <v>-6.895018187016726E-3</v>
      </c>
      <c r="AZ81" s="2">
        <f t="shared" si="46"/>
        <v>4.3728351520350074E-2</v>
      </c>
      <c r="BB81" s="3">
        <f t="shared" si="36"/>
        <v>3.8728351520350077E-2</v>
      </c>
      <c r="BC81" s="3">
        <f t="shared" si="37"/>
        <v>4.1228351520350072E-2</v>
      </c>
      <c r="BD81" s="3">
        <f t="shared" si="38"/>
        <v>4.6228351520350076E-2</v>
      </c>
      <c r="BE81" s="3">
        <f t="shared" si="39"/>
        <v>4.8728351520350072E-2</v>
      </c>
      <c r="BG81" s="2">
        <f>IF('Forward Curve'!$D$15=DataValidation!$B$11,Vols!BB81,IF('Forward Curve'!$D$15=DataValidation!$B$12,Vols!BC81,IF('Forward Curve'!$D$15=DataValidation!$B$13,Vols!BD81,IF('Forward Curve'!$D$15=DataValidation!$B$14,Vols!BE81,""))))</f>
        <v>4.1228351520350072E-2</v>
      </c>
    </row>
    <row r="82" spans="2:59" x14ac:dyDescent="0.25">
      <c r="B82" s="59">
        <f t="shared" si="40"/>
        <v>47936</v>
      </c>
      <c r="C82" s="129">
        <v>28.28</v>
      </c>
      <c r="D82" s="2"/>
      <c r="E82" s="102">
        <v>3.74</v>
      </c>
      <c r="F82" s="64">
        <v>3.88</v>
      </c>
      <c r="G82" s="126">
        <v>3.62</v>
      </c>
      <c r="H82" s="85">
        <v>4.6100000000000003</v>
      </c>
      <c r="I82" s="110">
        <v>6.69</v>
      </c>
      <c r="J82" s="66"/>
      <c r="K82" s="96">
        <f t="shared" si="47"/>
        <v>47907</v>
      </c>
      <c r="L82" s="129">
        <v>3.62</v>
      </c>
      <c r="M82" s="66"/>
      <c r="N82" s="130">
        <v>45736</v>
      </c>
      <c r="O82" s="129">
        <v>4.3</v>
      </c>
      <c r="P82" s="66"/>
      <c r="Q82" s="66"/>
      <c r="S82" s="59">
        <f>'Forward Curve'!$G82</f>
        <v>47936</v>
      </c>
      <c r="T82" s="67">
        <f t="shared" si="31"/>
        <v>0.2828</v>
      </c>
      <c r="U82" s="48"/>
      <c r="V82" s="48">
        <f t="shared" si="41"/>
        <v>3.7400000000000003E-2</v>
      </c>
      <c r="W82" s="48">
        <f t="shared" si="42"/>
        <v>3.8800000000000001E-2</v>
      </c>
      <c r="X82" s="48">
        <f t="shared" si="32"/>
        <v>3.6200000000000003E-2</v>
      </c>
      <c r="Y82" s="48">
        <f t="shared" si="33"/>
        <v>4.6100000000000002E-2</v>
      </c>
      <c r="Z82" s="69">
        <f t="shared" si="34"/>
        <v>6.6900000000000001E-2</v>
      </c>
      <c r="AA82" s="69">
        <f t="shared" si="35"/>
        <v>3.6200000000000003E-2</v>
      </c>
      <c r="AB82" s="69">
        <f t="shared" si="43"/>
        <v>3.6200000000000003E-2</v>
      </c>
      <c r="AC82" s="69"/>
      <c r="AD82" s="90">
        <f t="shared" si="48"/>
        <v>45701</v>
      </c>
      <c r="AE82" s="91">
        <f t="shared" si="44"/>
        <v>4.36E-2</v>
      </c>
      <c r="AF82" s="90">
        <f t="shared" si="49"/>
        <v>47935</v>
      </c>
      <c r="AG82" s="92">
        <f t="shared" si="45"/>
        <v>3.6100000000000014E-2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-1.5676025334717809E-2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1.0261987332641097E-2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6.2138012667358911E-2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8.8076025334717811E-2</v>
      </c>
      <c r="AN82" s="107">
        <f>IF(B82="","",IF(B82&gt;$AO$1,$AO$3,IF(B82&lt;$AK$1,$L$7,_xlfn.FORECAST.LINEAR(B82,INDEX($AK$3:$AO$3,1,MATCH(B82,$AK$1:$AO$1,1)):INDEX($AK$3:$AO$3,1,MATCH(B82,$AK$1:$AO$1,1)+1),INDEX($AK$1:$AO$1,1,MATCH(B82,$AK$1:$AO$1,1)):INDEX($AK$1:$AO$1,1,MATCH(B82,$AK$1:$AO$1,1)+1)))))</f>
        <v>2.8750000000000001E-2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2.7550000000000002E-2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3.8700000000000005E-2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4.1200000000000001E-2</v>
      </c>
      <c r="AS82" s="48" cm="1">
        <f t="array" ref="AS82">_xlfn.SWITCH('Forward Curve'!$E$14,DataValidation!$B$2,Vols!$AL82,DataValidation!$B$3,Vols!$AK82,DataValidation!$B$4,Vols!$AJ82,DataValidation!$B$5,Vols!$AI82,DataValidation!$B$7,$AN82,DataValidation!$B$8,Vols!$AP82,DataValidation!$B$9,Vols!$AQ82,"","ERROR")</f>
        <v>8.8076025334717811E-2</v>
      </c>
      <c r="AT82" s="48"/>
      <c r="AU82" s="49"/>
      <c r="AV82" s="56">
        <v>77</v>
      </c>
      <c r="AW82" s="58">
        <f t="shared" si="50"/>
        <v>47935</v>
      </c>
      <c r="AY82" s="70">
        <f t="shared" si="51"/>
        <v>-6.9159807643482882E-3</v>
      </c>
      <c r="AZ82" s="2">
        <f t="shared" si="46"/>
        <v>4.3763708037075577E-2</v>
      </c>
      <c r="BB82" s="3">
        <f t="shared" si="36"/>
        <v>3.876370803707558E-2</v>
      </c>
      <c r="BC82" s="3">
        <f t="shared" si="37"/>
        <v>4.1263708037075575E-2</v>
      </c>
      <c r="BD82" s="3">
        <f t="shared" si="38"/>
        <v>4.6263708037075579E-2</v>
      </c>
      <c r="BE82" s="3">
        <f t="shared" si="39"/>
        <v>4.8763708037075575E-2</v>
      </c>
      <c r="BG82" s="2">
        <f>IF('Forward Curve'!$D$15=DataValidation!$B$11,Vols!BB82,IF('Forward Curve'!$D$15=DataValidation!$B$12,Vols!BC82,IF('Forward Curve'!$D$15=DataValidation!$B$13,Vols!BD82,IF('Forward Curve'!$D$15=DataValidation!$B$14,Vols!BE82,""))))</f>
        <v>4.1263708037075575E-2</v>
      </c>
    </row>
    <row r="83" spans="2:59" x14ac:dyDescent="0.25">
      <c r="B83" s="59">
        <f t="shared" si="40"/>
        <v>47967</v>
      </c>
      <c r="C83" s="129">
        <v>28.29</v>
      </c>
      <c r="D83" s="2"/>
      <c r="E83" s="102">
        <v>3.74</v>
      </c>
      <c r="F83" s="64">
        <v>3.88</v>
      </c>
      <c r="G83" s="126">
        <v>3.62</v>
      </c>
      <c r="H83" s="85">
        <v>4.6100000000000003</v>
      </c>
      <c r="I83" s="110">
        <v>6.69</v>
      </c>
      <c r="J83" s="66"/>
      <c r="K83" s="96">
        <f t="shared" si="47"/>
        <v>47935</v>
      </c>
      <c r="L83" s="129">
        <v>3.62</v>
      </c>
      <c r="M83" s="66"/>
      <c r="N83" s="130">
        <v>45737</v>
      </c>
      <c r="O83" s="129">
        <v>4.3</v>
      </c>
      <c r="P83" s="66"/>
      <c r="Q83" s="66"/>
      <c r="S83" s="59">
        <f>'Forward Curve'!$G83</f>
        <v>47967</v>
      </c>
      <c r="T83" s="67">
        <f t="shared" si="31"/>
        <v>0.28289999999999998</v>
      </c>
      <c r="U83" s="48"/>
      <c r="V83" s="48">
        <f t="shared" si="41"/>
        <v>3.7400000000000003E-2</v>
      </c>
      <c r="W83" s="48">
        <f t="shared" si="42"/>
        <v>3.8800000000000001E-2</v>
      </c>
      <c r="X83" s="48">
        <f t="shared" si="32"/>
        <v>3.6200000000000003E-2</v>
      </c>
      <c r="Y83" s="48">
        <f t="shared" si="33"/>
        <v>4.6100000000000002E-2</v>
      </c>
      <c r="Z83" s="69">
        <f t="shared" si="34"/>
        <v>6.6900000000000001E-2</v>
      </c>
      <c r="AA83" s="69">
        <f t="shared" si="35"/>
        <v>3.6200000000000003E-2</v>
      </c>
      <c r="AB83" s="69">
        <f t="shared" si="43"/>
        <v>3.6200000000000003E-2</v>
      </c>
      <c r="AC83" s="69"/>
      <c r="AD83" s="90">
        <f t="shared" si="48"/>
        <v>45702</v>
      </c>
      <c r="AE83" s="91">
        <f t="shared" si="44"/>
        <v>4.36E-2</v>
      </c>
      <c r="AF83" s="90">
        <f t="shared" si="49"/>
        <v>47966</v>
      </c>
      <c r="AG83" s="92">
        <f t="shared" si="45"/>
        <v>3.6100000000000014E-2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-1.6041267885547342E-2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1.0079366057226331E-2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6.2320633942773672E-2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8.8441267885547348E-2</v>
      </c>
      <c r="AN83" s="107">
        <f>IF(B83="","",IF(B83&gt;$AO$1,$AO$3,IF(B83&lt;$AK$1,$L$7,_xlfn.FORECAST.LINEAR(B83,INDEX($AK$3:$AO$3,1,MATCH(B83,$AK$1:$AO$1,1)):INDEX($AK$3:$AO$3,1,MATCH(B83,$AK$1:$AO$1,1)+1),INDEX($AK$1:$AO$1,1,MATCH(B83,$AK$1:$AO$1,1)):INDEX($AK$1:$AO$1,1,MATCH(B83,$AK$1:$AO$1,1)+1)))))</f>
        <v>2.8750000000000001E-2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2.7550000000000002E-2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3.8700000000000005E-2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4.1200000000000001E-2</v>
      </c>
      <c r="AS83" s="48" cm="1">
        <f t="array" ref="AS83">_xlfn.SWITCH('Forward Curve'!$E$14,DataValidation!$B$2,Vols!$AL83,DataValidation!$B$3,Vols!$AK83,DataValidation!$B$4,Vols!$AJ83,DataValidation!$B$5,Vols!$AI83,DataValidation!$B$7,$AN83,DataValidation!$B$8,Vols!$AP83,DataValidation!$B$9,Vols!$AQ83,"","ERROR")</f>
        <v>8.8441267885547348E-2</v>
      </c>
      <c r="AT83" s="48"/>
      <c r="AU83" s="49"/>
      <c r="AV83" s="56">
        <v>78</v>
      </c>
      <c r="AW83" s="58">
        <f t="shared" si="50"/>
        <v>47966</v>
      </c>
      <c r="AY83" s="70">
        <f t="shared" si="51"/>
        <v>-6.9369433416798503E-3</v>
      </c>
      <c r="AZ83" s="2">
        <f t="shared" si="46"/>
        <v>4.3799734039354291E-2</v>
      </c>
      <c r="BB83" s="3">
        <f t="shared" si="36"/>
        <v>3.8799734039354293E-2</v>
      </c>
      <c r="BC83" s="3">
        <f t="shared" si="37"/>
        <v>4.1299734039354288E-2</v>
      </c>
      <c r="BD83" s="3">
        <f t="shared" si="38"/>
        <v>4.6299734039354293E-2</v>
      </c>
      <c r="BE83" s="3">
        <f t="shared" si="39"/>
        <v>4.8799734039354288E-2</v>
      </c>
      <c r="BG83" s="2">
        <f>IF('Forward Curve'!$D$15=DataValidation!$B$11,Vols!BB83,IF('Forward Curve'!$D$15=DataValidation!$B$12,Vols!BC83,IF('Forward Curve'!$D$15=DataValidation!$B$13,Vols!BD83,IF('Forward Curve'!$D$15=DataValidation!$B$14,Vols!BE83,""))))</f>
        <v>4.1299734039354288E-2</v>
      </c>
    </row>
    <row r="84" spans="2:59" x14ac:dyDescent="0.25">
      <c r="B84" s="59">
        <f t="shared" si="40"/>
        <v>47997</v>
      </c>
      <c r="C84" s="129">
        <v>28.3</v>
      </c>
      <c r="D84" s="2"/>
      <c r="E84" s="102">
        <v>3.74</v>
      </c>
      <c r="F84" s="64">
        <v>3.88</v>
      </c>
      <c r="G84" s="126">
        <v>3.62</v>
      </c>
      <c r="H84" s="85">
        <v>4.6100000000000003</v>
      </c>
      <c r="I84" s="110">
        <v>6.69</v>
      </c>
      <c r="J84" s="66"/>
      <c r="K84" s="96">
        <f t="shared" si="47"/>
        <v>47966</v>
      </c>
      <c r="L84" s="129">
        <v>3.62</v>
      </c>
      <c r="M84" s="66"/>
      <c r="N84" s="130">
        <v>45740</v>
      </c>
      <c r="O84" s="129">
        <v>4.3</v>
      </c>
      <c r="P84" s="66"/>
      <c r="Q84" s="66"/>
      <c r="S84" s="59">
        <f>'Forward Curve'!$G84</f>
        <v>47997</v>
      </c>
      <c r="T84" s="67">
        <f t="shared" si="31"/>
        <v>0.28300000000000003</v>
      </c>
      <c r="U84" s="48"/>
      <c r="V84" s="48">
        <f t="shared" si="41"/>
        <v>3.7400000000000003E-2</v>
      </c>
      <c r="W84" s="48">
        <f t="shared" si="42"/>
        <v>3.8800000000000001E-2</v>
      </c>
      <c r="X84" s="48">
        <f t="shared" si="32"/>
        <v>3.6200000000000003E-2</v>
      </c>
      <c r="Y84" s="48">
        <f t="shared" si="33"/>
        <v>4.6100000000000002E-2</v>
      </c>
      <c r="Z84" s="69">
        <f t="shared" si="34"/>
        <v>6.6900000000000001E-2</v>
      </c>
      <c r="AA84" s="69">
        <f t="shared" si="35"/>
        <v>3.6200000000000003E-2</v>
      </c>
      <c r="AB84" s="69">
        <f t="shared" si="43"/>
        <v>3.6200000000000003E-2</v>
      </c>
      <c r="AC84" s="69"/>
      <c r="AD84" s="90">
        <f t="shared" si="48"/>
        <v>45703</v>
      </c>
      <c r="AE84" s="91">
        <f t="shared" si="44"/>
        <v>4.36E-2</v>
      </c>
      <c r="AF84" s="90">
        <f t="shared" si="49"/>
        <v>47996</v>
      </c>
      <c r="AG84" s="92">
        <f t="shared" si="45"/>
        <v>3.6100000000000014E-2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-1.6393381371457346E-2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9.9033093142713285E-3</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6.2496690685728676E-2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8.8793381371457356E-2</v>
      </c>
      <c r="AN84" s="107">
        <f>IF(B84="","",IF(B84&gt;$AO$1,$AO$3,IF(B84&lt;$AK$1,$L$7,_xlfn.FORECAST.LINEAR(B84,INDEX($AK$3:$AO$3,1,MATCH(B84,$AK$1:$AO$1,1)):INDEX($AK$3:$AO$3,1,MATCH(B84,$AK$1:$AO$1,1)+1),INDEX($AK$1:$AO$1,1,MATCH(B84,$AK$1:$AO$1,1)):INDEX($AK$1:$AO$1,1,MATCH(B84,$AK$1:$AO$1,1)+1)))))</f>
        <v>2.8750000000000001E-2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2.7550000000000002E-2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3.8700000000000005E-2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4.1200000000000001E-2</v>
      </c>
      <c r="AS84" s="48" cm="1">
        <f t="array" ref="AS84">_xlfn.SWITCH('Forward Curve'!$E$14,DataValidation!$B$2,Vols!$AL84,DataValidation!$B$3,Vols!$AK84,DataValidation!$B$4,Vols!$AJ84,DataValidation!$B$5,Vols!$AI84,DataValidation!$B$7,$AN84,DataValidation!$B$8,Vols!$AP84,DataValidation!$B$9,Vols!$AQ84,"","ERROR")</f>
        <v>8.8793381371457356E-2</v>
      </c>
      <c r="AT84" s="48"/>
      <c r="AU84" s="49"/>
      <c r="AV84" s="56">
        <v>79</v>
      </c>
      <c r="AW84" s="58">
        <f t="shared" si="50"/>
        <v>47996</v>
      </c>
      <c r="AY84" s="70">
        <f t="shared" si="51"/>
        <v>-6.9579059190114124E-3</v>
      </c>
      <c r="AZ84" s="2">
        <f t="shared" si="46"/>
        <v>4.3836477347582878E-2</v>
      </c>
      <c r="BB84" s="3">
        <f t="shared" si="36"/>
        <v>3.883647734758288E-2</v>
      </c>
      <c r="BC84" s="3">
        <f t="shared" si="37"/>
        <v>4.1336477347582876E-2</v>
      </c>
      <c r="BD84" s="3">
        <f t="shared" si="38"/>
        <v>4.633647734758288E-2</v>
      </c>
      <c r="BE84" s="3">
        <f t="shared" si="39"/>
        <v>4.8836477347582875E-2</v>
      </c>
      <c r="BG84" s="2">
        <f>IF('Forward Curve'!$D$15=DataValidation!$B$11,Vols!BB84,IF('Forward Curve'!$D$15=DataValidation!$B$12,Vols!BC84,IF('Forward Curve'!$D$15=DataValidation!$B$13,Vols!BD84,IF('Forward Curve'!$D$15=DataValidation!$B$14,Vols!BE84,""))))</f>
        <v>4.1336477347582876E-2</v>
      </c>
    </row>
    <row r="85" spans="2:59" x14ac:dyDescent="0.25">
      <c r="B85" s="59">
        <f t="shared" si="40"/>
        <v>48028</v>
      </c>
      <c r="C85" s="129">
        <v>28.31</v>
      </c>
      <c r="D85" s="2"/>
      <c r="E85" s="102">
        <v>3.74</v>
      </c>
      <c r="F85" s="64">
        <v>3.88</v>
      </c>
      <c r="G85" s="126">
        <v>3.62</v>
      </c>
      <c r="H85" s="85">
        <v>4.6100000000000003</v>
      </c>
      <c r="I85" s="110">
        <v>6.69</v>
      </c>
      <c r="J85" s="66"/>
      <c r="K85" s="96">
        <f t="shared" si="47"/>
        <v>47996</v>
      </c>
      <c r="L85" s="129">
        <v>3.62</v>
      </c>
      <c r="M85" s="66"/>
      <c r="N85" s="130">
        <v>45741</v>
      </c>
      <c r="O85" s="129">
        <v>4.3</v>
      </c>
      <c r="P85" s="66"/>
      <c r="Q85" s="66"/>
      <c r="S85" s="59">
        <f>'Forward Curve'!$G85</f>
        <v>48028</v>
      </c>
      <c r="T85" s="67">
        <f t="shared" si="31"/>
        <v>0.28309999999999996</v>
      </c>
      <c r="U85" s="48"/>
      <c r="V85" s="48">
        <f t="shared" si="41"/>
        <v>3.7400000000000003E-2</v>
      </c>
      <c r="W85" s="48">
        <f t="shared" si="42"/>
        <v>3.8800000000000001E-2</v>
      </c>
      <c r="X85" s="48">
        <f t="shared" si="32"/>
        <v>3.6200000000000003E-2</v>
      </c>
      <c r="Y85" s="48">
        <f t="shared" si="33"/>
        <v>4.6100000000000002E-2</v>
      </c>
      <c r="Z85" s="69">
        <f t="shared" si="34"/>
        <v>6.6900000000000001E-2</v>
      </c>
      <c r="AA85" s="69">
        <f t="shared" si="35"/>
        <v>3.6200000000000003E-2</v>
      </c>
      <c r="AB85" s="69">
        <f t="shared" si="43"/>
        <v>3.6200000000000003E-2</v>
      </c>
      <c r="AC85" s="69"/>
      <c r="AD85" s="90">
        <f t="shared" si="48"/>
        <v>45704</v>
      </c>
      <c r="AE85" s="91">
        <f t="shared" si="44"/>
        <v>4.36E-2</v>
      </c>
      <c r="AF85" s="90">
        <f t="shared" si="49"/>
        <v>48027</v>
      </c>
      <c r="AG85" s="92">
        <f t="shared" si="45"/>
        <v>3.6100000000000014E-2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-1.6754646175725505E-2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9.722676912137249E-3</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6.2677323087862752E-2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8.9154646175725508E-2</v>
      </c>
      <c r="AN85" s="107">
        <f>IF(B85="","",IF(B85&gt;$AO$1,$AO$3,IF(B85&lt;$AK$1,$L$7,_xlfn.FORECAST.LINEAR(B85,INDEX($AK$3:$AO$3,1,MATCH(B85,$AK$1:$AO$1,1)):INDEX($AK$3:$AO$3,1,MATCH(B85,$AK$1:$AO$1,1)+1),INDEX($AK$1:$AO$1,1,MATCH(B85,$AK$1:$AO$1,1)):INDEX($AK$1:$AO$1,1,MATCH(B85,$AK$1:$AO$1,1)+1)))))</f>
        <v>2.8750000000000001E-2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2.7550000000000002E-2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3.8700000000000005E-2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4.1200000000000001E-2</v>
      </c>
      <c r="AS85" s="48" cm="1">
        <f t="array" ref="AS85">_xlfn.SWITCH('Forward Curve'!$E$14,DataValidation!$B$2,Vols!$AL85,DataValidation!$B$3,Vols!$AK85,DataValidation!$B$4,Vols!$AJ85,DataValidation!$B$5,Vols!$AI85,DataValidation!$B$7,$AN85,DataValidation!$B$8,Vols!$AP85,DataValidation!$B$9,Vols!$AQ85,"","ERROR")</f>
        <v>8.9154646175725508E-2</v>
      </c>
      <c r="AT85" s="48"/>
      <c r="AU85" s="49"/>
      <c r="AV85" s="56">
        <v>80</v>
      </c>
      <c r="AW85" s="58">
        <f t="shared" si="50"/>
        <v>48027</v>
      </c>
      <c r="AY85" s="70">
        <f t="shared" si="51"/>
        <v>-6.9788684963429746E-3</v>
      </c>
      <c r="AZ85" s="2">
        <f t="shared" si="46"/>
        <v>4.3873990447562516E-2</v>
      </c>
      <c r="BB85" s="3">
        <f t="shared" si="36"/>
        <v>3.8873990447562519E-2</v>
      </c>
      <c r="BC85" s="3">
        <f t="shared" si="37"/>
        <v>4.1373990447562514E-2</v>
      </c>
      <c r="BD85" s="3">
        <f t="shared" si="38"/>
        <v>4.6373990447562519E-2</v>
      </c>
      <c r="BE85" s="3">
        <f t="shared" si="39"/>
        <v>4.8873990447562514E-2</v>
      </c>
      <c r="BG85" s="2">
        <f>IF('Forward Curve'!$D$15=DataValidation!$B$11,Vols!BB85,IF('Forward Curve'!$D$15=DataValidation!$B$12,Vols!BC85,IF('Forward Curve'!$D$15=DataValidation!$B$13,Vols!BD85,IF('Forward Curve'!$D$15=DataValidation!$B$14,Vols!BE85,""))))</f>
        <v>4.1373990447562514E-2</v>
      </c>
    </row>
    <row r="86" spans="2:59" x14ac:dyDescent="0.25">
      <c r="B86" s="59">
        <f t="shared" si="40"/>
        <v>48058</v>
      </c>
      <c r="C86" s="129">
        <v>28.31</v>
      </c>
      <c r="D86" s="2"/>
      <c r="E86" s="102">
        <v>3.74</v>
      </c>
      <c r="F86" s="64">
        <v>3.88</v>
      </c>
      <c r="G86" s="126">
        <v>3.62</v>
      </c>
      <c r="H86" s="85">
        <v>4.6100000000000003</v>
      </c>
      <c r="I86" s="110">
        <v>6.69</v>
      </c>
      <c r="J86" s="66"/>
      <c r="K86" s="96">
        <f t="shared" si="47"/>
        <v>48027</v>
      </c>
      <c r="L86" s="129">
        <v>3.62</v>
      </c>
      <c r="M86" s="66"/>
      <c r="N86" s="130">
        <v>45742</v>
      </c>
      <c r="O86" s="129">
        <v>4.3</v>
      </c>
      <c r="P86" s="66"/>
      <c r="Q86" s="66"/>
      <c r="S86" s="59">
        <f>'Forward Curve'!$G86</f>
        <v>48058</v>
      </c>
      <c r="T86" s="67">
        <f t="shared" si="31"/>
        <v>0.28309999999999996</v>
      </c>
      <c r="U86" s="48"/>
      <c r="V86" s="48">
        <f t="shared" si="41"/>
        <v>3.7400000000000003E-2</v>
      </c>
      <c r="W86" s="48">
        <f t="shared" si="42"/>
        <v>3.8800000000000001E-2</v>
      </c>
      <c r="X86" s="48">
        <f t="shared" si="32"/>
        <v>3.6200000000000003E-2</v>
      </c>
      <c r="Y86" s="48">
        <f t="shared" si="33"/>
        <v>4.6100000000000002E-2</v>
      </c>
      <c r="Z86" s="69">
        <f t="shared" si="34"/>
        <v>6.6900000000000001E-2</v>
      </c>
      <c r="AA86" s="69">
        <f t="shared" si="35"/>
        <v>3.6200000000000003E-2</v>
      </c>
      <c r="AB86" s="69">
        <f t="shared" si="43"/>
        <v>3.6200000000000003E-2</v>
      </c>
      <c r="AC86" s="69"/>
      <c r="AD86" s="90">
        <f t="shared" si="48"/>
        <v>45705</v>
      </c>
      <c r="AE86" s="91">
        <f t="shared" si="44"/>
        <v>4.36E-2</v>
      </c>
      <c r="AF86" s="90">
        <f t="shared" si="49"/>
        <v>48057</v>
      </c>
      <c r="AG86" s="92">
        <f t="shared" si="45"/>
        <v>3.6100000000000014E-2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-1.7084174223238307E-2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9.5579128883808481E-3</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6.2842087111619163E-2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8.9484174223238316E-2</v>
      </c>
      <c r="AN86" s="107">
        <f>IF(B86="","",IF(B86&gt;$AO$1,$AO$3,IF(B86&lt;$AK$1,$L$7,_xlfn.FORECAST.LINEAR(B86,INDEX($AK$3:$AO$3,1,MATCH(B86,$AK$1:$AO$1,1)):INDEX($AK$3:$AO$3,1,MATCH(B86,$AK$1:$AO$1,1)+1),INDEX($AK$1:$AO$1,1,MATCH(B86,$AK$1:$AO$1,1)):INDEX($AK$1:$AO$1,1,MATCH(B86,$AK$1:$AO$1,1)+1)))))</f>
        <v>2.8750000000000001E-2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2.7550000000000002E-2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3.8700000000000005E-2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4.1200000000000001E-2</v>
      </c>
      <c r="AS86" s="48" cm="1">
        <f t="array" ref="AS86">_xlfn.SWITCH('Forward Curve'!$E$14,DataValidation!$B$2,Vols!$AL86,DataValidation!$B$3,Vols!$AK86,DataValidation!$B$4,Vols!$AJ86,DataValidation!$B$5,Vols!$AI86,DataValidation!$B$7,$AN86,DataValidation!$B$8,Vols!$AP86,DataValidation!$B$9,Vols!$AQ86,"","ERROR")</f>
        <v>8.9484174223238316E-2</v>
      </c>
      <c r="AT86" s="48"/>
      <c r="AV86" s="56">
        <v>81</v>
      </c>
      <c r="AW86" s="58">
        <f t="shared" si="50"/>
        <v>48057</v>
      </c>
      <c r="AY86" s="70">
        <f t="shared" si="51"/>
        <v>-6.9998310736745367E-3</v>
      </c>
      <c r="AZ86" s="2">
        <f t="shared" si="46"/>
        <v>4.3912331073674579E-2</v>
      </c>
      <c r="BB86" s="3">
        <f t="shared" si="36"/>
        <v>3.8912331073674582E-2</v>
      </c>
      <c r="BC86" s="3">
        <f t="shared" si="37"/>
        <v>4.1412331073674577E-2</v>
      </c>
      <c r="BD86" s="3">
        <f t="shared" si="38"/>
        <v>4.6412331073674581E-2</v>
      </c>
      <c r="BE86" s="3">
        <f t="shared" si="39"/>
        <v>4.8912331073674577E-2</v>
      </c>
      <c r="BG86" s="2">
        <f>IF('Forward Curve'!$D$15=DataValidation!$B$11,Vols!BB86,IF('Forward Curve'!$D$15=DataValidation!$B$12,Vols!BC86,IF('Forward Curve'!$D$15=DataValidation!$B$13,Vols!BD86,IF('Forward Curve'!$D$15=DataValidation!$B$14,Vols!BE86,""))))</f>
        <v>4.1412331073674577E-2</v>
      </c>
    </row>
    <row r="87" spans="2:59" x14ac:dyDescent="0.25">
      <c r="B87" s="59">
        <f t="shared" si="40"/>
        <v>48089</v>
      </c>
      <c r="C87" s="129">
        <v>28.32</v>
      </c>
      <c r="D87" s="2"/>
      <c r="E87" s="102">
        <v>3.74</v>
      </c>
      <c r="F87" s="64">
        <v>3.88</v>
      </c>
      <c r="G87" s="126">
        <v>3.62</v>
      </c>
      <c r="H87" s="85">
        <v>4.6100000000000003</v>
      </c>
      <c r="I87" s="110">
        <v>6.69</v>
      </c>
      <c r="J87" s="66"/>
      <c r="K87" s="96">
        <f t="shared" si="47"/>
        <v>48057</v>
      </c>
      <c r="L87" s="129">
        <v>3.62</v>
      </c>
      <c r="M87" s="66"/>
      <c r="N87" s="130">
        <v>45743</v>
      </c>
      <c r="O87" s="129">
        <v>4.3</v>
      </c>
      <c r="P87" s="66"/>
      <c r="Q87" s="66"/>
      <c r="S87" s="59">
        <f>'Forward Curve'!$G87</f>
        <v>48089</v>
      </c>
      <c r="T87" s="67">
        <f t="shared" si="31"/>
        <v>0.28320000000000001</v>
      </c>
      <c r="U87" s="48"/>
      <c r="V87" s="48">
        <f t="shared" si="41"/>
        <v>3.7400000000000003E-2</v>
      </c>
      <c r="W87" s="48">
        <f t="shared" si="42"/>
        <v>3.8800000000000001E-2</v>
      </c>
      <c r="X87" s="48">
        <f t="shared" si="32"/>
        <v>3.6200000000000003E-2</v>
      </c>
      <c r="Y87" s="48">
        <f t="shared" si="33"/>
        <v>4.6100000000000002E-2</v>
      </c>
      <c r="Z87" s="69">
        <f t="shared" si="34"/>
        <v>6.6900000000000001E-2</v>
      </c>
      <c r="AA87" s="69">
        <f t="shared" si="35"/>
        <v>3.6200000000000003E-2</v>
      </c>
      <c r="AB87" s="69">
        <f t="shared" si="43"/>
        <v>3.6200000000000003E-2</v>
      </c>
      <c r="AC87" s="69"/>
      <c r="AD87" s="90">
        <f t="shared" si="48"/>
        <v>45706</v>
      </c>
      <c r="AE87" s="91">
        <f t="shared" si="44"/>
        <v>4.36E-2</v>
      </c>
      <c r="AF87" s="90">
        <f t="shared" si="49"/>
        <v>48088</v>
      </c>
      <c r="AG87" s="92">
        <f t="shared" si="45"/>
        <v>3.6100000000000014E-2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-1.7441500354163843E-2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9.3792498229180801E-3</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6.3020750177081933E-2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8.9841500354163856E-2</v>
      </c>
      <c r="AN87" s="107">
        <f>IF(B87="","",IF(B87&gt;$AO$1,$AO$3,IF(B87&lt;$AK$1,$L$7,_xlfn.FORECAST.LINEAR(B87,INDEX($AK$3:$AO$3,1,MATCH(B87,$AK$1:$AO$1,1)):INDEX($AK$3:$AO$3,1,MATCH(B87,$AK$1:$AO$1,1)+1),INDEX($AK$1:$AO$1,1,MATCH(B87,$AK$1:$AO$1,1)):INDEX($AK$1:$AO$1,1,MATCH(B87,$AK$1:$AO$1,1)+1)))))</f>
        <v>2.8750000000000001E-2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2.7550000000000002E-2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3.8700000000000005E-2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4.1200000000000001E-2</v>
      </c>
      <c r="AS87" s="48" cm="1">
        <f t="array" ref="AS87">_xlfn.SWITCH('Forward Curve'!$E$14,DataValidation!$B$2,Vols!$AL87,DataValidation!$B$3,Vols!$AK87,DataValidation!$B$4,Vols!$AJ87,DataValidation!$B$5,Vols!$AI87,DataValidation!$B$7,$AN87,DataValidation!$B$8,Vols!$AP87,DataValidation!$B$9,Vols!$AQ87,"","ERROR")</f>
        <v>8.9841500354163856E-2</v>
      </c>
      <c r="AT87" s="48"/>
      <c r="AV87" s="56">
        <v>82</v>
      </c>
      <c r="AW87" s="58">
        <f t="shared" si="50"/>
        <v>48088</v>
      </c>
      <c r="AY87" s="70">
        <f t="shared" si="51"/>
        <v>-7.0207936510060989E-3</v>
      </c>
      <c r="AZ87" s="2">
        <f t="shared" si="46"/>
        <v>4.3951562881775375E-2</v>
      </c>
      <c r="BB87" s="3">
        <f t="shared" si="36"/>
        <v>3.8951562881775377E-2</v>
      </c>
      <c r="BC87" s="3">
        <f t="shared" si="37"/>
        <v>4.1451562881775372E-2</v>
      </c>
      <c r="BD87" s="3">
        <f t="shared" si="38"/>
        <v>4.6451562881775377E-2</v>
      </c>
      <c r="BE87" s="3">
        <f t="shared" si="39"/>
        <v>4.8951562881775372E-2</v>
      </c>
      <c r="BG87" s="2">
        <f>IF('Forward Curve'!$D$15=DataValidation!$B$11,Vols!BB87,IF('Forward Curve'!$D$15=DataValidation!$B$12,Vols!BC87,IF('Forward Curve'!$D$15=DataValidation!$B$13,Vols!BD87,IF('Forward Curve'!$D$15=DataValidation!$B$14,Vols!BE87,""))))</f>
        <v>4.1451562881775372E-2</v>
      </c>
    </row>
    <row r="88" spans="2:59" x14ac:dyDescent="0.25">
      <c r="B88" s="59">
        <f t="shared" si="40"/>
        <v>48120</v>
      </c>
      <c r="C88" s="129">
        <v>28.13</v>
      </c>
      <c r="D88" s="2"/>
      <c r="E88" s="102">
        <v>3.74</v>
      </c>
      <c r="F88" s="64">
        <v>3.88</v>
      </c>
      <c r="G88" s="126">
        <v>3.63</v>
      </c>
      <c r="H88" s="85">
        <v>4.6100000000000003</v>
      </c>
      <c r="I88" s="110">
        <v>6.69</v>
      </c>
      <c r="J88" s="66"/>
      <c r="K88" s="96">
        <f t="shared" si="47"/>
        <v>48088</v>
      </c>
      <c r="L88" s="129">
        <v>3.62</v>
      </c>
      <c r="M88" s="66"/>
      <c r="N88" s="130">
        <v>45744</v>
      </c>
      <c r="O88" s="129">
        <v>4.3</v>
      </c>
      <c r="P88" s="66"/>
      <c r="Q88" s="66"/>
      <c r="S88" s="59">
        <f>'Forward Curve'!$G88</f>
        <v>48120</v>
      </c>
      <c r="T88" s="67">
        <f t="shared" si="31"/>
        <v>0.28129999999999999</v>
      </c>
      <c r="U88" s="48"/>
      <c r="V88" s="48">
        <f t="shared" si="41"/>
        <v>3.7400000000000003E-2</v>
      </c>
      <c r="W88" s="48">
        <f t="shared" si="42"/>
        <v>3.8800000000000001E-2</v>
      </c>
      <c r="X88" s="48">
        <f t="shared" si="32"/>
        <v>3.6299999999999999E-2</v>
      </c>
      <c r="Y88" s="48">
        <f t="shared" si="33"/>
        <v>4.6100000000000002E-2</v>
      </c>
      <c r="Z88" s="69">
        <f t="shared" si="34"/>
        <v>6.6900000000000001E-2</v>
      </c>
      <c r="AA88" s="69">
        <f t="shared" si="35"/>
        <v>3.6200000000000003E-2</v>
      </c>
      <c r="AB88" s="69">
        <f t="shared" si="43"/>
        <v>3.6200000000000003E-2</v>
      </c>
      <c r="AC88" s="69"/>
      <c r="AD88" s="90">
        <f t="shared" si="48"/>
        <v>45707</v>
      </c>
      <c r="AE88" s="91">
        <f t="shared" si="44"/>
        <v>4.36E-2</v>
      </c>
      <c r="AF88" s="90">
        <f t="shared" si="49"/>
        <v>48119</v>
      </c>
      <c r="AG88" s="92">
        <f t="shared" si="45"/>
        <v>3.6100000000000014E-2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-1.7415742283419171E-2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9.3921288582904158E-3</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6.3007871141709582E-2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8.9815742283419167E-2</v>
      </c>
      <c r="AN88" s="107">
        <f>IF(B88="","",IF(B88&gt;$AO$1,$AO$3,IF(B88&lt;$AK$1,$L$7,_xlfn.FORECAST.LINEAR(B88,INDEX($AK$3:$AO$3,1,MATCH(B88,$AK$1:$AO$1,1)):INDEX($AK$3:$AO$3,1,MATCH(B88,$AK$1:$AO$1,1)+1),INDEX($AK$1:$AO$1,1,MATCH(B88,$AK$1:$AO$1,1)):INDEX($AK$1:$AO$1,1,MATCH(B88,$AK$1:$AO$1,1)+1)))))</f>
        <v>2.8750000000000001E-2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2.7550000000000002E-2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3.8700000000000005E-2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4.1200000000000001E-2</v>
      </c>
      <c r="AS88" s="48" cm="1">
        <f t="array" ref="AS88">_xlfn.SWITCH('Forward Curve'!$E$14,DataValidation!$B$2,Vols!$AL88,DataValidation!$B$3,Vols!$AK88,DataValidation!$B$4,Vols!$AJ88,DataValidation!$B$5,Vols!$AI88,DataValidation!$B$7,$AN88,DataValidation!$B$8,Vols!$AP88,DataValidation!$B$9,Vols!$AQ88,"","ERROR")</f>
        <v>8.9815742283419167E-2</v>
      </c>
      <c r="AT88" s="48"/>
      <c r="AV88" s="56">
        <v>83</v>
      </c>
      <c r="AW88" s="58">
        <f t="shared" si="50"/>
        <v>48119</v>
      </c>
      <c r="AY88" s="70">
        <f t="shared" si="51"/>
        <v>-7.041756228337661E-3</v>
      </c>
      <c r="AZ88" s="2">
        <f t="shared" si="46"/>
        <v>4.3991756228337703E-2</v>
      </c>
      <c r="BB88" s="3">
        <f t="shared" si="36"/>
        <v>3.8991756228337705E-2</v>
      </c>
      <c r="BC88" s="3">
        <f t="shared" si="37"/>
        <v>4.1491756228337701E-2</v>
      </c>
      <c r="BD88" s="3">
        <f t="shared" si="38"/>
        <v>4.6491756228337705E-2</v>
      </c>
      <c r="BE88" s="3">
        <f t="shared" si="39"/>
        <v>4.89917562283377E-2</v>
      </c>
      <c r="BG88" s="2">
        <f>IF('Forward Curve'!$D$15=DataValidation!$B$11,Vols!BB88,IF('Forward Curve'!$D$15=DataValidation!$B$12,Vols!BC88,IF('Forward Curve'!$D$15=DataValidation!$B$13,Vols!BD88,IF('Forward Curve'!$D$15=DataValidation!$B$14,Vols!BE88,""))))</f>
        <v>4.1491756228337701E-2</v>
      </c>
    </row>
    <row r="89" spans="2:59" x14ac:dyDescent="0.25">
      <c r="B89" s="59">
        <f t="shared" si="40"/>
        <v>48150</v>
      </c>
      <c r="C89" s="129">
        <v>27.97</v>
      </c>
      <c r="D89" s="2"/>
      <c r="E89" s="102">
        <v>3.74</v>
      </c>
      <c r="F89" s="64">
        <v>3.89</v>
      </c>
      <c r="G89" s="126">
        <v>3.64</v>
      </c>
      <c r="H89" s="85">
        <v>4.6100000000000003</v>
      </c>
      <c r="I89" s="110">
        <v>6.69</v>
      </c>
      <c r="J89" s="66"/>
      <c r="K89" s="96">
        <f t="shared" si="47"/>
        <v>48119</v>
      </c>
      <c r="L89" s="129">
        <v>3.62</v>
      </c>
      <c r="M89" s="66"/>
      <c r="N89" s="130">
        <v>45747</v>
      </c>
      <c r="O89" s="129">
        <v>4.3</v>
      </c>
      <c r="P89" s="66"/>
      <c r="Q89" s="66"/>
      <c r="S89" s="59">
        <f>'Forward Curve'!$G89</f>
        <v>48150</v>
      </c>
      <c r="T89" s="67">
        <f t="shared" si="31"/>
        <v>0.2797</v>
      </c>
      <c r="U89" s="48"/>
      <c r="V89" s="48">
        <f t="shared" si="41"/>
        <v>3.7400000000000003E-2</v>
      </c>
      <c r="W89" s="48">
        <f t="shared" si="42"/>
        <v>3.8900000000000004E-2</v>
      </c>
      <c r="X89" s="48">
        <f t="shared" si="32"/>
        <v>3.6400000000000002E-2</v>
      </c>
      <c r="Y89" s="48">
        <f t="shared" si="33"/>
        <v>4.6100000000000002E-2</v>
      </c>
      <c r="Z89" s="69">
        <f t="shared" si="34"/>
        <v>6.6900000000000001E-2</v>
      </c>
      <c r="AA89" s="69">
        <f t="shared" si="35"/>
        <v>3.6200000000000003E-2</v>
      </c>
      <c r="AB89" s="69">
        <f t="shared" si="43"/>
        <v>3.6200000000000003E-2</v>
      </c>
      <c r="AC89" s="69"/>
      <c r="AD89" s="90">
        <f t="shared" si="48"/>
        <v>45708</v>
      </c>
      <c r="AE89" s="91">
        <f t="shared" si="44"/>
        <v>4.36E-2</v>
      </c>
      <c r="AF89" s="90">
        <f t="shared" si="49"/>
        <v>48149</v>
      </c>
      <c r="AG89" s="92">
        <f t="shared" si="45"/>
        <v>3.6100000000000014E-2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-1.743033050942246E-2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9.3848347452887716E-3</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6.3015165254711236E-2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8.9830330509422462E-2</v>
      </c>
      <c r="AN89" s="107">
        <f>IF(B89="","",IF(B89&gt;$AO$1,$AO$3,IF(B89&lt;$AK$1,$L$7,_xlfn.FORECAST.LINEAR(B89,INDEX($AK$3:$AO$3,1,MATCH(B89,$AK$1:$AO$1,1)):INDEX($AK$3:$AO$3,1,MATCH(B89,$AK$1:$AO$1,1)+1),INDEX($AK$1:$AO$1,1,MATCH(B89,$AK$1:$AO$1,1)):INDEX($AK$1:$AO$1,1,MATCH(B89,$AK$1:$AO$1,1)+1)))))</f>
        <v>2.8750000000000001E-2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2.7550000000000002E-2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3.8700000000000005E-2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4.1200000000000001E-2</v>
      </c>
      <c r="AS89" s="48" cm="1">
        <f t="array" ref="AS89">_xlfn.SWITCH('Forward Curve'!$E$14,DataValidation!$B$2,Vols!$AL89,DataValidation!$B$3,Vols!$AK89,DataValidation!$B$4,Vols!$AJ89,DataValidation!$B$5,Vols!$AI89,DataValidation!$B$7,$AN89,DataValidation!$B$8,Vols!$AP89,DataValidation!$B$9,Vols!$AQ89,"","ERROR")</f>
        <v>8.9830330509422462E-2</v>
      </c>
      <c r="AT89" s="48"/>
      <c r="AV89" s="56">
        <v>84</v>
      </c>
      <c r="AW89" s="58">
        <f t="shared" si="50"/>
        <v>48149</v>
      </c>
      <c r="AY89" s="70">
        <f t="shared" si="51"/>
        <v>-7.0627188056692231E-3</v>
      </c>
      <c r="AZ89" s="2">
        <f t="shared" si="46"/>
        <v>4.4032989075939534E-2</v>
      </c>
      <c r="BB89" s="3">
        <f t="shared" si="36"/>
        <v>3.9032989075939536E-2</v>
      </c>
      <c r="BC89" s="3">
        <f t="shared" si="37"/>
        <v>4.1532989075939532E-2</v>
      </c>
      <c r="BD89" s="3">
        <f t="shared" si="38"/>
        <v>4.6532989075939536E-2</v>
      </c>
      <c r="BE89" s="3">
        <f t="shared" si="39"/>
        <v>4.9032989075939531E-2</v>
      </c>
      <c r="BG89" s="2">
        <f>IF('Forward Curve'!$D$15=DataValidation!$B$11,Vols!BB89,IF('Forward Curve'!$D$15=DataValidation!$B$12,Vols!BC89,IF('Forward Curve'!$D$15=DataValidation!$B$13,Vols!BD89,IF('Forward Curve'!$D$15=DataValidation!$B$14,Vols!BE89,""))))</f>
        <v>4.1532989075939532E-2</v>
      </c>
    </row>
    <row r="90" spans="2:59" x14ac:dyDescent="0.25">
      <c r="B90" s="59">
        <f t="shared" si="40"/>
        <v>48181</v>
      </c>
      <c r="C90" s="129">
        <v>27.64</v>
      </c>
      <c r="D90" s="2"/>
      <c r="E90" s="102">
        <v>3.76</v>
      </c>
      <c r="F90" s="64">
        <v>3.92</v>
      </c>
      <c r="G90" s="126">
        <v>3.67</v>
      </c>
      <c r="H90" s="85">
        <v>4.6100000000000003</v>
      </c>
      <c r="I90" s="110">
        <v>6.69</v>
      </c>
      <c r="J90" s="66"/>
      <c r="K90" s="96">
        <f t="shared" si="47"/>
        <v>48149</v>
      </c>
      <c r="L90" s="129">
        <v>3.62</v>
      </c>
      <c r="M90" s="66"/>
      <c r="N90" s="130">
        <v>45748</v>
      </c>
      <c r="O90" s="129">
        <v>4.3</v>
      </c>
      <c r="P90" s="66"/>
      <c r="Q90" s="66"/>
      <c r="S90" s="59">
        <f>'Forward Curve'!$G90</f>
        <v>48181</v>
      </c>
      <c r="T90" s="67">
        <f t="shared" si="31"/>
        <v>0.27639999999999998</v>
      </c>
      <c r="U90" s="48"/>
      <c r="V90" s="48">
        <f t="shared" si="41"/>
        <v>3.7599999999999995E-2</v>
      </c>
      <c r="W90" s="48">
        <f t="shared" si="42"/>
        <v>3.9199999999999999E-2</v>
      </c>
      <c r="X90" s="48">
        <f t="shared" si="32"/>
        <v>3.6699999999999997E-2</v>
      </c>
      <c r="Y90" s="48">
        <f t="shared" si="33"/>
        <v>4.6100000000000002E-2</v>
      </c>
      <c r="Z90" s="69">
        <f t="shared" si="34"/>
        <v>6.6900000000000001E-2</v>
      </c>
      <c r="AA90" s="69">
        <f t="shared" si="35"/>
        <v>3.6499999999999998E-2</v>
      </c>
      <c r="AB90" s="69">
        <f t="shared" si="43"/>
        <v>3.6200000000000003E-2</v>
      </c>
      <c r="AC90" s="69"/>
      <c r="AD90" s="90">
        <f t="shared" si="48"/>
        <v>45709</v>
      </c>
      <c r="AE90" s="91">
        <f t="shared" si="44"/>
        <v>4.36E-2</v>
      </c>
      <c r="AF90" s="90">
        <f t="shared" si="49"/>
        <v>48180</v>
      </c>
      <c r="AG90" s="92">
        <f t="shared" si="45"/>
        <v>3.6419999999999987E-2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-1.7263814400245069E-2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9.6180927998774646E-3</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6.3381907200122531E-2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9.0263814400245071E-2</v>
      </c>
      <c r="AN90" s="107">
        <f>IF(B90="","",IF(B90&gt;$AO$1,$AO$3,IF(B90&lt;$AK$1,$L$7,_xlfn.FORECAST.LINEAR(B90,INDEX($AK$3:$AO$3,1,MATCH(B90,$AK$1:$AO$1,1)):INDEX($AK$3:$AO$3,1,MATCH(B90,$AK$1:$AO$1,1)+1),INDEX($AK$1:$AO$1,1,MATCH(B90,$AK$1:$AO$1,1)):INDEX($AK$1:$AO$1,1,MATCH(B90,$AK$1:$AO$1,1)+1)))))</f>
        <v>2.8750000000000001E-2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2.7650000000000004E-2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3.9E-2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4.1499999999999995E-2</v>
      </c>
      <c r="AS90" s="48" cm="1">
        <f t="array" ref="AS90">_xlfn.SWITCH('Forward Curve'!$E$14,DataValidation!$B$2,Vols!$AL90,DataValidation!$B$3,Vols!$AK90,DataValidation!$B$4,Vols!$AJ90,DataValidation!$B$5,Vols!$AI90,DataValidation!$B$7,$AN90,DataValidation!$B$8,Vols!$AP90,DataValidation!$B$9,Vols!$AQ90,"","ERROR")</f>
        <v>9.0263814400245071E-2</v>
      </c>
      <c r="AT90" s="48"/>
      <c r="AV90" s="56">
        <v>85</v>
      </c>
      <c r="AW90" s="58">
        <f t="shared" si="50"/>
        <v>48180</v>
      </c>
      <c r="AY90" s="70">
        <f t="shared" si="51"/>
        <v>-7.0836813830007853E-3</v>
      </c>
      <c r="AZ90" s="2">
        <f t="shared" si="46"/>
        <v>4.4075348049667486E-2</v>
      </c>
      <c r="BB90" s="3">
        <f t="shared" si="36"/>
        <v>3.9075348049667488E-2</v>
      </c>
      <c r="BC90" s="3">
        <f t="shared" si="37"/>
        <v>4.1575348049667483E-2</v>
      </c>
      <c r="BD90" s="3">
        <f t="shared" si="38"/>
        <v>4.6575348049667488E-2</v>
      </c>
      <c r="BE90" s="3">
        <f t="shared" si="39"/>
        <v>4.9075348049667483E-2</v>
      </c>
      <c r="BG90" s="2">
        <f>IF('Forward Curve'!$D$15=DataValidation!$B$11,Vols!BB90,IF('Forward Curve'!$D$15=DataValidation!$B$12,Vols!BC90,IF('Forward Curve'!$D$15=DataValidation!$B$13,Vols!BD90,IF('Forward Curve'!$D$15=DataValidation!$B$14,Vols!BE90,""))))</f>
        <v>4.1575348049667483E-2</v>
      </c>
    </row>
    <row r="91" spans="2:59" x14ac:dyDescent="0.25">
      <c r="B91" s="59">
        <f t="shared" si="40"/>
        <v>48211</v>
      </c>
      <c r="C91" s="129">
        <v>27.65</v>
      </c>
      <c r="D91" s="2"/>
      <c r="E91" s="102">
        <v>3.76</v>
      </c>
      <c r="F91" s="64">
        <v>3.92</v>
      </c>
      <c r="G91" s="126">
        <v>3.66</v>
      </c>
      <c r="H91" s="85">
        <v>4.6100000000000003</v>
      </c>
      <c r="I91" s="110">
        <v>6.72</v>
      </c>
      <c r="J91" s="66"/>
      <c r="K91" s="96">
        <f t="shared" si="47"/>
        <v>48180</v>
      </c>
      <c r="L91" s="129">
        <v>3.65</v>
      </c>
      <c r="M91" s="66"/>
      <c r="N91" s="130">
        <v>45749</v>
      </c>
      <c r="O91" s="129">
        <v>4.2300000000000004</v>
      </c>
      <c r="P91" s="66"/>
      <c r="Q91" s="66"/>
      <c r="S91" s="59">
        <f>'Forward Curve'!$G91</f>
        <v>48211</v>
      </c>
      <c r="T91" s="67">
        <f t="shared" si="31"/>
        <v>0.27649999999999997</v>
      </c>
      <c r="U91" s="48"/>
      <c r="V91" s="48">
        <f t="shared" si="41"/>
        <v>3.7599999999999995E-2</v>
      </c>
      <c r="W91" s="48">
        <f t="shared" si="42"/>
        <v>3.9199999999999999E-2</v>
      </c>
      <c r="X91" s="48">
        <f t="shared" si="32"/>
        <v>3.6600000000000001E-2</v>
      </c>
      <c r="Y91" s="48">
        <f t="shared" si="33"/>
        <v>4.6100000000000002E-2</v>
      </c>
      <c r="Z91" s="69">
        <f t="shared" si="34"/>
        <v>6.7199999999999996E-2</v>
      </c>
      <c r="AA91" s="69">
        <f t="shared" si="35"/>
        <v>3.6600000000000001E-2</v>
      </c>
      <c r="AB91" s="69">
        <f t="shared" si="43"/>
        <v>3.6499999999999998E-2</v>
      </c>
      <c r="AC91" s="69"/>
      <c r="AD91" s="90">
        <f t="shared" si="48"/>
        <v>45710</v>
      </c>
      <c r="AE91" s="91">
        <f t="shared" si="44"/>
        <v>4.36E-2</v>
      </c>
      <c r="AF91" s="90">
        <f t="shared" si="49"/>
        <v>48210</v>
      </c>
      <c r="AG91" s="92">
        <f t="shared" si="45"/>
        <v>3.6499999999999984E-2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-1.7646188228796308E-2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9.4769058856018461E-3</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6.3723094114398166E-2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9.0846188228796323E-2</v>
      </c>
      <c r="AN91" s="107">
        <f>IF(B91="","",IF(B91&gt;$AO$1,$AO$3,IF(B91&lt;$AK$1,$L$7,_xlfn.FORECAST.LINEAR(B91,INDEX($AK$3:$AO$3,1,MATCH(B91,$AK$1:$AO$1,1)):INDEX($AK$3:$AO$3,1,MATCH(B91,$AK$1:$AO$1,1)+1),INDEX($AK$1:$AO$1,1,MATCH(B91,$AK$1:$AO$1,1)):INDEX($AK$1:$AO$1,1,MATCH(B91,$AK$1:$AO$1,1)+1)))))</f>
        <v>2.8750000000000001E-2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2.7750000000000007E-2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3.9100000000000003E-2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4.1599999999999998E-2</v>
      </c>
      <c r="AS91" s="48" cm="1">
        <f t="array" ref="AS91">_xlfn.SWITCH('Forward Curve'!$E$14,DataValidation!$B$2,Vols!$AL91,DataValidation!$B$3,Vols!$AK91,DataValidation!$B$4,Vols!$AJ91,DataValidation!$B$5,Vols!$AI91,DataValidation!$B$7,$AN91,DataValidation!$B$8,Vols!$AP91,DataValidation!$B$9,Vols!$AQ91,"","ERROR")</f>
        <v>9.0846188228796323E-2</v>
      </c>
      <c r="AT91" s="48"/>
      <c r="AV91" s="56">
        <v>86</v>
      </c>
      <c r="AW91" s="58">
        <f t="shared" si="50"/>
        <v>48210</v>
      </c>
      <c r="AY91" s="70">
        <f t="shared" si="51"/>
        <v>-7.1046439603323474E-3</v>
      </c>
      <c r="AZ91" s="2">
        <f t="shared" si="46"/>
        <v>4.4110358246046664E-2</v>
      </c>
      <c r="BB91" s="3">
        <f t="shared" si="36"/>
        <v>3.9110358246046667E-2</v>
      </c>
      <c r="BC91" s="3">
        <f t="shared" si="37"/>
        <v>4.1610358246046662E-2</v>
      </c>
      <c r="BD91" s="3">
        <f t="shared" si="38"/>
        <v>4.6610358246046667E-2</v>
      </c>
      <c r="BE91" s="3">
        <f t="shared" si="39"/>
        <v>4.9110358246046662E-2</v>
      </c>
      <c r="BG91" s="2">
        <f>IF('Forward Curve'!$D$15=DataValidation!$B$11,Vols!BB91,IF('Forward Curve'!$D$15=DataValidation!$B$12,Vols!BC91,IF('Forward Curve'!$D$15=DataValidation!$B$13,Vols!BD91,IF('Forward Curve'!$D$15=DataValidation!$B$14,Vols!BE91,""))))</f>
        <v>4.1610358246046662E-2</v>
      </c>
    </row>
    <row r="92" spans="2:59" x14ac:dyDescent="0.25">
      <c r="B92" s="59">
        <f t="shared" si="40"/>
        <v>48242</v>
      </c>
      <c r="C92" s="129">
        <v>27.66</v>
      </c>
      <c r="D92" s="2"/>
      <c r="E92" s="102">
        <v>3.76</v>
      </c>
      <c r="F92" s="64">
        <v>3.92</v>
      </c>
      <c r="G92" s="126">
        <v>3.66</v>
      </c>
      <c r="H92" s="85">
        <v>4.6100000000000003</v>
      </c>
      <c r="I92" s="110">
        <v>6.72</v>
      </c>
      <c r="J92" s="66"/>
      <c r="K92" s="96">
        <f t="shared" si="47"/>
        <v>48210</v>
      </c>
      <c r="L92" s="129">
        <v>3.66</v>
      </c>
      <c r="M92" s="66"/>
      <c r="N92" s="130">
        <v>45750</v>
      </c>
      <c r="O92" s="129">
        <v>4.2300000000000004</v>
      </c>
      <c r="P92" s="66"/>
      <c r="Q92" s="66"/>
      <c r="S92" s="59">
        <f>'Forward Curve'!$G92</f>
        <v>48242</v>
      </c>
      <c r="T92" s="67">
        <f t="shared" si="31"/>
        <v>0.27660000000000001</v>
      </c>
      <c r="U92" s="48"/>
      <c r="V92" s="48">
        <f t="shared" si="41"/>
        <v>3.7599999999999995E-2</v>
      </c>
      <c r="W92" s="48">
        <f t="shared" si="42"/>
        <v>3.9199999999999999E-2</v>
      </c>
      <c r="X92" s="48">
        <f t="shared" si="32"/>
        <v>3.6600000000000001E-2</v>
      </c>
      <c r="Y92" s="48">
        <f t="shared" si="33"/>
        <v>4.6100000000000002E-2</v>
      </c>
      <c r="Z92" s="69">
        <f t="shared" si="34"/>
        <v>6.7199999999999996E-2</v>
      </c>
      <c r="AA92" s="69">
        <f t="shared" si="35"/>
        <v>3.6600000000000001E-2</v>
      </c>
      <c r="AB92" s="69">
        <f t="shared" si="43"/>
        <v>3.6600000000000001E-2</v>
      </c>
      <c r="AC92" s="69"/>
      <c r="AD92" s="90">
        <f t="shared" si="48"/>
        <v>45711</v>
      </c>
      <c r="AE92" s="91">
        <f t="shared" si="44"/>
        <v>4.36E-2</v>
      </c>
      <c r="AF92" s="90">
        <f t="shared" si="49"/>
        <v>48241</v>
      </c>
      <c r="AG92" s="92">
        <f t="shared" si="45"/>
        <v>3.6499999999999984E-2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-1.7990097222808463E-2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9.304951388595769E-3</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6.3895048611404229E-2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9.1190097222808464E-2</v>
      </c>
      <c r="AN92" s="107">
        <f>IF(B92="","",IF(B92&gt;$AO$1,$AO$3,IF(B92&lt;$AK$1,$L$7,_xlfn.FORECAST.LINEAR(B92,INDEX($AK$3:$AO$3,1,MATCH(B92,$AK$1:$AO$1,1)):INDEX($AK$3:$AO$3,1,MATCH(B92,$AK$1:$AO$1,1)+1),INDEX($AK$1:$AO$1,1,MATCH(B92,$AK$1:$AO$1,1)):INDEX($AK$1:$AO$1,1,MATCH(B92,$AK$1:$AO$1,1)+1)))))</f>
        <v>2.8750000000000001E-2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2.7750000000000007E-2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3.9100000000000003E-2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4.1599999999999998E-2</v>
      </c>
      <c r="AS92" s="48" cm="1">
        <f t="array" ref="AS92">_xlfn.SWITCH('Forward Curve'!$E$14,DataValidation!$B$2,Vols!$AL92,DataValidation!$B$3,Vols!$AK92,DataValidation!$B$4,Vols!$AJ92,DataValidation!$B$5,Vols!$AI92,DataValidation!$B$7,$AN92,DataValidation!$B$8,Vols!$AP92,DataValidation!$B$9,Vols!$AQ92,"","ERROR")</f>
        <v>9.1190097222808464E-2</v>
      </c>
      <c r="AT92" s="48"/>
      <c r="AV92" s="56">
        <v>87</v>
      </c>
      <c r="AW92" s="58">
        <f t="shared" si="50"/>
        <v>48241</v>
      </c>
      <c r="AY92" s="70">
        <f t="shared" si="51"/>
        <v>-7.1256065376639095E-3</v>
      </c>
      <c r="AZ92" s="2">
        <f t="shared" si="46"/>
        <v>4.4143253596487464E-2</v>
      </c>
      <c r="BB92" s="3">
        <f t="shared" si="36"/>
        <v>3.9143253596487466E-2</v>
      </c>
      <c r="BC92" s="3">
        <f t="shared" si="37"/>
        <v>4.1643253596487462E-2</v>
      </c>
      <c r="BD92" s="3">
        <f t="shared" si="38"/>
        <v>4.6643253596487466E-2</v>
      </c>
      <c r="BE92" s="3">
        <f t="shared" si="39"/>
        <v>4.9143253596487461E-2</v>
      </c>
      <c r="BG92" s="2">
        <f>IF('Forward Curve'!$D$15=DataValidation!$B$11,Vols!BB92,IF('Forward Curve'!$D$15=DataValidation!$B$12,Vols!BC92,IF('Forward Curve'!$D$15=DataValidation!$B$13,Vols!BD92,IF('Forward Curve'!$D$15=DataValidation!$B$14,Vols!BE92,""))))</f>
        <v>4.1643253596487462E-2</v>
      </c>
    </row>
    <row r="93" spans="2:59" x14ac:dyDescent="0.25">
      <c r="B93" s="59">
        <f t="shared" si="40"/>
        <v>48273</v>
      </c>
      <c r="C93" s="129">
        <v>27.67</v>
      </c>
      <c r="D93" s="2"/>
      <c r="E93" s="102">
        <v>3.76</v>
      </c>
      <c r="F93" s="64">
        <v>3.92</v>
      </c>
      <c r="G93" s="126">
        <v>3.66</v>
      </c>
      <c r="H93" s="85">
        <v>4.6100000000000003</v>
      </c>
      <c r="I93" s="110">
        <v>6.73</v>
      </c>
      <c r="J93" s="66"/>
      <c r="K93" s="96">
        <f t="shared" si="47"/>
        <v>48241</v>
      </c>
      <c r="L93" s="129">
        <v>3.66</v>
      </c>
      <c r="M93" s="66"/>
      <c r="N93" s="130">
        <v>45751</v>
      </c>
      <c r="O93" s="129">
        <v>4.2300000000000004</v>
      </c>
      <c r="P93" s="66"/>
      <c r="Q93" s="66"/>
      <c r="S93" s="59">
        <f>'Forward Curve'!$G93</f>
        <v>48273</v>
      </c>
      <c r="T93" s="67">
        <f t="shared" si="31"/>
        <v>0.2767</v>
      </c>
      <c r="U93" s="48"/>
      <c r="V93" s="48">
        <f t="shared" si="41"/>
        <v>3.7599999999999995E-2</v>
      </c>
      <c r="W93" s="48">
        <f t="shared" si="42"/>
        <v>3.9199999999999999E-2</v>
      </c>
      <c r="X93" s="48">
        <f t="shared" si="32"/>
        <v>3.6600000000000001E-2</v>
      </c>
      <c r="Y93" s="48">
        <f t="shared" si="33"/>
        <v>4.6100000000000002E-2</v>
      </c>
      <c r="Z93" s="69">
        <f t="shared" si="34"/>
        <v>6.7299999999999999E-2</v>
      </c>
      <c r="AA93" s="69">
        <f t="shared" si="35"/>
        <v>3.6600000000000001E-2</v>
      </c>
      <c r="AB93" s="69">
        <f t="shared" si="43"/>
        <v>3.6600000000000001E-2</v>
      </c>
      <c r="AC93" s="69"/>
      <c r="AD93" s="90">
        <f t="shared" si="48"/>
        <v>45712</v>
      </c>
      <c r="AE93" s="91">
        <f t="shared" si="44"/>
        <v>4.36E-2</v>
      </c>
      <c r="AF93" s="90">
        <f t="shared" si="49"/>
        <v>48272</v>
      </c>
      <c r="AG93" s="92">
        <f t="shared" si="45"/>
        <v>3.6499999999999984E-2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-1.8332324918980802E-2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9.1338375405095994E-3</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6.40661624594904E-2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9.1532324918980806E-2</v>
      </c>
      <c r="AN93" s="107">
        <f>IF(B93="","",IF(B93&gt;$AO$1,$AO$3,IF(B93&lt;$AK$1,$L$7,_xlfn.FORECAST.LINEAR(B93,INDEX($AK$3:$AO$3,1,MATCH(B93,$AK$1:$AO$1,1)):INDEX($AK$3:$AO$3,1,MATCH(B93,$AK$1:$AO$1,1)+1),INDEX($AK$1:$AO$1,1,MATCH(B93,$AK$1:$AO$1,1)):INDEX($AK$1:$AO$1,1,MATCH(B93,$AK$1:$AO$1,1)+1)))))</f>
        <v>2.8750000000000001E-2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2.7750000000000007E-2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3.9100000000000003E-2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4.1599999999999998E-2</v>
      </c>
      <c r="AS93" s="48" cm="1">
        <f t="array" ref="AS93">_xlfn.SWITCH('Forward Curve'!$E$14,DataValidation!$B$2,Vols!$AL93,DataValidation!$B$3,Vols!$AK93,DataValidation!$B$4,Vols!$AJ93,DataValidation!$B$5,Vols!$AI93,DataValidation!$B$7,$AN93,DataValidation!$B$8,Vols!$AP93,DataValidation!$B$9,Vols!$AQ93,"","ERROR")</f>
        <v>9.1532324918980806E-2</v>
      </c>
      <c r="AT93" s="48"/>
      <c r="AV93" s="56">
        <v>88</v>
      </c>
      <c r="AW93" s="58">
        <f t="shared" si="50"/>
        <v>48272</v>
      </c>
      <c r="AY93" s="70">
        <f t="shared" si="51"/>
        <v>-7.1465691149954717E-3</v>
      </c>
      <c r="AZ93" s="2">
        <f t="shared" si="46"/>
        <v>4.4176872145298529E-2</v>
      </c>
      <c r="BB93" s="3">
        <f t="shared" si="36"/>
        <v>3.9176872145298532E-2</v>
      </c>
      <c r="BC93" s="3">
        <f t="shared" si="37"/>
        <v>4.1676872145298527E-2</v>
      </c>
      <c r="BD93" s="3">
        <f t="shared" si="38"/>
        <v>4.6676872145298531E-2</v>
      </c>
      <c r="BE93" s="3">
        <f t="shared" si="39"/>
        <v>4.9176872145298527E-2</v>
      </c>
      <c r="BG93" s="2">
        <f>IF('Forward Curve'!$D$15=DataValidation!$B$11,Vols!BB93,IF('Forward Curve'!$D$15=DataValidation!$B$12,Vols!BC93,IF('Forward Curve'!$D$15=DataValidation!$B$13,Vols!BD93,IF('Forward Curve'!$D$15=DataValidation!$B$14,Vols!BE93,""))))</f>
        <v>4.1676872145298527E-2</v>
      </c>
    </row>
    <row r="94" spans="2:59" x14ac:dyDescent="0.25">
      <c r="B94" s="59">
        <f t="shared" si="40"/>
        <v>48302</v>
      </c>
      <c r="C94" s="129">
        <v>27.68</v>
      </c>
      <c r="D94" s="2"/>
      <c r="E94" s="102">
        <v>3.76</v>
      </c>
      <c r="F94" s="64">
        <v>3.92</v>
      </c>
      <c r="G94" s="126">
        <v>3.66</v>
      </c>
      <c r="H94" s="85">
        <v>4.6100000000000003</v>
      </c>
      <c r="I94" s="110">
        <v>6.72</v>
      </c>
      <c r="J94" s="66"/>
      <c r="K94" s="96">
        <f t="shared" si="47"/>
        <v>48272</v>
      </c>
      <c r="L94" s="129">
        <v>3.66</v>
      </c>
      <c r="M94" s="66"/>
      <c r="N94" s="130">
        <v>45754</v>
      </c>
      <c r="O94" s="129">
        <v>4.2300000000000004</v>
      </c>
      <c r="P94" s="66"/>
      <c r="Q94" s="66"/>
      <c r="S94" s="59">
        <f>'Forward Curve'!$G94</f>
        <v>48302</v>
      </c>
      <c r="T94" s="67">
        <f t="shared" si="31"/>
        <v>0.27679999999999999</v>
      </c>
      <c r="U94" s="48"/>
      <c r="V94" s="48">
        <f t="shared" si="41"/>
        <v>3.7599999999999995E-2</v>
      </c>
      <c r="W94" s="48">
        <f t="shared" si="42"/>
        <v>3.9199999999999999E-2</v>
      </c>
      <c r="X94" s="48">
        <f t="shared" si="32"/>
        <v>3.6600000000000001E-2</v>
      </c>
      <c r="Y94" s="48">
        <f t="shared" si="33"/>
        <v>4.6100000000000002E-2</v>
      </c>
      <c r="Z94" s="69">
        <f t="shared" si="34"/>
        <v>6.7199999999999996E-2</v>
      </c>
      <c r="AA94" s="69">
        <f t="shared" si="35"/>
        <v>3.6600000000000001E-2</v>
      </c>
      <c r="AB94" s="69">
        <f t="shared" si="43"/>
        <v>3.6600000000000001E-2</v>
      </c>
      <c r="AC94" s="69"/>
      <c r="AD94" s="90">
        <f t="shared" si="48"/>
        <v>45713</v>
      </c>
      <c r="AE94" s="91">
        <f t="shared" si="44"/>
        <v>4.36E-2</v>
      </c>
      <c r="AF94" s="90">
        <f t="shared" si="49"/>
        <v>48301</v>
      </c>
      <c r="AG94" s="92">
        <f t="shared" si="45"/>
        <v>3.6499999999999984E-2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-1.8652267029474187E-2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8.9738664852629067E-3</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6.4226133514737091E-2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9.1852267029474188E-2</v>
      </c>
      <c r="AN94" s="107">
        <f>IF(B94="","",IF(B94&gt;$AO$1,$AO$3,IF(B94&lt;$AK$1,$L$7,_xlfn.FORECAST.LINEAR(B94,INDEX($AK$3:$AO$3,1,MATCH(B94,$AK$1:$AO$1,1)):INDEX($AK$3:$AO$3,1,MATCH(B94,$AK$1:$AO$1,1)+1),INDEX($AK$1:$AO$1,1,MATCH(B94,$AK$1:$AO$1,1)):INDEX($AK$1:$AO$1,1,MATCH(B94,$AK$1:$AO$1,1)+1)))))</f>
        <v>2.8750000000000001E-2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2.7750000000000007E-2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3.9100000000000003E-2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4.1599999999999998E-2</v>
      </c>
      <c r="AS94" s="48" cm="1">
        <f t="array" ref="AS94">_xlfn.SWITCH('Forward Curve'!$E$14,DataValidation!$B$2,Vols!$AL94,DataValidation!$B$3,Vols!$AK94,DataValidation!$B$4,Vols!$AJ94,DataValidation!$B$5,Vols!$AI94,DataValidation!$B$7,$AN94,DataValidation!$B$8,Vols!$AP94,DataValidation!$B$9,Vols!$AQ94,"","ERROR")</f>
        <v>9.1852267029474188E-2</v>
      </c>
      <c r="AT94" s="48"/>
      <c r="AV94" s="56">
        <v>89</v>
      </c>
      <c r="AW94" s="58">
        <f t="shared" si="50"/>
        <v>48301</v>
      </c>
      <c r="AY94" s="70">
        <f t="shared" si="51"/>
        <v>-7.1675316923270338E-3</v>
      </c>
      <c r="AZ94" s="2">
        <f t="shared" si="46"/>
        <v>4.4211281692327055E-2</v>
      </c>
      <c r="BB94" s="3">
        <f t="shared" si="36"/>
        <v>3.9211281692327057E-2</v>
      </c>
      <c r="BC94" s="3">
        <f t="shared" si="37"/>
        <v>4.1711281692327053E-2</v>
      </c>
      <c r="BD94" s="3">
        <f t="shared" si="38"/>
        <v>4.6711281692327057E-2</v>
      </c>
      <c r="BE94" s="3">
        <f t="shared" si="39"/>
        <v>4.9211281692327052E-2</v>
      </c>
      <c r="BG94" s="2">
        <f>IF('Forward Curve'!$D$15=DataValidation!$B$11,Vols!BB94,IF('Forward Curve'!$D$15=DataValidation!$B$12,Vols!BC94,IF('Forward Curve'!$D$15=DataValidation!$B$13,Vols!BD94,IF('Forward Curve'!$D$15=DataValidation!$B$14,Vols!BE94,""))))</f>
        <v>4.1711281692327053E-2</v>
      </c>
    </row>
    <row r="95" spans="2:59" x14ac:dyDescent="0.25">
      <c r="B95" s="59">
        <f t="shared" si="40"/>
        <v>48333</v>
      </c>
      <c r="C95" s="129">
        <v>27.68</v>
      </c>
      <c r="D95" s="2"/>
      <c r="E95" s="102">
        <v>3.76</v>
      </c>
      <c r="F95" s="64">
        <v>3.92</v>
      </c>
      <c r="G95" s="126">
        <v>3.66</v>
      </c>
      <c r="H95" s="85">
        <v>4.6100000000000003</v>
      </c>
      <c r="I95" s="110">
        <v>6.72</v>
      </c>
      <c r="J95" s="66"/>
      <c r="K95" s="96">
        <f t="shared" si="47"/>
        <v>48301</v>
      </c>
      <c r="L95" s="129">
        <v>3.66</v>
      </c>
      <c r="M95" s="66"/>
      <c r="N95" s="130">
        <v>45755</v>
      </c>
      <c r="O95" s="129">
        <v>4.2300000000000004</v>
      </c>
      <c r="P95" s="66"/>
      <c r="Q95" s="66"/>
      <c r="S95" s="59">
        <f>'Forward Curve'!$G95</f>
        <v>48333</v>
      </c>
      <c r="T95" s="67">
        <f t="shared" si="31"/>
        <v>0.27679999999999999</v>
      </c>
      <c r="U95" s="48"/>
      <c r="V95" s="48">
        <f t="shared" si="41"/>
        <v>3.7599999999999995E-2</v>
      </c>
      <c r="W95" s="48">
        <f t="shared" si="42"/>
        <v>3.9199999999999999E-2</v>
      </c>
      <c r="X95" s="48">
        <f t="shared" si="32"/>
        <v>3.6600000000000001E-2</v>
      </c>
      <c r="Y95" s="48">
        <f t="shared" si="33"/>
        <v>4.6100000000000002E-2</v>
      </c>
      <c r="Z95" s="69">
        <f t="shared" si="34"/>
        <v>6.7199999999999996E-2</v>
      </c>
      <c r="AA95" s="69">
        <f t="shared" si="35"/>
        <v>3.6600000000000001E-2</v>
      </c>
      <c r="AB95" s="69">
        <f t="shared" si="43"/>
        <v>3.6600000000000001E-2</v>
      </c>
      <c r="AC95" s="69"/>
      <c r="AD95" s="90">
        <f t="shared" si="48"/>
        <v>45714</v>
      </c>
      <c r="AE95" s="91">
        <f t="shared" si="44"/>
        <v>4.36E-2</v>
      </c>
      <c r="AF95" s="90">
        <f t="shared" si="49"/>
        <v>48332</v>
      </c>
      <c r="AG95" s="92">
        <f t="shared" si="45"/>
        <v>3.6499999999999984E-2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-1.8971260326766746E-2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8.8143698366166274E-3</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6.4385630163383376E-2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9.2171260326766744E-2</v>
      </c>
      <c r="AN95" s="107">
        <f>IF(B95="","",IF(B95&gt;$AO$1,$AO$3,IF(B95&lt;$AK$1,$L$7,_xlfn.FORECAST.LINEAR(B95,INDEX($AK$3:$AO$3,1,MATCH(B95,$AK$1:$AO$1,1)):INDEX($AK$3:$AO$3,1,MATCH(B95,$AK$1:$AO$1,1)+1),INDEX($AK$1:$AO$1,1,MATCH(B95,$AK$1:$AO$1,1)):INDEX($AK$1:$AO$1,1,MATCH(B95,$AK$1:$AO$1,1)+1)))))</f>
        <v>2.8750000000000001E-2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2.7750000000000007E-2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3.9100000000000003E-2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4.1599999999999998E-2</v>
      </c>
      <c r="AS95" s="48" cm="1">
        <f t="array" ref="AS95">_xlfn.SWITCH('Forward Curve'!$E$14,DataValidation!$B$2,Vols!$AL95,DataValidation!$B$3,Vols!$AK95,DataValidation!$B$4,Vols!$AJ95,DataValidation!$B$5,Vols!$AI95,DataValidation!$B$7,$AN95,DataValidation!$B$8,Vols!$AP95,DataValidation!$B$9,Vols!$AQ95,"","ERROR")</f>
        <v>9.2171260326766744E-2</v>
      </c>
      <c r="AT95" s="48"/>
      <c r="AV95" s="56">
        <v>90</v>
      </c>
      <c r="AW95" s="58">
        <f t="shared" si="50"/>
        <v>48332</v>
      </c>
      <c r="AY95" s="70">
        <f t="shared" si="51"/>
        <v>-7.1884942696585959E-3</v>
      </c>
      <c r="AZ95" s="2">
        <f t="shared" si="46"/>
        <v>4.4246558785787649E-2</v>
      </c>
      <c r="BB95" s="3">
        <f t="shared" si="36"/>
        <v>3.9246558785787651E-2</v>
      </c>
      <c r="BC95" s="3">
        <f t="shared" si="37"/>
        <v>4.1746558785787646E-2</v>
      </c>
      <c r="BD95" s="3">
        <f t="shared" si="38"/>
        <v>4.6746558785787651E-2</v>
      </c>
      <c r="BE95" s="3">
        <f t="shared" si="39"/>
        <v>4.9246558785787646E-2</v>
      </c>
      <c r="BG95" s="2">
        <f>IF('Forward Curve'!$D$15=DataValidation!$B$11,Vols!BB95,IF('Forward Curve'!$D$15=DataValidation!$B$12,Vols!BC95,IF('Forward Curve'!$D$15=DataValidation!$B$13,Vols!BD95,IF('Forward Curve'!$D$15=DataValidation!$B$14,Vols!BE95,""))))</f>
        <v>4.1746558785787646E-2</v>
      </c>
    </row>
    <row r="96" spans="2:59" x14ac:dyDescent="0.25">
      <c r="B96" s="59">
        <f t="shared" si="40"/>
        <v>48363</v>
      </c>
      <c r="C96" s="129">
        <v>27.69</v>
      </c>
      <c r="D96" s="2"/>
      <c r="E96" s="102">
        <v>3.76</v>
      </c>
      <c r="F96" s="64">
        <v>3.92</v>
      </c>
      <c r="G96" s="126">
        <v>3.67</v>
      </c>
      <c r="H96" s="85">
        <v>4.6100000000000003</v>
      </c>
      <c r="I96" s="110">
        <v>6.72</v>
      </c>
      <c r="J96" s="66"/>
      <c r="K96" s="96">
        <f t="shared" si="47"/>
        <v>48332</v>
      </c>
      <c r="L96" s="129">
        <v>3.66</v>
      </c>
      <c r="M96" s="66"/>
      <c r="N96" s="130">
        <v>45756</v>
      </c>
      <c r="O96" s="129">
        <v>4.2300000000000004</v>
      </c>
      <c r="P96" s="66"/>
      <c r="Q96" s="66"/>
      <c r="S96" s="59">
        <f>'Forward Curve'!$G96</f>
        <v>48363</v>
      </c>
      <c r="T96" s="67">
        <f t="shared" si="31"/>
        <v>0.27690000000000003</v>
      </c>
      <c r="U96" s="48"/>
      <c r="V96" s="48">
        <f t="shared" si="41"/>
        <v>3.7599999999999995E-2</v>
      </c>
      <c r="W96" s="48">
        <f t="shared" si="42"/>
        <v>3.9199999999999999E-2</v>
      </c>
      <c r="X96" s="48">
        <f t="shared" si="32"/>
        <v>3.6699999999999997E-2</v>
      </c>
      <c r="Y96" s="48">
        <f t="shared" si="33"/>
        <v>4.6100000000000002E-2</v>
      </c>
      <c r="Z96" s="69">
        <f t="shared" si="34"/>
        <v>6.7199999999999996E-2</v>
      </c>
      <c r="AA96" s="69">
        <f t="shared" si="35"/>
        <v>3.6600000000000001E-2</v>
      </c>
      <c r="AB96" s="69">
        <f t="shared" si="43"/>
        <v>3.6600000000000001E-2</v>
      </c>
      <c r="AC96" s="69"/>
      <c r="AD96" s="90">
        <f t="shared" si="48"/>
        <v>45715</v>
      </c>
      <c r="AE96" s="91">
        <f t="shared" si="44"/>
        <v>4.36E-2</v>
      </c>
      <c r="AF96" s="90">
        <f t="shared" si="49"/>
        <v>48362</v>
      </c>
      <c r="AG96" s="92">
        <f t="shared" si="45"/>
        <v>3.6499999999999984E-2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-1.9298416889703778E-2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8.6507915551481112E-3</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6.4549208444851888E-2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9.2498416889703783E-2</v>
      </c>
      <c r="AN96" s="107">
        <f>IF(B96="","",IF(B96&gt;$AO$1,$AO$3,IF(B96&lt;$AK$1,$L$7,_xlfn.FORECAST.LINEAR(B96,INDEX($AK$3:$AO$3,1,MATCH(B96,$AK$1:$AO$1,1)):INDEX($AK$3:$AO$3,1,MATCH(B96,$AK$1:$AO$1,1)+1),INDEX($AK$1:$AO$1,1,MATCH(B96,$AK$1:$AO$1,1)):INDEX($AK$1:$AO$1,1,MATCH(B96,$AK$1:$AO$1,1)+1)))))</f>
        <v>2.8750000000000001E-2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2.7750000000000007E-2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3.9100000000000003E-2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4.1599999999999998E-2</v>
      </c>
      <c r="AS96" s="48" cm="1">
        <f t="array" ref="AS96">_xlfn.SWITCH('Forward Curve'!$E$14,DataValidation!$B$2,Vols!$AL96,DataValidation!$B$3,Vols!$AK96,DataValidation!$B$4,Vols!$AJ96,DataValidation!$B$5,Vols!$AI96,DataValidation!$B$7,$AN96,DataValidation!$B$8,Vols!$AP96,DataValidation!$B$9,Vols!$AQ96,"","ERROR")</f>
        <v>9.2498416889703783E-2</v>
      </c>
      <c r="AT96" s="48"/>
      <c r="AV96" s="56">
        <v>91</v>
      </c>
      <c r="AW96" s="58">
        <f t="shared" si="50"/>
        <v>48362</v>
      </c>
      <c r="AY96" s="70">
        <f t="shared" si="51"/>
        <v>-7.2094568469901581E-3</v>
      </c>
      <c r="AZ96" s="2">
        <f t="shared" si="46"/>
        <v>4.4282790180323509E-2</v>
      </c>
      <c r="BB96" s="3">
        <f t="shared" si="36"/>
        <v>3.9282790180323511E-2</v>
      </c>
      <c r="BC96" s="3">
        <f t="shared" si="37"/>
        <v>4.1782790180323506E-2</v>
      </c>
      <c r="BD96" s="3">
        <f t="shared" si="38"/>
        <v>4.6782790180323511E-2</v>
      </c>
      <c r="BE96" s="3">
        <f t="shared" si="39"/>
        <v>4.9282790180323506E-2</v>
      </c>
      <c r="BG96" s="2">
        <f>IF('Forward Curve'!$D$15=DataValidation!$B$11,Vols!BB96,IF('Forward Curve'!$D$15=DataValidation!$B$12,Vols!BC96,IF('Forward Curve'!$D$15=DataValidation!$B$13,Vols!BD96,IF('Forward Curve'!$D$15=DataValidation!$B$14,Vols!BE96,""))))</f>
        <v>4.1782790180323506E-2</v>
      </c>
    </row>
    <row r="97" spans="2:59" x14ac:dyDescent="0.25">
      <c r="B97" s="59">
        <f t="shared" si="40"/>
        <v>48394</v>
      </c>
      <c r="C97" s="129">
        <v>27.7</v>
      </c>
      <c r="D97" s="2"/>
      <c r="E97" s="102">
        <v>3.76</v>
      </c>
      <c r="F97" s="64">
        <v>3.92</v>
      </c>
      <c r="G97" s="126">
        <v>3.66</v>
      </c>
      <c r="H97" s="85">
        <v>4.6100000000000003</v>
      </c>
      <c r="I97" s="110">
        <v>6.72</v>
      </c>
      <c r="J97" s="66"/>
      <c r="K97" s="96">
        <f t="shared" si="47"/>
        <v>48362</v>
      </c>
      <c r="L97" s="129">
        <v>3.66</v>
      </c>
      <c r="M97" s="66"/>
      <c r="N97" s="130">
        <v>45757</v>
      </c>
      <c r="O97" s="129">
        <v>4.2300000000000004</v>
      </c>
      <c r="P97" s="66"/>
      <c r="Q97" s="66"/>
      <c r="S97" s="59">
        <f>'Forward Curve'!$G97</f>
        <v>48394</v>
      </c>
      <c r="T97" s="67">
        <f t="shared" si="31"/>
        <v>0.27699999999999997</v>
      </c>
      <c r="U97" s="48"/>
      <c r="V97" s="48">
        <f t="shared" si="41"/>
        <v>3.7599999999999995E-2</v>
      </c>
      <c r="W97" s="48">
        <f t="shared" si="42"/>
        <v>3.9199999999999999E-2</v>
      </c>
      <c r="X97" s="48">
        <f t="shared" si="32"/>
        <v>3.6600000000000001E-2</v>
      </c>
      <c r="Y97" s="48">
        <f t="shared" si="33"/>
        <v>4.6100000000000002E-2</v>
      </c>
      <c r="Z97" s="69">
        <f t="shared" si="34"/>
        <v>6.7199999999999996E-2</v>
      </c>
      <c r="AA97" s="69">
        <f t="shared" si="35"/>
        <v>3.6600000000000001E-2</v>
      </c>
      <c r="AB97" s="69">
        <f t="shared" si="43"/>
        <v>3.6600000000000001E-2</v>
      </c>
      <c r="AC97" s="69"/>
      <c r="AD97" s="90">
        <f t="shared" si="48"/>
        <v>45716</v>
      </c>
      <c r="AE97" s="91">
        <f t="shared" si="44"/>
        <v>4.36E-2</v>
      </c>
      <c r="AF97" s="90">
        <f t="shared" si="49"/>
        <v>48393</v>
      </c>
      <c r="AG97" s="92">
        <f t="shared" si="45"/>
        <v>3.6499999999999984E-2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-1.9634272052583727E-2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8.4828639737081369E-3</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6.4717136026291866E-2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9.2834272052583724E-2</v>
      </c>
      <c r="AN97" s="107">
        <f>IF(B97="","",IF(B97&gt;$AO$1,$AO$3,IF(B97&lt;$AK$1,$L$7,_xlfn.FORECAST.LINEAR(B97,INDEX($AK$3:$AO$3,1,MATCH(B97,$AK$1:$AO$1,1)):INDEX($AK$3:$AO$3,1,MATCH(B97,$AK$1:$AO$1,1)+1),INDEX($AK$1:$AO$1,1,MATCH(B97,$AK$1:$AO$1,1)):INDEX($AK$1:$AO$1,1,MATCH(B97,$AK$1:$AO$1,1)+1)))))</f>
        <v>2.8750000000000001E-2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2.7750000000000007E-2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3.9100000000000003E-2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4.1599999999999998E-2</v>
      </c>
      <c r="AS97" s="48" cm="1">
        <f t="array" ref="AS97">_xlfn.SWITCH('Forward Curve'!$E$14,DataValidation!$B$2,Vols!$AL97,DataValidation!$B$3,Vols!$AK97,DataValidation!$B$4,Vols!$AJ97,DataValidation!$B$5,Vols!$AI97,DataValidation!$B$7,$AN97,DataValidation!$B$8,Vols!$AP97,DataValidation!$B$9,Vols!$AQ97,"","ERROR")</f>
        <v>9.2834272052583724E-2</v>
      </c>
      <c r="AT97" s="48"/>
      <c r="AV97" s="56">
        <v>92</v>
      </c>
      <c r="AW97" s="58">
        <f t="shared" si="50"/>
        <v>48393</v>
      </c>
      <c r="AY97" s="70">
        <f t="shared" si="51"/>
        <v>-7.2304194243217202E-3</v>
      </c>
      <c r="AZ97" s="2">
        <f t="shared" si="46"/>
        <v>4.432007459673553E-2</v>
      </c>
      <c r="BB97" s="3">
        <f t="shared" si="36"/>
        <v>3.9320074596735533E-2</v>
      </c>
      <c r="BC97" s="3">
        <f t="shared" si="37"/>
        <v>4.1820074596735528E-2</v>
      </c>
      <c r="BD97" s="3">
        <f t="shared" si="38"/>
        <v>4.6820074596735532E-2</v>
      </c>
      <c r="BE97" s="3">
        <f t="shared" si="39"/>
        <v>4.9320074596735528E-2</v>
      </c>
      <c r="BG97" s="2">
        <f>IF('Forward Curve'!$D$15=DataValidation!$B$11,Vols!BB97,IF('Forward Curve'!$D$15=DataValidation!$B$12,Vols!BC97,IF('Forward Curve'!$D$15=DataValidation!$B$13,Vols!BD97,IF('Forward Curve'!$D$15=DataValidation!$B$14,Vols!BE97,""))))</f>
        <v>4.1820074596735528E-2</v>
      </c>
    </row>
    <row r="98" spans="2:59" x14ac:dyDescent="0.25">
      <c r="B98" s="59">
        <f t="shared" si="40"/>
        <v>48424</v>
      </c>
      <c r="C98" s="129">
        <v>27.7</v>
      </c>
      <c r="D98" s="2"/>
      <c r="E98" s="102">
        <v>3.76</v>
      </c>
      <c r="F98" s="64">
        <v>3.92</v>
      </c>
      <c r="G98" s="126">
        <v>3.66</v>
      </c>
      <c r="H98" s="85">
        <v>4.6100000000000003</v>
      </c>
      <c r="I98" s="110">
        <v>6.72</v>
      </c>
      <c r="J98" s="66"/>
      <c r="K98" s="96">
        <f t="shared" si="47"/>
        <v>48393</v>
      </c>
      <c r="L98" s="129">
        <v>3.66</v>
      </c>
      <c r="M98" s="66"/>
      <c r="N98" s="130">
        <v>45758</v>
      </c>
      <c r="O98" s="129">
        <v>4.2300000000000004</v>
      </c>
      <c r="P98" s="66"/>
      <c r="Q98" s="66"/>
      <c r="S98" s="59">
        <f>'Forward Curve'!$G98</f>
        <v>48424</v>
      </c>
      <c r="T98" s="67">
        <f t="shared" si="31"/>
        <v>0.27699999999999997</v>
      </c>
      <c r="U98" s="48"/>
      <c r="V98" s="48">
        <f t="shared" si="41"/>
        <v>3.7599999999999995E-2</v>
      </c>
      <c r="W98" s="48">
        <f t="shared" si="42"/>
        <v>3.9199999999999999E-2</v>
      </c>
      <c r="X98" s="48">
        <f t="shared" si="32"/>
        <v>3.6600000000000001E-2</v>
      </c>
      <c r="Y98" s="48">
        <f t="shared" si="33"/>
        <v>4.6100000000000002E-2</v>
      </c>
      <c r="Z98" s="69">
        <f t="shared" si="34"/>
        <v>6.7199999999999996E-2</v>
      </c>
      <c r="AA98" s="69">
        <f t="shared" si="35"/>
        <v>3.6600000000000001E-2</v>
      </c>
      <c r="AB98" s="69">
        <f t="shared" si="43"/>
        <v>3.6600000000000001E-2</v>
      </c>
      <c r="AC98" s="69"/>
      <c r="AD98" s="90">
        <f t="shared" si="48"/>
        <v>45717</v>
      </c>
      <c r="AE98" s="91">
        <f t="shared" si="44"/>
        <v>4.36E-2</v>
      </c>
      <c r="AF98" s="90">
        <f t="shared" si="49"/>
        <v>48423</v>
      </c>
      <c r="AG98" s="92">
        <f t="shared" si="45"/>
        <v>3.6499999999999984E-2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-1.9938079082720873E-2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8.3309604586395639E-3</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6.4869039541360432E-2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9.313807908272087E-2</v>
      </c>
      <c r="AN98" s="107">
        <f>IF(B98="","",IF(B98&gt;$AO$1,$AO$3,IF(B98&lt;$AK$1,$L$7,_xlfn.FORECAST.LINEAR(B98,INDEX($AK$3:$AO$3,1,MATCH(B98,$AK$1:$AO$1,1)):INDEX($AK$3:$AO$3,1,MATCH(B98,$AK$1:$AO$1,1)+1),INDEX($AK$1:$AO$1,1,MATCH(B98,$AK$1:$AO$1,1)):INDEX($AK$1:$AO$1,1,MATCH(B98,$AK$1:$AO$1,1)+1)))))</f>
        <v>2.8750000000000001E-2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2.7750000000000007E-2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3.9100000000000003E-2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4.1599999999999998E-2</v>
      </c>
      <c r="AS98" s="48" cm="1">
        <f t="array" ref="AS98">_xlfn.SWITCH('Forward Curve'!$E$14,DataValidation!$B$2,Vols!$AL98,DataValidation!$B$3,Vols!$AK98,DataValidation!$B$4,Vols!$AJ98,DataValidation!$B$5,Vols!$AI98,DataValidation!$B$7,$AN98,DataValidation!$B$8,Vols!$AP98,DataValidation!$B$9,Vols!$AQ98,"","ERROR")</f>
        <v>9.313807908272087E-2</v>
      </c>
      <c r="AT98" s="48"/>
      <c r="AV98" s="56">
        <v>93</v>
      </c>
      <c r="AW98" s="58">
        <f t="shared" si="50"/>
        <v>48423</v>
      </c>
      <c r="AY98" s="70">
        <f t="shared" si="51"/>
        <v>-7.2513820016532823E-3</v>
      </c>
      <c r="AZ98" s="2">
        <f t="shared" si="46"/>
        <v>4.4358524858796156E-2</v>
      </c>
      <c r="BB98" s="3">
        <f t="shared" si="36"/>
        <v>3.9358524858796158E-2</v>
      </c>
      <c r="BC98" s="3">
        <f t="shared" si="37"/>
        <v>4.1858524858796153E-2</v>
      </c>
      <c r="BD98" s="3">
        <f t="shared" si="38"/>
        <v>4.6858524858796158E-2</v>
      </c>
      <c r="BE98" s="3">
        <f t="shared" si="39"/>
        <v>4.9358524858796153E-2</v>
      </c>
      <c r="BG98" s="2">
        <f>IF('Forward Curve'!$D$15=DataValidation!$B$11,Vols!BB98,IF('Forward Curve'!$D$15=DataValidation!$B$12,Vols!BC98,IF('Forward Curve'!$D$15=DataValidation!$B$13,Vols!BD98,IF('Forward Curve'!$D$15=DataValidation!$B$14,Vols!BE98,""))))</f>
        <v>4.1858524858796153E-2</v>
      </c>
    </row>
    <row r="99" spans="2:59" x14ac:dyDescent="0.25">
      <c r="B99" s="59">
        <f t="shared" si="40"/>
        <v>48455</v>
      </c>
      <c r="C99" s="129">
        <v>27.71</v>
      </c>
      <c r="D99" s="2"/>
      <c r="E99" s="102">
        <v>3.76</v>
      </c>
      <c r="F99" s="64">
        <v>3.92</v>
      </c>
      <c r="G99" s="126">
        <v>3.66</v>
      </c>
      <c r="H99" s="85">
        <v>4.6100000000000003</v>
      </c>
      <c r="I99" s="110">
        <v>6.73</v>
      </c>
      <c r="J99" s="66"/>
      <c r="K99" s="96">
        <f t="shared" si="47"/>
        <v>48423</v>
      </c>
      <c r="L99" s="129">
        <v>3.66</v>
      </c>
      <c r="M99" s="66"/>
      <c r="N99" s="130">
        <v>45761</v>
      </c>
      <c r="O99" s="129">
        <v>4.2300000000000004</v>
      </c>
      <c r="P99" s="66"/>
      <c r="Q99" s="66"/>
      <c r="S99" s="59">
        <f>'Forward Curve'!$G99</f>
        <v>48455</v>
      </c>
      <c r="T99" s="67">
        <f t="shared" si="31"/>
        <v>0.27710000000000001</v>
      </c>
      <c r="U99" s="48"/>
      <c r="V99" s="48">
        <f t="shared" si="41"/>
        <v>3.7599999999999995E-2</v>
      </c>
      <c r="W99" s="48">
        <f t="shared" si="42"/>
        <v>3.9199999999999999E-2</v>
      </c>
      <c r="X99" s="48">
        <f t="shared" si="32"/>
        <v>3.6600000000000001E-2</v>
      </c>
      <c r="Y99" s="48">
        <f t="shared" si="33"/>
        <v>4.6100000000000002E-2</v>
      </c>
      <c r="Z99" s="69">
        <f t="shared" si="34"/>
        <v>6.7299999999999999E-2</v>
      </c>
      <c r="AA99" s="69">
        <f t="shared" si="35"/>
        <v>3.6600000000000001E-2</v>
      </c>
      <c r="AB99" s="69">
        <f t="shared" si="43"/>
        <v>3.6600000000000001E-2</v>
      </c>
      <c r="AC99" s="69"/>
      <c r="AD99" s="90">
        <f t="shared" si="48"/>
        <v>45718</v>
      </c>
      <c r="AE99" s="91">
        <f t="shared" si="44"/>
        <v>4.36E-2</v>
      </c>
      <c r="AF99" s="90">
        <f t="shared" si="49"/>
        <v>48454</v>
      </c>
      <c r="AG99" s="92">
        <f t="shared" si="45"/>
        <v>3.6499999999999984E-2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-2.0270830997842815E-2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8.1645845010785926E-3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6.5035415498921403E-2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9.3470830997842813E-2</v>
      </c>
      <c r="AN99" s="107">
        <f>IF(B99="","",IF(B99&gt;$AO$1,$AO$3,IF(B99&lt;$AK$1,$L$7,_xlfn.FORECAST.LINEAR(B99,INDEX($AK$3:$AO$3,1,MATCH(B99,$AK$1:$AO$1,1)):INDEX($AK$3:$AO$3,1,MATCH(B99,$AK$1:$AO$1,1)+1),INDEX($AK$1:$AO$1,1,MATCH(B99,$AK$1:$AO$1,1)):INDEX($AK$1:$AO$1,1,MATCH(B99,$AK$1:$AO$1,1)+1)))))</f>
        <v>2.8750000000000001E-2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2.7750000000000007E-2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3.9100000000000003E-2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4.1599999999999998E-2</v>
      </c>
      <c r="AS99" s="48" cm="1">
        <f t="array" ref="AS99">_xlfn.SWITCH('Forward Curve'!$E$14,DataValidation!$B$2,Vols!$AL99,DataValidation!$B$3,Vols!$AK99,DataValidation!$B$4,Vols!$AJ99,DataValidation!$B$5,Vols!$AI99,DataValidation!$B$7,$AN99,DataValidation!$B$8,Vols!$AP99,DataValidation!$B$9,Vols!$AQ99,"","ERROR")</f>
        <v>9.3470830997842813E-2</v>
      </c>
      <c r="AT99" s="48"/>
      <c r="AV99" s="56">
        <v>94</v>
      </c>
      <c r="AW99" s="58">
        <f t="shared" si="50"/>
        <v>48454</v>
      </c>
      <c r="AY99" s="70">
        <f t="shared" si="51"/>
        <v>-7.2723445789848445E-3</v>
      </c>
      <c r="AZ99" s="2">
        <f t="shared" si="46"/>
        <v>4.4398270504910776E-2</v>
      </c>
      <c r="BB99" s="3">
        <f t="shared" si="36"/>
        <v>3.9398270504910779E-2</v>
      </c>
      <c r="BC99" s="3">
        <f t="shared" si="37"/>
        <v>4.1898270504910774E-2</v>
      </c>
      <c r="BD99" s="3">
        <f t="shared" si="38"/>
        <v>4.6898270504910779E-2</v>
      </c>
      <c r="BE99" s="3">
        <f t="shared" si="39"/>
        <v>4.9398270504910774E-2</v>
      </c>
      <c r="BG99" s="2">
        <f>IF('Forward Curve'!$D$15=DataValidation!$B$11,Vols!BB99,IF('Forward Curve'!$D$15=DataValidation!$B$12,Vols!BC99,IF('Forward Curve'!$D$15=DataValidation!$B$13,Vols!BD99,IF('Forward Curve'!$D$15=DataValidation!$B$14,Vols!BE99,""))))</f>
        <v>4.1898270504910774E-2</v>
      </c>
    </row>
    <row r="100" spans="2:59" x14ac:dyDescent="0.25">
      <c r="B100" s="59">
        <f t="shared" si="40"/>
        <v>48486</v>
      </c>
      <c r="C100" s="129">
        <v>27.5</v>
      </c>
      <c r="D100" s="2"/>
      <c r="E100" s="102">
        <v>3.76</v>
      </c>
      <c r="F100" s="64">
        <v>3.92</v>
      </c>
      <c r="G100" s="126">
        <v>3.67</v>
      </c>
      <c r="H100" s="85">
        <v>4.6100000000000003</v>
      </c>
      <c r="I100" s="110">
        <v>6.72</v>
      </c>
      <c r="J100" s="66"/>
      <c r="K100" s="96">
        <f t="shared" si="47"/>
        <v>48454</v>
      </c>
      <c r="L100" s="129">
        <v>3.66</v>
      </c>
      <c r="M100" s="66"/>
      <c r="N100" s="130">
        <v>45762</v>
      </c>
      <c r="O100" s="129">
        <v>4.2300000000000004</v>
      </c>
      <c r="P100" s="66"/>
      <c r="Q100" s="66"/>
      <c r="S100" s="59">
        <f>'Forward Curve'!$G100</f>
        <v>48486</v>
      </c>
      <c r="T100" s="67">
        <f t="shared" si="31"/>
        <v>0.27500000000000002</v>
      </c>
      <c r="U100" s="48"/>
      <c r="V100" s="48">
        <f t="shared" si="41"/>
        <v>3.7599999999999995E-2</v>
      </c>
      <c r="W100" s="48">
        <f t="shared" si="42"/>
        <v>3.9199999999999999E-2</v>
      </c>
      <c r="X100" s="48">
        <f t="shared" si="32"/>
        <v>3.6699999999999997E-2</v>
      </c>
      <c r="Y100" s="48">
        <f t="shared" si="33"/>
        <v>4.6100000000000002E-2</v>
      </c>
      <c r="Z100" s="69">
        <f t="shared" si="34"/>
        <v>6.7199999999999996E-2</v>
      </c>
      <c r="AA100" s="69">
        <f t="shared" si="35"/>
        <v>3.6600000000000001E-2</v>
      </c>
      <c r="AB100" s="69">
        <f t="shared" si="43"/>
        <v>3.6600000000000001E-2</v>
      </c>
      <c r="AC100" s="69"/>
      <c r="AD100" s="90">
        <f t="shared" si="48"/>
        <v>45719</v>
      </c>
      <c r="AE100" s="91">
        <f t="shared" si="44"/>
        <v>4.2999999999999997E-2</v>
      </c>
      <c r="AF100" s="90">
        <f t="shared" si="49"/>
        <v>48485</v>
      </c>
      <c r="AG100" s="92">
        <f t="shared" si="45"/>
        <v>3.6499999999999984E-2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-2.0148116730866066E-2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8.2259416345669672E-3</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6.4974058365433032E-2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9.3348116730866071E-2</v>
      </c>
      <c r="AN100" s="107">
        <f>IF(B100="","",IF(B100&gt;$AO$1,$AO$3,IF(B100&lt;$AK$1,$L$7,_xlfn.FORECAST.LINEAR(B100,INDEX($AK$3:$AO$3,1,MATCH(B100,$AK$1:$AO$1,1)):INDEX($AK$3:$AO$3,1,MATCH(B100,$AK$1:$AO$1,1)+1),INDEX($AK$1:$AO$1,1,MATCH(B100,$AK$1:$AO$1,1)):INDEX($AK$1:$AO$1,1,MATCH(B100,$AK$1:$AO$1,1)+1)))))</f>
        <v>2.8750000000000001E-2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2.7750000000000007E-2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3.9100000000000003E-2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4.1599999999999998E-2</v>
      </c>
      <c r="AS100" s="48" cm="1">
        <f t="array" ref="AS100">_xlfn.SWITCH('Forward Curve'!$E$14,DataValidation!$B$2,Vols!$AL100,DataValidation!$B$3,Vols!$AK100,DataValidation!$B$4,Vols!$AJ100,DataValidation!$B$5,Vols!$AI100,DataValidation!$B$7,$AN100,DataValidation!$B$8,Vols!$AP100,DataValidation!$B$9,Vols!$AQ100,"","ERROR")</f>
        <v>9.3348116730866071E-2</v>
      </c>
      <c r="AT100" s="48"/>
      <c r="AV100" s="56">
        <v>95</v>
      </c>
      <c r="AW100" s="58">
        <f t="shared" si="50"/>
        <v>48485</v>
      </c>
      <c r="AY100" s="70">
        <f t="shared" si="51"/>
        <v>-7.2933071563164066E-3</v>
      </c>
      <c r="AZ100" s="2">
        <f t="shared" si="46"/>
        <v>4.443946100247026E-2</v>
      </c>
      <c r="BB100" s="3">
        <f t="shared" si="36"/>
        <v>3.9439461002470262E-2</v>
      </c>
      <c r="BC100" s="3">
        <f t="shared" si="37"/>
        <v>4.1939461002470257E-2</v>
      </c>
      <c r="BD100" s="3">
        <f t="shared" si="38"/>
        <v>4.6939461002470262E-2</v>
      </c>
      <c r="BE100" s="3">
        <f t="shared" si="39"/>
        <v>4.9439461002470257E-2</v>
      </c>
      <c r="BG100" s="2">
        <f>IF('Forward Curve'!$D$15=DataValidation!$B$11,Vols!BB100,IF('Forward Curve'!$D$15=DataValidation!$B$12,Vols!BC100,IF('Forward Curve'!$D$15=DataValidation!$B$13,Vols!BD100,IF('Forward Curve'!$D$15=DataValidation!$B$14,Vols!BE100,""))))</f>
        <v>4.1939461002470257E-2</v>
      </c>
    </row>
    <row r="101" spans="2:59" x14ac:dyDescent="0.25">
      <c r="B101" s="59">
        <f t="shared" si="40"/>
        <v>48516</v>
      </c>
      <c r="C101" s="129">
        <v>27.27</v>
      </c>
      <c r="D101" s="2"/>
      <c r="E101" s="102">
        <v>3.77</v>
      </c>
      <c r="F101" s="64">
        <v>3.93</v>
      </c>
      <c r="G101" s="126">
        <v>3.68</v>
      </c>
      <c r="H101" s="85">
        <v>4.6100000000000003</v>
      </c>
      <c r="I101" s="110">
        <v>6.72</v>
      </c>
      <c r="J101" s="66"/>
      <c r="K101" s="96">
        <f t="shared" si="47"/>
        <v>48485</v>
      </c>
      <c r="L101" s="129">
        <v>3.66</v>
      </c>
      <c r="M101" s="66"/>
      <c r="N101" s="130">
        <v>45763</v>
      </c>
      <c r="O101" s="129">
        <v>4.2300000000000004</v>
      </c>
      <c r="P101" s="66"/>
      <c r="Q101" s="66"/>
      <c r="S101" s="59">
        <f>'Forward Curve'!$G101</f>
        <v>48516</v>
      </c>
      <c r="T101" s="67">
        <f t="shared" si="31"/>
        <v>0.2727</v>
      </c>
      <c r="U101" s="48"/>
      <c r="V101" s="48">
        <f t="shared" si="41"/>
        <v>3.7699999999999997E-2</v>
      </c>
      <c r="W101" s="48">
        <f t="shared" si="42"/>
        <v>3.9300000000000002E-2</v>
      </c>
      <c r="X101" s="48">
        <f t="shared" si="32"/>
        <v>3.6799999999999999E-2</v>
      </c>
      <c r="Y101" s="48">
        <f t="shared" si="33"/>
        <v>4.6100000000000002E-2</v>
      </c>
      <c r="Z101" s="69">
        <f t="shared" si="34"/>
        <v>6.7199999999999996E-2</v>
      </c>
      <c r="AA101" s="69">
        <f t="shared" si="35"/>
        <v>3.6600000000000001E-2</v>
      </c>
      <c r="AB101" s="69">
        <f t="shared" si="43"/>
        <v>3.6600000000000001E-2</v>
      </c>
      <c r="AC101" s="69"/>
      <c r="AD101" s="90">
        <f t="shared" si="48"/>
        <v>45720</v>
      </c>
      <c r="AE101" s="91">
        <f t="shared" si="44"/>
        <v>4.2999999999999997E-2</v>
      </c>
      <c r="AF101" s="90">
        <f t="shared" si="49"/>
        <v>48515</v>
      </c>
      <c r="AG101" s="92">
        <f t="shared" si="45"/>
        <v>3.6499999999999984E-2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-1.9967764271330006E-2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8.3161178643349973E-3</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6.4883882135665011E-2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9.3167764271330014E-2</v>
      </c>
      <c r="AN101" s="107">
        <f>IF(B101="","",IF(B101&gt;$AO$1,$AO$3,IF(B101&lt;$AK$1,$L$7,_xlfn.FORECAST.LINEAR(B101,INDEX($AK$3:$AO$3,1,MATCH(B101,$AK$1:$AO$1,1)):INDEX($AK$3:$AO$3,1,MATCH(B101,$AK$1:$AO$1,1)+1),INDEX($AK$1:$AO$1,1,MATCH(B101,$AK$1:$AO$1,1)):INDEX($AK$1:$AO$1,1,MATCH(B101,$AK$1:$AO$1,1)+1)))))</f>
        <v>2.8750000000000001E-2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2.7650000000000004E-2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3.9100000000000003E-2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4.1599999999999998E-2</v>
      </c>
      <c r="AS101" s="48" cm="1">
        <f t="array" ref="AS101">_xlfn.SWITCH('Forward Curve'!$E$14,DataValidation!$B$2,Vols!$AL101,DataValidation!$B$3,Vols!$AK101,DataValidation!$B$4,Vols!$AJ101,DataValidation!$B$5,Vols!$AI101,DataValidation!$B$7,$AN101,DataValidation!$B$8,Vols!$AP101,DataValidation!$B$9,Vols!$AQ101,"","ERROR")</f>
        <v>9.3167764271330014E-2</v>
      </c>
      <c r="AT101" s="48"/>
      <c r="AV101" s="56">
        <v>96</v>
      </c>
      <c r="AW101" s="58">
        <f t="shared" si="50"/>
        <v>48515</v>
      </c>
      <c r="AY101" s="70">
        <f t="shared" si="51"/>
        <v>-7.3142697336479687E-3</v>
      </c>
      <c r="AZ101" s="2">
        <f t="shared" si="46"/>
        <v>4.4482269733647974E-2</v>
      </c>
      <c r="BB101" s="3">
        <f t="shared" si="36"/>
        <v>3.9482269733647976E-2</v>
      </c>
      <c r="BC101" s="3">
        <f t="shared" si="37"/>
        <v>4.1982269733647971E-2</v>
      </c>
      <c r="BD101" s="3">
        <f t="shared" si="38"/>
        <v>4.6982269733647976E-2</v>
      </c>
      <c r="BE101" s="3">
        <f t="shared" si="39"/>
        <v>4.9482269733647971E-2</v>
      </c>
      <c r="BG101" s="2">
        <f>IF('Forward Curve'!$D$15=DataValidation!$B$11,Vols!BB101,IF('Forward Curve'!$D$15=DataValidation!$B$12,Vols!BC101,IF('Forward Curve'!$D$15=DataValidation!$B$13,Vols!BD101,IF('Forward Curve'!$D$15=DataValidation!$B$14,Vols!BE101,""))))</f>
        <v>4.1982269733647971E-2</v>
      </c>
    </row>
    <row r="102" spans="2:59" x14ac:dyDescent="0.25">
      <c r="B102" s="59">
        <f t="shared" si="40"/>
        <v>48547</v>
      </c>
      <c r="C102" s="129">
        <v>26.69</v>
      </c>
      <c r="D102" s="2"/>
      <c r="E102" s="102">
        <v>3.83</v>
      </c>
      <c r="F102" s="64">
        <v>3.95</v>
      </c>
      <c r="G102" s="126">
        <v>3.69</v>
      </c>
      <c r="H102" s="85">
        <v>4.6100000000000003</v>
      </c>
      <c r="I102" s="110">
        <v>6.72</v>
      </c>
      <c r="J102" s="66"/>
      <c r="K102" s="96">
        <f t="shared" si="47"/>
        <v>48515</v>
      </c>
      <c r="L102" s="129">
        <v>3.66</v>
      </c>
      <c r="M102" s="66"/>
      <c r="N102" s="130">
        <v>45764</v>
      </c>
      <c r="O102" s="129">
        <v>4.2300000000000004</v>
      </c>
      <c r="P102" s="66"/>
      <c r="Q102" s="66"/>
      <c r="S102" s="59">
        <f>'Forward Curve'!$G102</f>
        <v>48547</v>
      </c>
      <c r="T102" s="67">
        <f t="shared" ref="T102:T125" si="52">C102/100</f>
        <v>0.26690000000000003</v>
      </c>
      <c r="U102" s="48"/>
      <c r="V102" s="48">
        <f t="shared" si="41"/>
        <v>3.8300000000000001E-2</v>
      </c>
      <c r="W102" s="48">
        <f t="shared" si="42"/>
        <v>3.95E-2</v>
      </c>
      <c r="X102" s="48">
        <f t="shared" ref="X102:X125" si="53">G102/100</f>
        <v>3.6900000000000002E-2</v>
      </c>
      <c r="Y102" s="48">
        <f t="shared" ref="Y102:Y125" si="54">H102/100</f>
        <v>4.6100000000000002E-2</v>
      </c>
      <c r="Z102" s="69">
        <f t="shared" ref="Z102:Z125" si="55">I102/100</f>
        <v>6.7199999999999996E-2</v>
      </c>
      <c r="AA102" s="69">
        <f t="shared" si="35"/>
        <v>3.6900000000000002E-2</v>
      </c>
      <c r="AB102" s="69">
        <f t="shared" si="43"/>
        <v>3.6600000000000001E-2</v>
      </c>
      <c r="AC102" s="69"/>
      <c r="AD102" s="90">
        <f t="shared" si="48"/>
        <v>45721</v>
      </c>
      <c r="AE102" s="91">
        <f t="shared" si="44"/>
        <v>4.2999999999999997E-2</v>
      </c>
      <c r="AF102" s="90">
        <f t="shared" si="49"/>
        <v>48546</v>
      </c>
      <c r="AG102" s="92">
        <f t="shared" si="45"/>
        <v>3.686666666666668E-2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-1.9216915405804166E-2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8.8415422970979183E-3</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6.4958457702902081E-2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9.3016915405804174E-2</v>
      </c>
      <c r="AN102" s="107">
        <f>IF(B102="","",IF(B102&gt;$AO$1,$AO$3,IF(B102&lt;$AK$1,$L$7,_xlfn.FORECAST.LINEAR(B102,INDEX($AK$3:$AO$3,1,MATCH(B102,$AK$1:$AO$1,1)):INDEX($AK$3:$AO$3,1,MATCH(B102,$AK$1:$AO$1,1)+1),INDEX($AK$1:$AO$1,1,MATCH(B102,$AK$1:$AO$1,1)):INDEX($AK$1:$AO$1,1,MATCH(B102,$AK$1:$AO$1,1)+1)))))</f>
        <v>2.8750000000000001E-2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2.7350000000000003E-2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3.9400000000000004E-2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4.19E-2</v>
      </c>
      <c r="AS102" s="48" cm="1">
        <f t="array" ref="AS102">_xlfn.SWITCH('Forward Curve'!$E$14,DataValidation!$B$2,Vols!$AL102,DataValidation!$B$3,Vols!$AK102,DataValidation!$B$4,Vols!$AJ102,DataValidation!$B$5,Vols!$AI102,DataValidation!$B$7,$AN102,DataValidation!$B$8,Vols!$AP102,DataValidation!$B$9,Vols!$AQ102,"","ERROR")</f>
        <v>9.3016915405804174E-2</v>
      </c>
      <c r="AT102" s="48"/>
      <c r="AV102" s="56">
        <v>97</v>
      </c>
      <c r="AW102" s="58">
        <f t="shared" si="50"/>
        <v>48546</v>
      </c>
      <c r="AY102" s="70">
        <f t="shared" si="51"/>
        <v>-7.3352323109795309E-3</v>
      </c>
      <c r="AZ102" s="2">
        <f t="shared" si="46"/>
        <v>4.4526898977646202E-2</v>
      </c>
      <c r="BB102" s="3">
        <f t="shared" ref="BB102:BB125" si="56">AZ102-0.5%</f>
        <v>3.9526898977646205E-2</v>
      </c>
      <c r="BC102" s="3">
        <f t="shared" ref="BC102:BC125" si="57">AZ102-0.25%</f>
        <v>4.20268989776462E-2</v>
      </c>
      <c r="BD102" s="3">
        <f t="shared" ref="BD102:BD125" si="58">AZ102+0.25%</f>
        <v>4.7026898977646205E-2</v>
      </c>
      <c r="BE102" s="3">
        <f t="shared" ref="BE102:BE125" si="59">AZ102+0.5%</f>
        <v>4.95268989776462E-2</v>
      </c>
      <c r="BG102" s="2">
        <f>IF('Forward Curve'!$D$15=DataValidation!$B$11,Vols!BB102,IF('Forward Curve'!$D$15=DataValidation!$B$12,Vols!BC102,IF('Forward Curve'!$D$15=DataValidation!$B$13,Vols!BD102,IF('Forward Curve'!$D$15=DataValidation!$B$14,Vols!BE102,""))))</f>
        <v>4.20268989776462E-2</v>
      </c>
    </row>
    <row r="103" spans="2:59" x14ac:dyDescent="0.25">
      <c r="B103" s="59">
        <f t="shared" si="40"/>
        <v>48577</v>
      </c>
      <c r="C103" s="129">
        <v>26.69</v>
      </c>
      <c r="D103" s="2"/>
      <c r="E103" s="102">
        <v>3.83</v>
      </c>
      <c r="F103" s="64">
        <v>3.97</v>
      </c>
      <c r="G103" s="126">
        <v>3.7</v>
      </c>
      <c r="H103" s="85">
        <v>4.6100000000000003</v>
      </c>
      <c r="I103" s="110">
        <v>6.76</v>
      </c>
      <c r="J103" s="66"/>
      <c r="K103" s="96">
        <f t="shared" si="47"/>
        <v>48546</v>
      </c>
      <c r="L103" s="129">
        <v>3.69</v>
      </c>
      <c r="M103" s="66"/>
      <c r="N103" s="130">
        <v>45768</v>
      </c>
      <c r="O103" s="129">
        <v>4.2300000000000004</v>
      </c>
      <c r="P103" s="66"/>
      <c r="Q103" s="66"/>
      <c r="S103" s="59">
        <f>'Forward Curve'!$G103</f>
        <v>48577</v>
      </c>
      <c r="T103" s="67">
        <f t="shared" si="52"/>
        <v>0.26690000000000003</v>
      </c>
      <c r="U103" s="48"/>
      <c r="V103" s="48">
        <f t="shared" ref="V103:V125" si="60">E103/100</f>
        <v>3.8300000000000001E-2</v>
      </c>
      <c r="W103" s="48">
        <f t="shared" si="42"/>
        <v>3.9699999999999999E-2</v>
      </c>
      <c r="X103" s="48">
        <f t="shared" si="53"/>
        <v>3.7000000000000005E-2</v>
      </c>
      <c r="Y103" s="48">
        <f t="shared" si="54"/>
        <v>4.6100000000000002E-2</v>
      </c>
      <c r="Z103" s="69">
        <f t="shared" si="55"/>
        <v>6.7599999999999993E-2</v>
      </c>
      <c r="AA103" s="69">
        <f t="shared" si="35"/>
        <v>3.7000000000000005E-2</v>
      </c>
      <c r="AB103" s="69">
        <f t="shared" ref="AB103:AB125" si="61">L103/100</f>
        <v>3.6900000000000002E-2</v>
      </c>
      <c r="AC103" s="69"/>
      <c r="AD103" s="90">
        <f t="shared" si="48"/>
        <v>45722</v>
      </c>
      <c r="AE103" s="91">
        <f t="shared" si="44"/>
        <v>4.2999999999999997E-2</v>
      </c>
      <c r="AF103" s="90">
        <f t="shared" si="49"/>
        <v>48576</v>
      </c>
      <c r="AG103" s="92">
        <f t="shared" si="45"/>
        <v>3.7000000000000019E-2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-1.9557111338469189E-2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8.7214443307654082E-3</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6.52785556692346E-2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9.3557111338469195E-2</v>
      </c>
      <c r="AN103" s="107">
        <f>IF(B103="","",IF(B103&gt;$AO$1,$AO$3,IF(B103&lt;$AK$1,$L$7,_xlfn.FORECAST.LINEAR(B103,INDEX($AK$3:$AO$3,1,MATCH(B103,$AK$1:$AO$1,1)):INDEX($AK$3:$AO$3,1,MATCH(B103,$AK$1:$AO$1,1)+1),INDEX($AK$1:$AO$1,1,MATCH(B103,$AK$1:$AO$1,1)):INDEX($AK$1:$AO$1,1,MATCH(B103,$AK$1:$AO$1,1)+1)))))</f>
        <v>2.8750000000000001E-2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2.7450000000000006E-2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3.9500000000000007E-2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4.2000000000000003E-2</v>
      </c>
      <c r="AS103" s="48" cm="1">
        <f t="array" ref="AS103">_xlfn.SWITCH('Forward Curve'!$E$14,DataValidation!$B$2,Vols!$AL103,DataValidation!$B$3,Vols!$AK103,DataValidation!$B$4,Vols!$AJ103,DataValidation!$B$5,Vols!$AI103,DataValidation!$B$7,$AN103,DataValidation!$B$8,Vols!$AP103,DataValidation!$B$9,Vols!$AQ103,"","ERROR")</f>
        <v>9.3557111338469195E-2</v>
      </c>
      <c r="AT103" s="48"/>
      <c r="AV103" s="56">
        <v>98</v>
      </c>
      <c r="AW103" s="58">
        <f t="shared" si="50"/>
        <v>48576</v>
      </c>
      <c r="AY103" s="70">
        <f t="shared" si="51"/>
        <v>-7.356194888311093E-3</v>
      </c>
      <c r="AZ103" s="2">
        <f t="shared" si="46"/>
        <v>4.4560542714398049E-2</v>
      </c>
      <c r="BB103" s="3">
        <f t="shared" si="56"/>
        <v>3.9560542714398052E-2</v>
      </c>
      <c r="BC103" s="3">
        <f t="shared" si="57"/>
        <v>4.2060542714398047E-2</v>
      </c>
      <c r="BD103" s="3">
        <f t="shared" si="58"/>
        <v>4.7060542714398051E-2</v>
      </c>
      <c r="BE103" s="3">
        <f t="shared" si="59"/>
        <v>4.9560542714398047E-2</v>
      </c>
      <c r="BG103" s="2">
        <f>IF('Forward Curve'!$D$15=DataValidation!$B$11,Vols!BB103,IF('Forward Curve'!$D$15=DataValidation!$B$12,Vols!BC103,IF('Forward Curve'!$D$15=DataValidation!$B$13,Vols!BD103,IF('Forward Curve'!$D$15=DataValidation!$B$14,Vols!BE103,""))))</f>
        <v>4.2060542714398047E-2</v>
      </c>
    </row>
    <row r="104" spans="2:59" x14ac:dyDescent="0.25">
      <c r="B104" s="59">
        <f t="shared" si="40"/>
        <v>48608</v>
      </c>
      <c r="C104" s="129">
        <v>26.7</v>
      </c>
      <c r="D104" s="2"/>
      <c r="E104" s="102">
        <v>3.83</v>
      </c>
      <c r="F104" s="64">
        <v>3.97</v>
      </c>
      <c r="G104" s="126">
        <v>3.7</v>
      </c>
      <c r="H104" s="85">
        <v>4.6100000000000003</v>
      </c>
      <c r="I104" s="110">
        <v>6.76</v>
      </c>
      <c r="J104" s="66"/>
      <c r="K104" s="96">
        <f t="shared" si="47"/>
        <v>48576</v>
      </c>
      <c r="L104" s="129">
        <v>3.7</v>
      </c>
      <c r="M104" s="66"/>
      <c r="N104" s="130">
        <v>45769</v>
      </c>
      <c r="O104" s="129">
        <v>4.2300000000000004</v>
      </c>
      <c r="P104" s="66"/>
      <c r="Q104" s="66"/>
      <c r="S104" s="59">
        <f>'Forward Curve'!$G104</f>
        <v>48608</v>
      </c>
      <c r="T104" s="67">
        <f t="shared" si="52"/>
        <v>0.26700000000000002</v>
      </c>
      <c r="U104" s="48"/>
      <c r="V104" s="48">
        <f t="shared" si="60"/>
        <v>3.8300000000000001E-2</v>
      </c>
      <c r="W104" s="48">
        <f t="shared" si="42"/>
        <v>3.9699999999999999E-2</v>
      </c>
      <c r="X104" s="48">
        <f t="shared" si="53"/>
        <v>3.7000000000000005E-2</v>
      </c>
      <c r="Y104" s="48">
        <f t="shared" si="54"/>
        <v>4.6100000000000002E-2</v>
      </c>
      <c r="Z104" s="69">
        <f t="shared" si="55"/>
        <v>6.7599999999999993E-2</v>
      </c>
      <c r="AA104" s="69">
        <f t="shared" si="35"/>
        <v>3.7000000000000005E-2</v>
      </c>
      <c r="AB104" s="69">
        <f t="shared" si="61"/>
        <v>3.7000000000000005E-2</v>
      </c>
      <c r="AC104" s="69"/>
      <c r="AD104" s="90">
        <f t="shared" si="48"/>
        <v>45723</v>
      </c>
      <c r="AE104" s="91">
        <f t="shared" si="44"/>
        <v>4.2999999999999997E-2</v>
      </c>
      <c r="AF104" s="90">
        <f t="shared" si="49"/>
        <v>48607</v>
      </c>
      <c r="AG104" s="92">
        <f t="shared" si="45"/>
        <v>3.7000000000000019E-2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-1.987460027727668E-2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8.5626998613616626E-3</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6.5437300138638355E-2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9.3874600277276704E-2</v>
      </c>
      <c r="AN104" s="107">
        <f>IF(B104="","",IF(B104&gt;$AO$1,$AO$3,IF(B104&lt;$AK$1,$L$7,_xlfn.FORECAST.LINEAR(B104,INDEX($AK$3:$AO$3,1,MATCH(B104,$AK$1:$AO$1,1)):INDEX($AK$3:$AO$3,1,MATCH(B104,$AK$1:$AO$1,1)+1),INDEX($AK$1:$AO$1,1,MATCH(B104,$AK$1:$AO$1,1)):INDEX($AK$1:$AO$1,1,MATCH(B104,$AK$1:$AO$1,1)+1)))))</f>
        <v>2.8750000000000001E-2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2.7450000000000006E-2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3.9500000000000007E-2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4.2000000000000003E-2</v>
      </c>
      <c r="AS104" s="48" cm="1">
        <f t="array" ref="AS104">_xlfn.SWITCH('Forward Curve'!$E$14,DataValidation!$B$2,Vols!$AL104,DataValidation!$B$3,Vols!$AK104,DataValidation!$B$4,Vols!$AJ104,DataValidation!$B$5,Vols!$AI104,DataValidation!$B$7,$AN104,DataValidation!$B$8,Vols!$AP104,DataValidation!$B$9,Vols!$AQ104,"","ERROR")</f>
        <v>9.3874600277276704E-2</v>
      </c>
      <c r="AT104" s="48"/>
      <c r="AV104" s="56">
        <v>99</v>
      </c>
      <c r="AW104" s="58">
        <f t="shared" si="50"/>
        <v>48607</v>
      </c>
      <c r="AY104" s="70">
        <f t="shared" si="51"/>
        <v>-7.3771574656426551E-3</v>
      </c>
      <c r="AZ104" s="2">
        <f t="shared" si="46"/>
        <v>4.4590793829279024E-2</v>
      </c>
      <c r="BB104" s="3">
        <f t="shared" si="56"/>
        <v>3.9590793829279027E-2</v>
      </c>
      <c r="BC104" s="3">
        <f t="shared" si="57"/>
        <v>4.2090793829279022E-2</v>
      </c>
      <c r="BD104" s="3">
        <f t="shared" si="58"/>
        <v>4.7090793829279026E-2</v>
      </c>
      <c r="BE104" s="3">
        <f t="shared" si="59"/>
        <v>4.9590793829279022E-2</v>
      </c>
      <c r="BG104" s="2">
        <f>IF('Forward Curve'!$D$15=DataValidation!$B$11,Vols!BB104,IF('Forward Curve'!$D$15=DataValidation!$B$12,Vols!BC104,IF('Forward Curve'!$D$15=DataValidation!$B$13,Vols!BD104,IF('Forward Curve'!$D$15=DataValidation!$B$14,Vols!BE104,""))))</f>
        <v>4.2090793829279022E-2</v>
      </c>
    </row>
    <row r="105" spans="2:59" x14ac:dyDescent="0.25">
      <c r="B105" s="59">
        <f t="shared" si="40"/>
        <v>48638</v>
      </c>
      <c r="C105" s="129">
        <v>26.71</v>
      </c>
      <c r="D105" s="2"/>
      <c r="E105" s="102">
        <v>3.83</v>
      </c>
      <c r="F105" s="64">
        <v>3.99</v>
      </c>
      <c r="G105" s="126">
        <v>3.71</v>
      </c>
      <c r="H105" s="85">
        <v>4.6100000000000003</v>
      </c>
      <c r="I105" s="110">
        <v>6.76</v>
      </c>
      <c r="J105" s="66"/>
      <c r="K105" s="96">
        <f t="shared" si="47"/>
        <v>48607</v>
      </c>
      <c r="L105" s="129">
        <v>3.7</v>
      </c>
      <c r="M105" s="66"/>
      <c r="N105" s="130">
        <v>45770</v>
      </c>
      <c r="O105" s="129">
        <v>4.2300000000000004</v>
      </c>
      <c r="P105" s="66"/>
      <c r="Q105" s="66"/>
      <c r="S105" s="59">
        <f>'Forward Curve'!$G105</f>
        <v>48638</v>
      </c>
      <c r="T105" s="67">
        <f t="shared" si="52"/>
        <v>0.2671</v>
      </c>
      <c r="U105" s="48"/>
      <c r="V105" s="48">
        <f t="shared" si="60"/>
        <v>3.8300000000000001E-2</v>
      </c>
      <c r="W105" s="48">
        <f t="shared" si="42"/>
        <v>3.9900000000000005E-2</v>
      </c>
      <c r="X105" s="48">
        <f t="shared" si="53"/>
        <v>3.7100000000000001E-2</v>
      </c>
      <c r="Y105" s="48">
        <f t="shared" si="54"/>
        <v>4.6100000000000002E-2</v>
      </c>
      <c r="Z105" s="69">
        <f t="shared" si="55"/>
        <v>6.7599999999999993E-2</v>
      </c>
      <c r="AA105" s="69">
        <f t="shared" si="35"/>
        <v>3.7000000000000005E-2</v>
      </c>
      <c r="AB105" s="69">
        <f t="shared" si="61"/>
        <v>3.7000000000000005E-2</v>
      </c>
      <c r="AC105" s="69"/>
      <c r="AD105" s="90">
        <f t="shared" si="48"/>
        <v>45724</v>
      </c>
      <c r="AE105" s="91">
        <f t="shared" si="44"/>
        <v>4.2999999999999997E-2</v>
      </c>
      <c r="AF105" s="90">
        <f t="shared" si="49"/>
        <v>48638</v>
      </c>
      <c r="AG105" s="92">
        <f t="shared" si="45"/>
        <v>3.7000000000000019E-2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-2.0181286637886278E-2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8.4093566810568635E-3</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6.5590643318943154E-2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9.4181286637886288E-2</v>
      </c>
      <c r="AN105" s="107">
        <f>IF(B105="","",IF(B105&gt;$AO$1,$AO$3,IF(B105&lt;$AK$1,$L$7,_xlfn.FORECAST.LINEAR(B105,INDEX($AK$3:$AO$3,1,MATCH(B105,$AK$1:$AO$1,1)):INDEX($AK$3:$AO$3,1,MATCH(B105,$AK$1:$AO$1,1)+1),INDEX($AK$1:$AO$1,1,MATCH(B105,$AK$1:$AO$1,1)):INDEX($AK$1:$AO$1,1,MATCH(B105,$AK$1:$AO$1,1)+1)))))</f>
        <v>2.8750000000000001E-2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2.7450000000000006E-2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3.9500000000000007E-2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4.2000000000000003E-2</v>
      </c>
      <c r="AS105" s="48" cm="1">
        <f t="array" ref="AS105">_xlfn.SWITCH('Forward Curve'!$E$14,DataValidation!$B$2,Vols!$AL105,DataValidation!$B$3,Vols!$AK105,DataValidation!$B$4,Vols!$AJ105,DataValidation!$B$5,Vols!$AI105,DataValidation!$B$7,$AN105,DataValidation!$B$8,Vols!$AP105,DataValidation!$B$9,Vols!$AQ105,"","ERROR")</f>
        <v>9.4181286637886288E-2</v>
      </c>
      <c r="AT105" s="48"/>
      <c r="AV105" s="56">
        <v>100</v>
      </c>
      <c r="AW105" s="58">
        <f t="shared" si="50"/>
        <v>48638</v>
      </c>
      <c r="AY105" s="70">
        <f t="shared" si="51"/>
        <v>-7.3981200429742173E-3</v>
      </c>
      <c r="AZ105" s="2">
        <f t="shared" si="46"/>
        <v>4.4621929566783736E-2</v>
      </c>
      <c r="BB105" s="3">
        <f t="shared" si="56"/>
        <v>3.9621929566783738E-2</v>
      </c>
      <c r="BC105" s="3">
        <f t="shared" si="57"/>
        <v>4.2121929566783733E-2</v>
      </c>
      <c r="BD105" s="3">
        <f t="shared" si="58"/>
        <v>4.7121929566783738E-2</v>
      </c>
      <c r="BE105" s="3">
        <f t="shared" si="59"/>
        <v>4.9621929566783733E-2</v>
      </c>
      <c r="BG105" s="2">
        <f>IF('Forward Curve'!$D$15=DataValidation!$B$11,Vols!BB105,IF('Forward Curve'!$D$15=DataValidation!$B$12,Vols!BC105,IF('Forward Curve'!$D$15=DataValidation!$B$13,Vols!BD105,IF('Forward Curve'!$D$15=DataValidation!$B$14,Vols!BE105,""))))</f>
        <v>4.2121929566783733E-2</v>
      </c>
    </row>
    <row r="106" spans="2:59" x14ac:dyDescent="0.25">
      <c r="B106" s="59">
        <f t="shared" si="40"/>
        <v>48667</v>
      </c>
      <c r="C106" s="129">
        <v>26.71</v>
      </c>
      <c r="D106" s="2"/>
      <c r="E106" s="102">
        <v>3.83</v>
      </c>
      <c r="F106" s="64">
        <v>3.97</v>
      </c>
      <c r="G106" s="126">
        <v>3.7</v>
      </c>
      <c r="H106" s="85">
        <v>4.6100000000000003</v>
      </c>
      <c r="I106" s="110">
        <v>6.76</v>
      </c>
      <c r="J106" s="66"/>
      <c r="K106" s="96">
        <f t="shared" si="47"/>
        <v>48638</v>
      </c>
      <c r="L106" s="129">
        <v>3.7</v>
      </c>
      <c r="M106" s="66"/>
      <c r="N106" s="130">
        <v>45771</v>
      </c>
      <c r="O106" s="129">
        <v>4.2300000000000004</v>
      </c>
      <c r="P106" s="66"/>
      <c r="Q106" s="66"/>
      <c r="S106" s="59">
        <f>'Forward Curve'!$G106</f>
        <v>48667</v>
      </c>
      <c r="T106" s="67">
        <f t="shared" si="52"/>
        <v>0.2671</v>
      </c>
      <c r="U106" s="48"/>
      <c r="V106" s="48">
        <f t="shared" si="60"/>
        <v>3.8300000000000001E-2</v>
      </c>
      <c r="W106" s="48">
        <f t="shared" si="42"/>
        <v>3.9699999999999999E-2</v>
      </c>
      <c r="X106" s="48">
        <f t="shared" si="53"/>
        <v>3.7000000000000005E-2</v>
      </c>
      <c r="Y106" s="48">
        <f t="shared" si="54"/>
        <v>4.6100000000000002E-2</v>
      </c>
      <c r="Z106" s="69">
        <f t="shared" si="55"/>
        <v>6.7599999999999993E-2</v>
      </c>
      <c r="AA106" s="69">
        <f t="shared" si="35"/>
        <v>3.7000000000000005E-2</v>
      </c>
      <c r="AB106" s="69">
        <f t="shared" si="61"/>
        <v>3.7000000000000005E-2</v>
      </c>
      <c r="AC106" s="69"/>
      <c r="AD106" s="90">
        <f t="shared" si="48"/>
        <v>45725</v>
      </c>
      <c r="AE106" s="91">
        <f t="shared" si="44"/>
        <v>4.2999999999999997E-2</v>
      </c>
      <c r="AF106" s="90">
        <f t="shared" si="49"/>
        <v>48666</v>
      </c>
      <c r="AG106" s="92">
        <f t="shared" si="45"/>
        <v>3.7000000000000019E-2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-2.0455811403216648E-2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8.2720942983916784E-3</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6.572790570160833E-2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9.4455811403216669E-2</v>
      </c>
      <c r="AN106" s="107">
        <f>IF(B106="","",IF(B106&gt;$AO$1,$AO$3,IF(B106&lt;$AK$1,$L$7,_xlfn.FORECAST.LINEAR(B106,INDEX($AK$3:$AO$3,1,MATCH(B106,$AK$1:$AO$1,1)):INDEX($AK$3:$AO$3,1,MATCH(B106,$AK$1:$AO$1,1)+1),INDEX($AK$1:$AO$1,1,MATCH(B106,$AK$1:$AO$1,1)):INDEX($AK$1:$AO$1,1,MATCH(B106,$AK$1:$AO$1,1)+1)))))</f>
        <v>2.8750000000000001E-2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2.7450000000000006E-2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3.9500000000000007E-2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4.2000000000000003E-2</v>
      </c>
      <c r="AS106" s="48" cm="1">
        <f t="array" ref="AS106">_xlfn.SWITCH('Forward Curve'!$E$14,DataValidation!$B$2,Vols!$AL106,DataValidation!$B$3,Vols!$AK106,DataValidation!$B$4,Vols!$AJ106,DataValidation!$B$5,Vols!$AI106,DataValidation!$B$7,$AN106,DataValidation!$B$8,Vols!$AP106,DataValidation!$B$9,Vols!$AQ106,"","ERROR")</f>
        <v>9.4455811403216669E-2</v>
      </c>
      <c r="AT106" s="48"/>
      <c r="AV106" s="56">
        <v>101</v>
      </c>
      <c r="AW106" s="58">
        <f t="shared" si="50"/>
        <v>48666</v>
      </c>
      <c r="AY106" s="70">
        <f t="shared" si="51"/>
        <v>-7.4190826203057794E-3</v>
      </c>
      <c r="AZ106" s="2">
        <f t="shared" si="46"/>
        <v>4.4654082620305777E-2</v>
      </c>
      <c r="BB106" s="3">
        <f t="shared" si="56"/>
        <v>3.9654082620305779E-2</v>
      </c>
      <c r="BC106" s="3">
        <f t="shared" si="57"/>
        <v>4.2154082620305774E-2</v>
      </c>
      <c r="BD106" s="3">
        <f t="shared" si="58"/>
        <v>4.7154082620305779E-2</v>
      </c>
      <c r="BE106" s="3">
        <f t="shared" si="59"/>
        <v>4.9654082620305774E-2</v>
      </c>
      <c r="BG106" s="2">
        <f>IF('Forward Curve'!$D$15=DataValidation!$B$11,Vols!BB106,IF('Forward Curve'!$D$15=DataValidation!$B$12,Vols!BC106,IF('Forward Curve'!$D$15=DataValidation!$B$13,Vols!BD106,IF('Forward Curve'!$D$15=DataValidation!$B$14,Vols!BE106,""))))</f>
        <v>4.2154082620305774E-2</v>
      </c>
    </row>
    <row r="107" spans="2:59" x14ac:dyDescent="0.25">
      <c r="B107" s="59">
        <f t="shared" si="40"/>
        <v>48698</v>
      </c>
      <c r="C107" s="129">
        <v>26.72</v>
      </c>
      <c r="D107" s="2"/>
      <c r="E107" s="102">
        <v>3.83</v>
      </c>
      <c r="F107" s="64">
        <v>3.97</v>
      </c>
      <c r="G107" s="126">
        <v>3.7</v>
      </c>
      <c r="H107" s="85">
        <v>4.6100000000000003</v>
      </c>
      <c r="I107" s="110">
        <v>6.76</v>
      </c>
      <c r="J107" s="66"/>
      <c r="K107" s="96">
        <f t="shared" si="47"/>
        <v>48666</v>
      </c>
      <c r="L107" s="129">
        <v>3.7</v>
      </c>
      <c r="M107" s="66"/>
      <c r="N107" s="130">
        <v>45772</v>
      </c>
      <c r="O107" s="129">
        <v>4.2300000000000004</v>
      </c>
      <c r="P107" s="66"/>
      <c r="Q107" s="66"/>
      <c r="S107" s="59">
        <f>'Forward Curve'!$G107</f>
        <v>48698</v>
      </c>
      <c r="T107" s="67">
        <f t="shared" si="52"/>
        <v>0.26719999999999999</v>
      </c>
      <c r="U107" s="48"/>
      <c r="V107" s="48">
        <f t="shared" si="60"/>
        <v>3.8300000000000001E-2</v>
      </c>
      <c r="W107" s="48">
        <f t="shared" si="42"/>
        <v>3.9699999999999999E-2</v>
      </c>
      <c r="X107" s="48">
        <f t="shared" si="53"/>
        <v>3.7000000000000005E-2</v>
      </c>
      <c r="Y107" s="48">
        <f t="shared" si="54"/>
        <v>4.6100000000000002E-2</v>
      </c>
      <c r="Z107" s="69">
        <f t="shared" si="55"/>
        <v>6.7599999999999993E-2</v>
      </c>
      <c r="AA107" s="69">
        <f t="shared" si="35"/>
        <v>3.7000000000000005E-2</v>
      </c>
      <c r="AB107" s="69">
        <f t="shared" si="61"/>
        <v>3.7000000000000005E-2</v>
      </c>
      <c r="AC107" s="69"/>
      <c r="AD107" s="90">
        <f t="shared" si="48"/>
        <v>45726</v>
      </c>
      <c r="AE107" s="91">
        <f t="shared" si="44"/>
        <v>4.2999999999999997E-2</v>
      </c>
      <c r="AF107" s="90">
        <f t="shared" si="49"/>
        <v>48697</v>
      </c>
      <c r="AG107" s="92">
        <f t="shared" si="45"/>
        <v>3.7000000000000019E-2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-2.076944607105425E-2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8.1152769644728777E-3</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6.5884723035527129E-2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9.4769446071054253E-2</v>
      </c>
      <c r="AN107" s="107">
        <f>IF(B107="","",IF(B107&gt;$AO$1,$AO$3,IF(B107&lt;$AK$1,$L$7,_xlfn.FORECAST.LINEAR(B107,INDEX($AK$3:$AO$3,1,MATCH(B107,$AK$1:$AO$1,1)):INDEX($AK$3:$AO$3,1,MATCH(B107,$AK$1:$AO$1,1)+1),INDEX($AK$1:$AO$1,1,MATCH(B107,$AK$1:$AO$1,1)):INDEX($AK$1:$AO$1,1,MATCH(B107,$AK$1:$AO$1,1)+1)))))</f>
        <v>2.8750000000000001E-2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2.7450000000000006E-2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3.9500000000000007E-2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4.2000000000000003E-2</v>
      </c>
      <c r="AS107" s="48" cm="1">
        <f t="array" ref="AS107">_xlfn.SWITCH('Forward Curve'!$E$14,DataValidation!$B$2,Vols!$AL107,DataValidation!$B$3,Vols!$AK107,DataValidation!$B$4,Vols!$AJ107,DataValidation!$B$5,Vols!$AI107,DataValidation!$B$7,$AN107,DataValidation!$B$8,Vols!$AP107,DataValidation!$B$9,Vols!$AQ107,"","ERROR")</f>
        <v>9.4769446071054253E-2</v>
      </c>
      <c r="AT107" s="48"/>
      <c r="AV107" s="56">
        <v>102</v>
      </c>
      <c r="AW107" s="58">
        <f t="shared" si="50"/>
        <v>48697</v>
      </c>
      <c r="AY107" s="70">
        <f t="shared" si="51"/>
        <v>-7.4400451976373416E-3</v>
      </c>
      <c r="AZ107" s="2">
        <f t="shared" si="46"/>
        <v>4.468741361868997E-2</v>
      </c>
      <c r="BB107" s="3">
        <f t="shared" si="56"/>
        <v>3.9687413618689972E-2</v>
      </c>
      <c r="BC107" s="3">
        <f t="shared" si="57"/>
        <v>4.2187413618689967E-2</v>
      </c>
      <c r="BD107" s="3">
        <f t="shared" si="58"/>
        <v>4.7187413618689972E-2</v>
      </c>
      <c r="BE107" s="3">
        <f t="shared" si="59"/>
        <v>4.9687413618689967E-2</v>
      </c>
      <c r="BG107" s="2">
        <f>IF('Forward Curve'!$D$15=DataValidation!$B$11,Vols!BB107,IF('Forward Curve'!$D$15=DataValidation!$B$12,Vols!BC107,IF('Forward Curve'!$D$15=DataValidation!$B$13,Vols!BD107,IF('Forward Curve'!$D$15=DataValidation!$B$14,Vols!BE107,""))))</f>
        <v>4.2187413618689967E-2</v>
      </c>
    </row>
    <row r="108" spans="2:59" x14ac:dyDescent="0.25">
      <c r="B108" s="59">
        <f t="shared" si="40"/>
        <v>48728</v>
      </c>
      <c r="C108" s="129">
        <v>26.73</v>
      </c>
      <c r="D108" s="2"/>
      <c r="E108" s="102">
        <v>3.83</v>
      </c>
      <c r="F108" s="64">
        <v>3.97</v>
      </c>
      <c r="G108" s="126">
        <v>3.7</v>
      </c>
      <c r="H108" s="85">
        <v>4.6100000000000003</v>
      </c>
      <c r="I108" s="110">
        <v>6.76</v>
      </c>
      <c r="J108" s="66"/>
      <c r="K108" s="96">
        <f t="shared" si="47"/>
        <v>48697</v>
      </c>
      <c r="L108" s="129">
        <v>3.7</v>
      </c>
      <c r="M108" s="66"/>
      <c r="N108" s="130">
        <v>45775</v>
      </c>
      <c r="O108" s="129">
        <v>4.2300000000000004</v>
      </c>
      <c r="P108" s="66"/>
      <c r="Q108" s="66"/>
      <c r="S108" s="59">
        <f>'Forward Curve'!$G108</f>
        <v>48728</v>
      </c>
      <c r="T108" s="67">
        <f t="shared" si="52"/>
        <v>0.26729999999999998</v>
      </c>
      <c r="U108" s="48"/>
      <c r="V108" s="48">
        <f t="shared" si="60"/>
        <v>3.8300000000000001E-2</v>
      </c>
      <c r="W108" s="48">
        <f t="shared" si="42"/>
        <v>3.9699999999999999E-2</v>
      </c>
      <c r="X108" s="48">
        <f t="shared" si="53"/>
        <v>3.7000000000000005E-2</v>
      </c>
      <c r="Y108" s="48">
        <f t="shared" si="54"/>
        <v>4.6100000000000002E-2</v>
      </c>
      <c r="Z108" s="69">
        <f t="shared" si="55"/>
        <v>6.7599999999999993E-2</v>
      </c>
      <c r="AA108" s="69">
        <f t="shared" si="35"/>
        <v>3.7000000000000005E-2</v>
      </c>
      <c r="AB108" s="69">
        <f t="shared" si="61"/>
        <v>3.7000000000000005E-2</v>
      </c>
      <c r="AC108" s="69"/>
      <c r="AD108" s="90">
        <f t="shared" si="48"/>
        <v>45727</v>
      </c>
      <c r="AE108" s="91">
        <f t="shared" si="44"/>
        <v>4.2999999999999997E-2</v>
      </c>
      <c r="AF108" s="90">
        <f t="shared" si="49"/>
        <v>48727</v>
      </c>
      <c r="AG108" s="92">
        <f t="shared" si="45"/>
        <v>3.7000000000000019E-2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-2.1072472352802404E-2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7.9637638235988007E-3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6.6036236176401211E-2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9.5072472352802403E-2</v>
      </c>
      <c r="AN108" s="107">
        <f>IF(B108="","",IF(B108&gt;$AO$1,$AO$3,IF(B108&lt;$AK$1,$L$7,_xlfn.FORECAST.LINEAR(B108,INDEX($AK$3:$AO$3,1,MATCH(B108,$AK$1:$AO$1,1)):INDEX($AK$3:$AO$3,1,MATCH(B108,$AK$1:$AO$1,1)+1),INDEX($AK$1:$AO$1,1,MATCH(B108,$AK$1:$AO$1,1)):INDEX($AK$1:$AO$1,1,MATCH(B108,$AK$1:$AO$1,1)+1)))))</f>
        <v>2.8750000000000001E-2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2.7450000000000006E-2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3.9500000000000007E-2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4.2000000000000003E-2</v>
      </c>
      <c r="AS108" s="48" cm="1">
        <f t="array" ref="AS108">_xlfn.SWITCH('Forward Curve'!$E$14,DataValidation!$B$2,Vols!$AL108,DataValidation!$B$3,Vols!$AK108,DataValidation!$B$4,Vols!$AJ108,DataValidation!$B$5,Vols!$AI108,DataValidation!$B$7,$AN108,DataValidation!$B$8,Vols!$AP108,DataValidation!$B$9,Vols!$AQ108,"","ERROR")</f>
        <v>9.5072472352802403E-2</v>
      </c>
      <c r="AT108" s="48"/>
      <c r="AV108" s="56">
        <v>103</v>
      </c>
      <c r="AW108" s="58">
        <f t="shared" si="50"/>
        <v>48727</v>
      </c>
      <c r="AY108" s="70">
        <f t="shared" si="51"/>
        <v>-7.4610077749689037E-3</v>
      </c>
      <c r="AZ108" s="2">
        <f t="shared" si="46"/>
        <v>4.4722118886080006E-2</v>
      </c>
      <c r="BB108" s="3">
        <f t="shared" si="56"/>
        <v>3.9722118886080009E-2</v>
      </c>
      <c r="BC108" s="3">
        <f t="shared" si="57"/>
        <v>4.2222118886080004E-2</v>
      </c>
      <c r="BD108" s="3">
        <f t="shared" si="58"/>
        <v>4.7222118886080008E-2</v>
      </c>
      <c r="BE108" s="3">
        <f t="shared" si="59"/>
        <v>4.9722118886080004E-2</v>
      </c>
      <c r="BG108" s="2">
        <f>IF('Forward Curve'!$D$15=DataValidation!$B$11,Vols!BB108,IF('Forward Curve'!$D$15=DataValidation!$B$12,Vols!BC108,IF('Forward Curve'!$D$15=DataValidation!$B$13,Vols!BD108,IF('Forward Curve'!$D$15=DataValidation!$B$14,Vols!BE108,""))))</f>
        <v>4.2222118886080004E-2</v>
      </c>
    </row>
    <row r="109" spans="2:59" x14ac:dyDescent="0.25">
      <c r="B109" s="59">
        <f t="shared" si="40"/>
        <v>48759</v>
      </c>
      <c r="C109" s="129">
        <v>26.73</v>
      </c>
      <c r="D109" s="2"/>
      <c r="E109" s="102">
        <v>3.83</v>
      </c>
      <c r="F109" s="64">
        <v>3.98</v>
      </c>
      <c r="G109" s="126">
        <v>3.7</v>
      </c>
      <c r="H109" s="85">
        <v>4.6100000000000003</v>
      </c>
      <c r="I109" s="110">
        <v>6.76</v>
      </c>
      <c r="J109" s="66"/>
      <c r="K109" s="96">
        <f t="shared" si="47"/>
        <v>48727</v>
      </c>
      <c r="L109" s="129">
        <v>3.7</v>
      </c>
      <c r="M109" s="66"/>
      <c r="N109" s="130">
        <v>45776</v>
      </c>
      <c r="O109" s="129">
        <v>4.2300000000000004</v>
      </c>
      <c r="P109" s="66"/>
      <c r="Q109" s="66"/>
      <c r="S109" s="59">
        <f>'Forward Curve'!$G109</f>
        <v>48759</v>
      </c>
      <c r="T109" s="67">
        <f t="shared" si="52"/>
        <v>0.26729999999999998</v>
      </c>
      <c r="U109" s="48"/>
      <c r="V109" s="48">
        <f t="shared" si="60"/>
        <v>3.8300000000000001E-2</v>
      </c>
      <c r="W109" s="48">
        <f t="shared" si="42"/>
        <v>3.9800000000000002E-2</v>
      </c>
      <c r="X109" s="48">
        <f t="shared" si="53"/>
        <v>3.7000000000000005E-2</v>
      </c>
      <c r="Y109" s="48">
        <f t="shared" si="54"/>
        <v>4.6100000000000002E-2</v>
      </c>
      <c r="Z109" s="69">
        <f t="shared" si="55"/>
        <v>6.7599999999999993E-2</v>
      </c>
      <c r="AA109" s="69">
        <f t="shared" si="35"/>
        <v>3.7000000000000005E-2</v>
      </c>
      <c r="AB109" s="69">
        <f t="shared" si="61"/>
        <v>3.7000000000000005E-2</v>
      </c>
      <c r="AC109" s="69"/>
      <c r="AD109" s="90">
        <f t="shared" si="48"/>
        <v>45728</v>
      </c>
      <c r="AE109" s="91">
        <f t="shared" si="44"/>
        <v>4.2999999999999997E-2</v>
      </c>
      <c r="AF109" s="90">
        <f t="shared" si="49"/>
        <v>48758</v>
      </c>
      <c r="AG109" s="92">
        <f t="shared" si="45"/>
        <v>3.7000000000000019E-2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-2.1361833084011333E-2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7.8190834579943361E-3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6.6180916542005669E-2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9.5361833084011347E-2</v>
      </c>
      <c r="AN109" s="107">
        <f>IF(B109="","",IF(B109&gt;$AO$1,$AO$3,IF(B109&lt;$AK$1,$L$7,_xlfn.FORECAST.LINEAR(B109,INDEX($AK$3:$AO$3,1,MATCH(B109,$AK$1:$AO$1,1)):INDEX($AK$3:$AO$3,1,MATCH(B109,$AK$1:$AO$1,1)+1),INDEX($AK$1:$AO$1,1,MATCH(B109,$AK$1:$AO$1,1)):INDEX($AK$1:$AO$1,1,MATCH(B109,$AK$1:$AO$1,1)+1)))))</f>
        <v>2.8750000000000001E-2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2.7450000000000006E-2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3.9500000000000007E-2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4.2000000000000003E-2</v>
      </c>
      <c r="AS109" s="48" cm="1">
        <f t="array" ref="AS109">_xlfn.SWITCH('Forward Curve'!$E$14,DataValidation!$B$2,Vols!$AL109,DataValidation!$B$3,Vols!$AK109,DataValidation!$B$4,Vols!$AJ109,DataValidation!$B$5,Vols!$AI109,DataValidation!$B$7,$AN109,DataValidation!$B$8,Vols!$AP109,DataValidation!$B$9,Vols!$AQ109,"","ERROR")</f>
        <v>9.5361833084011347E-2</v>
      </c>
      <c r="AT109" s="48"/>
      <c r="AV109" s="56">
        <v>104</v>
      </c>
      <c r="AW109" s="58">
        <f t="shared" si="50"/>
        <v>48758</v>
      </c>
      <c r="AY109" s="70">
        <f t="shared" si="51"/>
        <v>-7.4819703523004658E-3</v>
      </c>
      <c r="AZ109" s="2">
        <f t="shared" si="46"/>
        <v>4.4758440940535757E-2</v>
      </c>
      <c r="BB109" s="3">
        <f t="shared" si="56"/>
        <v>3.9758440940535759E-2</v>
      </c>
      <c r="BC109" s="3">
        <f t="shared" si="57"/>
        <v>4.2258440940535755E-2</v>
      </c>
      <c r="BD109" s="3">
        <f t="shared" si="58"/>
        <v>4.7258440940535759E-2</v>
      </c>
      <c r="BE109" s="3">
        <f t="shared" si="59"/>
        <v>4.9758440940535754E-2</v>
      </c>
      <c r="BG109" s="2">
        <f>IF('Forward Curve'!$D$15=DataValidation!$B$11,Vols!BB109,IF('Forward Curve'!$D$15=DataValidation!$B$12,Vols!BC109,IF('Forward Curve'!$D$15=DataValidation!$B$13,Vols!BD109,IF('Forward Curve'!$D$15=DataValidation!$B$14,Vols!BE109,""))))</f>
        <v>4.2258440940535755E-2</v>
      </c>
    </row>
    <row r="110" spans="2:59" x14ac:dyDescent="0.25">
      <c r="B110" s="59">
        <f t="shared" si="40"/>
        <v>48789</v>
      </c>
      <c r="C110" s="129">
        <v>26.74</v>
      </c>
      <c r="D110" s="2"/>
      <c r="E110" s="102">
        <v>3.83</v>
      </c>
      <c r="F110" s="64">
        <v>3.97</v>
      </c>
      <c r="G110" s="126">
        <v>3.7</v>
      </c>
      <c r="H110" s="85">
        <v>4.6100000000000003</v>
      </c>
      <c r="I110" s="110">
        <v>6.76</v>
      </c>
      <c r="J110" s="66"/>
      <c r="K110" s="96">
        <f t="shared" si="47"/>
        <v>48758</v>
      </c>
      <c r="L110" s="129">
        <v>3.7</v>
      </c>
      <c r="M110" s="66"/>
      <c r="N110" s="130">
        <v>45777</v>
      </c>
      <c r="O110" s="129">
        <v>4.2300000000000004</v>
      </c>
      <c r="P110" s="66"/>
      <c r="Q110" s="66"/>
      <c r="S110" s="59">
        <f>'Forward Curve'!$G110</f>
        <v>48789</v>
      </c>
      <c r="T110" s="67">
        <f t="shared" si="52"/>
        <v>0.26739999999999997</v>
      </c>
      <c r="U110" s="48"/>
      <c r="V110" s="48">
        <f t="shared" si="60"/>
        <v>3.8300000000000001E-2</v>
      </c>
      <c r="W110" s="48">
        <f t="shared" si="42"/>
        <v>3.9699999999999999E-2</v>
      </c>
      <c r="X110" s="48">
        <f t="shared" si="53"/>
        <v>3.7000000000000005E-2</v>
      </c>
      <c r="Y110" s="48">
        <f t="shared" si="54"/>
        <v>4.6100000000000002E-2</v>
      </c>
      <c r="Z110" s="69">
        <f t="shared" si="55"/>
        <v>6.7599999999999993E-2</v>
      </c>
      <c r="AA110" s="69">
        <f t="shared" si="35"/>
        <v>3.7000000000000005E-2</v>
      </c>
      <c r="AB110" s="69">
        <f t="shared" si="61"/>
        <v>3.7000000000000005E-2</v>
      </c>
      <c r="AC110" s="69"/>
      <c r="AD110" s="90">
        <f t="shared" si="48"/>
        <v>45729</v>
      </c>
      <c r="AE110" s="91">
        <f t="shared" si="44"/>
        <v>4.2999999999999997E-2</v>
      </c>
      <c r="AF110" s="90">
        <f t="shared" si="49"/>
        <v>48788</v>
      </c>
      <c r="AG110" s="92">
        <f t="shared" si="45"/>
        <v>3.7000000000000019E-2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-2.1662438198386837E-2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7.6687809008065839E-3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6.6331219099193428E-2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9.5662438198386851E-2</v>
      </c>
      <c r="AN110" s="107">
        <f>IF(B110="","",IF(B110&gt;$AO$1,$AO$3,IF(B110&lt;$AK$1,$L$7,_xlfn.FORECAST.LINEAR(B110,INDEX($AK$3:$AO$3,1,MATCH(B110,$AK$1:$AO$1,1)):INDEX($AK$3:$AO$3,1,MATCH(B110,$AK$1:$AO$1,1)+1),INDEX($AK$1:$AO$1,1,MATCH(B110,$AK$1:$AO$1,1)):INDEX($AK$1:$AO$1,1,MATCH(B110,$AK$1:$AO$1,1)+1)))))</f>
        <v>2.8750000000000001E-2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2.7450000000000006E-2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3.9500000000000007E-2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4.2000000000000003E-2</v>
      </c>
      <c r="AS110" s="48" cm="1">
        <f t="array" ref="AS110">_xlfn.SWITCH('Forward Curve'!$E$14,DataValidation!$B$2,Vols!$AL110,DataValidation!$B$3,Vols!$AK110,DataValidation!$B$4,Vols!$AJ110,DataValidation!$B$5,Vols!$AI110,DataValidation!$B$7,$AN110,DataValidation!$B$8,Vols!$AP110,DataValidation!$B$9,Vols!$AQ110,"","ERROR")</f>
        <v>9.5662438198386851E-2</v>
      </c>
      <c r="AT110" s="48"/>
      <c r="AV110" s="56">
        <v>105</v>
      </c>
      <c r="AW110" s="58">
        <f t="shared" si="50"/>
        <v>48788</v>
      </c>
      <c r="AY110" s="70">
        <f t="shared" si="51"/>
        <v>-7.502932929632028E-3</v>
      </c>
      <c r="AZ110" s="2">
        <f t="shared" si="46"/>
        <v>4.4796682929632022E-2</v>
      </c>
      <c r="BB110" s="3">
        <f t="shared" si="56"/>
        <v>3.9796682929632024E-2</v>
      </c>
      <c r="BC110" s="3">
        <f t="shared" si="57"/>
        <v>4.2296682929632019E-2</v>
      </c>
      <c r="BD110" s="3">
        <f t="shared" si="58"/>
        <v>4.7296682929632024E-2</v>
      </c>
      <c r="BE110" s="3">
        <f t="shared" si="59"/>
        <v>4.9796682929632019E-2</v>
      </c>
      <c r="BG110" s="2">
        <f>IF('Forward Curve'!$D$15=DataValidation!$B$11,Vols!BB110,IF('Forward Curve'!$D$15=DataValidation!$B$12,Vols!BC110,IF('Forward Curve'!$D$15=DataValidation!$B$13,Vols!BD110,IF('Forward Curve'!$D$15=DataValidation!$B$14,Vols!BE110,""))))</f>
        <v>4.2296682929632019E-2</v>
      </c>
    </row>
    <row r="111" spans="2:59" x14ac:dyDescent="0.25">
      <c r="B111" s="59">
        <f t="shared" si="40"/>
        <v>48820</v>
      </c>
      <c r="C111" s="129">
        <v>26.74</v>
      </c>
      <c r="D111" s="2"/>
      <c r="E111" s="102">
        <v>3.83</v>
      </c>
      <c r="F111" s="64">
        <v>3.97</v>
      </c>
      <c r="G111" s="126">
        <v>3.7</v>
      </c>
      <c r="H111" s="85">
        <v>4.6100000000000003</v>
      </c>
      <c r="I111" s="110">
        <v>6.76</v>
      </c>
      <c r="J111" s="66"/>
      <c r="K111" s="96">
        <f t="shared" si="47"/>
        <v>48788</v>
      </c>
      <c r="L111" s="129">
        <v>3.7</v>
      </c>
      <c r="M111" s="66"/>
      <c r="N111" s="130">
        <v>45778</v>
      </c>
      <c r="O111" s="129">
        <v>4.2300000000000004</v>
      </c>
      <c r="P111" s="66"/>
      <c r="Q111" s="66"/>
      <c r="S111" s="59">
        <f>'Forward Curve'!$G111</f>
        <v>48820</v>
      </c>
      <c r="T111" s="67">
        <f t="shared" si="52"/>
        <v>0.26739999999999997</v>
      </c>
      <c r="U111" s="48"/>
      <c r="V111" s="48">
        <f t="shared" si="60"/>
        <v>3.8300000000000001E-2</v>
      </c>
      <c r="W111" s="48">
        <f t="shared" si="42"/>
        <v>3.9699999999999999E-2</v>
      </c>
      <c r="X111" s="48">
        <f t="shared" si="53"/>
        <v>3.7000000000000005E-2</v>
      </c>
      <c r="Y111" s="48">
        <f t="shared" si="54"/>
        <v>4.6100000000000002E-2</v>
      </c>
      <c r="Z111" s="69">
        <f t="shared" si="55"/>
        <v>6.7599999999999993E-2</v>
      </c>
      <c r="AA111" s="69">
        <f t="shared" si="35"/>
        <v>3.7000000000000005E-2</v>
      </c>
      <c r="AB111" s="69">
        <f t="shared" si="61"/>
        <v>3.7000000000000005E-2</v>
      </c>
      <c r="AC111" s="69"/>
      <c r="AD111" s="90">
        <f t="shared" si="48"/>
        <v>45730</v>
      </c>
      <c r="AE111" s="91">
        <f t="shared" si="44"/>
        <v>4.2999999999999997E-2</v>
      </c>
      <c r="AF111" s="90">
        <f t="shared" si="49"/>
        <v>48819</v>
      </c>
      <c r="AG111" s="92">
        <f t="shared" si="45"/>
        <v>3.7000000000000019E-2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-2.1949116911282051E-2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7.5254415443589762E-3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6.6474558455641028E-2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9.5949116911282065E-2</v>
      </c>
      <c r="AN111" s="107">
        <f>IF(B111="","",IF(B111&gt;$AO$1,$AO$3,IF(B111&lt;$AK$1,$L$7,_xlfn.FORECAST.LINEAR(B111,INDEX($AK$3:$AO$3,1,MATCH(B111,$AK$1:$AO$1,1)):INDEX($AK$3:$AO$3,1,MATCH(B111,$AK$1:$AO$1,1)+1),INDEX($AK$1:$AO$1,1,MATCH(B111,$AK$1:$AO$1,1)):INDEX($AK$1:$AO$1,1,MATCH(B111,$AK$1:$AO$1,1)+1)))))</f>
        <v>2.8750000000000001E-2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2.7450000000000006E-2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3.9500000000000007E-2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4.2000000000000003E-2</v>
      </c>
      <c r="AS111" s="48" cm="1">
        <f t="array" ref="AS111">_xlfn.SWITCH('Forward Curve'!$E$14,DataValidation!$B$2,Vols!$AL111,DataValidation!$B$3,Vols!$AK111,DataValidation!$B$4,Vols!$AJ111,DataValidation!$B$5,Vols!$AI111,DataValidation!$B$7,$AN111,DataValidation!$B$8,Vols!$AP111,DataValidation!$B$9,Vols!$AQ111,"","ERROR")</f>
        <v>9.5949116911282065E-2</v>
      </c>
      <c r="AT111" s="48"/>
      <c r="AV111" s="56">
        <v>106</v>
      </c>
      <c r="AW111" s="58">
        <f t="shared" si="50"/>
        <v>48819</v>
      </c>
      <c r="AY111" s="70">
        <f t="shared" si="51"/>
        <v>-7.5238955069635901E-3</v>
      </c>
      <c r="AZ111" s="2">
        <f t="shared" si="46"/>
        <v>4.4837228840296922E-2</v>
      </c>
      <c r="BB111" s="3">
        <f t="shared" si="56"/>
        <v>3.9837228840296925E-2</v>
      </c>
      <c r="BC111" s="3">
        <f t="shared" si="57"/>
        <v>4.233722884029692E-2</v>
      </c>
      <c r="BD111" s="3">
        <f t="shared" si="58"/>
        <v>4.7337228840296924E-2</v>
      </c>
      <c r="BE111" s="3">
        <f t="shared" si="59"/>
        <v>4.983722884029692E-2</v>
      </c>
      <c r="BG111" s="2">
        <f>IF('Forward Curve'!$D$15=DataValidation!$B$11,Vols!BB111,IF('Forward Curve'!$D$15=DataValidation!$B$12,Vols!BC111,IF('Forward Curve'!$D$15=DataValidation!$B$13,Vols!BD111,IF('Forward Curve'!$D$15=DataValidation!$B$14,Vols!BE111,""))))</f>
        <v>4.233722884029692E-2</v>
      </c>
    </row>
    <row r="112" spans="2:59" x14ac:dyDescent="0.25">
      <c r="B112" s="59">
        <f t="shared" si="40"/>
        <v>48851</v>
      </c>
      <c r="C112" s="129">
        <v>26.58</v>
      </c>
      <c r="D112" s="2"/>
      <c r="E112" s="102">
        <v>3.83</v>
      </c>
      <c r="F112" s="64">
        <v>3.98</v>
      </c>
      <c r="G112" s="126">
        <v>3.71</v>
      </c>
      <c r="H112" s="85">
        <v>4.6100000000000003</v>
      </c>
      <c r="I112" s="110">
        <v>6.76</v>
      </c>
      <c r="J112" s="66"/>
      <c r="K112" s="96">
        <f t="shared" si="47"/>
        <v>48819</v>
      </c>
      <c r="L112" s="129">
        <v>3.7</v>
      </c>
      <c r="M112" s="66"/>
      <c r="N112" s="130">
        <v>45779</v>
      </c>
      <c r="O112" s="129">
        <v>4.17</v>
      </c>
      <c r="P112" s="66"/>
      <c r="Q112" s="66"/>
      <c r="S112" s="59">
        <f>'Forward Curve'!$G112</f>
        <v>48851</v>
      </c>
      <c r="T112" s="67">
        <f t="shared" si="52"/>
        <v>0.26579999999999998</v>
      </c>
      <c r="U112" s="48"/>
      <c r="V112" s="48">
        <f t="shared" si="60"/>
        <v>3.8300000000000001E-2</v>
      </c>
      <c r="W112" s="48">
        <f t="shared" si="42"/>
        <v>3.9800000000000002E-2</v>
      </c>
      <c r="X112" s="48">
        <f t="shared" si="53"/>
        <v>3.7100000000000001E-2</v>
      </c>
      <c r="Y112" s="48">
        <f t="shared" si="54"/>
        <v>4.6100000000000002E-2</v>
      </c>
      <c r="Z112" s="69">
        <f t="shared" si="55"/>
        <v>6.7599999999999993E-2</v>
      </c>
      <c r="AA112" s="69">
        <f t="shared" si="35"/>
        <v>3.7000000000000005E-2</v>
      </c>
      <c r="AB112" s="69">
        <f t="shared" si="61"/>
        <v>3.7000000000000005E-2</v>
      </c>
      <c r="AC112" s="69"/>
      <c r="AD112" s="90">
        <f t="shared" si="48"/>
        <v>45731</v>
      </c>
      <c r="AE112" s="91">
        <f t="shared" si="44"/>
        <v>4.2999999999999997E-2</v>
      </c>
      <c r="AF112" s="90">
        <f t="shared" si="49"/>
        <v>48850</v>
      </c>
      <c r="AG112" s="92">
        <f t="shared" si="45"/>
        <v>3.7000000000000019E-2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-2.1879976430226256E-2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7.5600117848868744E-3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6.6439988215113141E-2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9.5879976430226277E-2</v>
      </c>
      <c r="AN112" s="107">
        <f>IF(B112="","",IF(B112&gt;$AO$1,$AO$3,IF(B112&lt;$AK$1,$L$7,_xlfn.FORECAST.LINEAR(B112,INDEX($AK$3:$AO$3,1,MATCH(B112,$AK$1:$AO$1,1)):INDEX($AK$3:$AO$3,1,MATCH(B112,$AK$1:$AO$1,1)+1),INDEX($AK$1:$AO$1,1,MATCH(B112,$AK$1:$AO$1,1)):INDEX($AK$1:$AO$1,1,MATCH(B112,$AK$1:$AO$1,1)+1)))))</f>
        <v>2.8750000000000001E-2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2.7450000000000006E-2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3.9500000000000007E-2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4.2000000000000003E-2</v>
      </c>
      <c r="AS112" s="48" cm="1">
        <f t="array" ref="AS112">_xlfn.SWITCH('Forward Curve'!$E$14,DataValidation!$B$2,Vols!$AL112,DataValidation!$B$3,Vols!$AK112,DataValidation!$B$4,Vols!$AJ112,DataValidation!$B$5,Vols!$AI112,DataValidation!$B$7,$AN112,DataValidation!$B$8,Vols!$AP112,DataValidation!$B$9,Vols!$AQ112,"","ERROR")</f>
        <v>9.5879976430226277E-2</v>
      </c>
      <c r="AT112" s="48"/>
      <c r="AV112" s="56">
        <v>107</v>
      </c>
      <c r="AW112" s="58">
        <f t="shared" si="50"/>
        <v>48850</v>
      </c>
      <c r="AY112" s="70">
        <f t="shared" si="51"/>
        <v>-7.5448580842951522E-3</v>
      </c>
      <c r="AZ112" s="2">
        <f t="shared" si="46"/>
        <v>4.4880572370009433E-2</v>
      </c>
      <c r="BB112" s="3">
        <f t="shared" si="56"/>
        <v>3.9880572370009436E-2</v>
      </c>
      <c r="BC112" s="3">
        <f t="shared" si="57"/>
        <v>4.2380572370009431E-2</v>
      </c>
      <c r="BD112" s="3">
        <f t="shared" si="58"/>
        <v>4.7380572370009436E-2</v>
      </c>
      <c r="BE112" s="3">
        <f t="shared" si="59"/>
        <v>4.9880572370009431E-2</v>
      </c>
      <c r="BG112" s="2">
        <f>IF('Forward Curve'!$D$15=DataValidation!$B$11,Vols!BB112,IF('Forward Curve'!$D$15=DataValidation!$B$12,Vols!BC112,IF('Forward Curve'!$D$15=DataValidation!$B$13,Vols!BD112,IF('Forward Curve'!$D$15=DataValidation!$B$14,Vols!BE112,""))))</f>
        <v>4.2380572370009431E-2</v>
      </c>
    </row>
    <row r="113" spans="2:59" x14ac:dyDescent="0.25">
      <c r="B113" s="59">
        <f t="shared" si="40"/>
        <v>48881</v>
      </c>
      <c r="C113" s="129">
        <v>26.39</v>
      </c>
      <c r="D113" s="2"/>
      <c r="E113" s="102">
        <v>3.83</v>
      </c>
      <c r="F113" s="64">
        <v>3.98</v>
      </c>
      <c r="G113" s="126">
        <v>3.72</v>
      </c>
      <c r="H113" s="85">
        <v>4.6100000000000003</v>
      </c>
      <c r="I113" s="110">
        <v>6.76</v>
      </c>
      <c r="J113" s="66"/>
      <c r="K113" s="96">
        <f t="shared" si="47"/>
        <v>48850</v>
      </c>
      <c r="L113" s="129">
        <v>3.7</v>
      </c>
      <c r="M113" s="66"/>
      <c r="N113" s="130">
        <v>45782</v>
      </c>
      <c r="O113" s="129">
        <v>4.17</v>
      </c>
      <c r="P113" s="66"/>
      <c r="Q113" s="66"/>
      <c r="S113" s="59">
        <f>'Forward Curve'!$G113</f>
        <v>48881</v>
      </c>
      <c r="T113" s="67">
        <f t="shared" si="52"/>
        <v>0.26390000000000002</v>
      </c>
      <c r="U113" s="48"/>
      <c r="V113" s="48">
        <f t="shared" si="60"/>
        <v>3.8300000000000001E-2</v>
      </c>
      <c r="W113" s="48">
        <f t="shared" si="42"/>
        <v>3.9800000000000002E-2</v>
      </c>
      <c r="X113" s="48">
        <f t="shared" si="53"/>
        <v>3.7200000000000004E-2</v>
      </c>
      <c r="Y113" s="48">
        <f t="shared" si="54"/>
        <v>4.6100000000000002E-2</v>
      </c>
      <c r="Z113" s="69">
        <f t="shared" si="55"/>
        <v>6.7599999999999993E-2</v>
      </c>
      <c r="AA113" s="69">
        <f t="shared" si="35"/>
        <v>3.7000000000000005E-2</v>
      </c>
      <c r="AB113" s="69">
        <f t="shared" si="61"/>
        <v>3.7000000000000005E-2</v>
      </c>
      <c r="AC113" s="69"/>
      <c r="AD113" s="90">
        <f t="shared" si="48"/>
        <v>45732</v>
      </c>
      <c r="AE113" s="91">
        <f t="shared" si="44"/>
        <v>4.2999999999999997E-2</v>
      </c>
      <c r="AF113" s="90">
        <f t="shared" si="49"/>
        <v>48880</v>
      </c>
      <c r="AG113" s="92">
        <f t="shared" si="45"/>
        <v>3.7000000000000019E-2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-2.1730278147877962E-2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7.6348609260610215E-3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6.6365139073938997E-2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9.5730278147877976E-2</v>
      </c>
      <c r="AN113" s="107">
        <f>IF(B113="","",IF(B113&gt;$AO$1,$AO$3,IF(B113&lt;$AK$1,$L$7,_xlfn.FORECAST.LINEAR(B113,INDEX($AK$3:$AO$3,1,MATCH(B113,$AK$1:$AO$1,1)):INDEX($AK$3:$AO$3,1,MATCH(B113,$AK$1:$AO$1,1)+1),INDEX($AK$1:$AO$1,1,MATCH(B113,$AK$1:$AO$1,1)):INDEX($AK$1:$AO$1,1,MATCH(B113,$AK$1:$AO$1,1)+1)))))</f>
        <v>2.8750000000000001E-2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2.7450000000000006E-2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3.9500000000000007E-2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4.2000000000000003E-2</v>
      </c>
      <c r="AS113" s="48" cm="1">
        <f t="array" ref="AS113">_xlfn.SWITCH('Forward Curve'!$E$14,DataValidation!$B$2,Vols!$AL113,DataValidation!$B$3,Vols!$AK113,DataValidation!$B$4,Vols!$AJ113,DataValidation!$B$5,Vols!$AI113,DataValidation!$B$7,$AN113,DataValidation!$B$8,Vols!$AP113,DataValidation!$B$9,Vols!$AQ113,"","ERROR")</f>
        <v>9.5730278147877976E-2</v>
      </c>
      <c r="AT113" s="48"/>
      <c r="AV113" s="56">
        <v>108</v>
      </c>
      <c r="AW113" s="58">
        <f t="shared" si="50"/>
        <v>48880</v>
      </c>
      <c r="AY113" s="70">
        <f t="shared" si="51"/>
        <v>-7.5658206616267144E-3</v>
      </c>
      <c r="AZ113" s="2">
        <f t="shared" si="46"/>
        <v>4.4927359123165166E-2</v>
      </c>
      <c r="BB113" s="3">
        <f t="shared" si="56"/>
        <v>3.9927359123165168E-2</v>
      </c>
      <c r="BC113" s="3">
        <f t="shared" si="57"/>
        <v>4.2427359123165163E-2</v>
      </c>
      <c r="BD113" s="3">
        <f t="shared" si="58"/>
        <v>4.7427359123165168E-2</v>
      </c>
      <c r="BE113" s="3">
        <f t="shared" si="59"/>
        <v>4.9927359123165163E-2</v>
      </c>
      <c r="BG113" s="2">
        <f>IF('Forward Curve'!$D$15=DataValidation!$B$11,Vols!BB113,IF('Forward Curve'!$D$15=DataValidation!$B$12,Vols!BC113,IF('Forward Curve'!$D$15=DataValidation!$B$13,Vols!BD113,IF('Forward Curve'!$D$15=DataValidation!$B$14,Vols!BE113,""))))</f>
        <v>4.2427359123165163E-2</v>
      </c>
    </row>
    <row r="114" spans="2:59" x14ac:dyDescent="0.25">
      <c r="B114" s="59">
        <f t="shared" si="40"/>
        <v>48912</v>
      </c>
      <c r="C114" s="129">
        <v>26.12</v>
      </c>
      <c r="D114" s="2"/>
      <c r="E114" s="102">
        <v>3.86</v>
      </c>
      <c r="F114" s="64">
        <v>3.99</v>
      </c>
      <c r="G114" s="126">
        <v>3.73</v>
      </c>
      <c r="H114" s="85">
        <v>4.6100000000000003</v>
      </c>
      <c r="I114" s="110">
        <v>6.76</v>
      </c>
      <c r="J114" s="66"/>
      <c r="K114" s="96">
        <f t="shared" si="47"/>
        <v>48880</v>
      </c>
      <c r="L114" s="129">
        <v>3.7</v>
      </c>
      <c r="M114" s="66"/>
      <c r="N114" s="130">
        <v>45783</v>
      </c>
      <c r="O114" s="129">
        <v>4.17</v>
      </c>
      <c r="P114" s="66"/>
      <c r="Q114" s="66"/>
      <c r="S114" s="59">
        <f>'Forward Curve'!$G114</f>
        <v>48912</v>
      </c>
      <c r="T114" s="67">
        <f t="shared" si="52"/>
        <v>0.26119999999999999</v>
      </c>
      <c r="U114" s="48"/>
      <c r="V114" s="48">
        <f t="shared" si="60"/>
        <v>3.8599999999999995E-2</v>
      </c>
      <c r="W114" s="48">
        <f t="shared" si="42"/>
        <v>3.9900000000000005E-2</v>
      </c>
      <c r="X114" s="48">
        <f t="shared" si="53"/>
        <v>3.73E-2</v>
      </c>
      <c r="Y114" s="48">
        <f t="shared" si="54"/>
        <v>4.6100000000000002E-2</v>
      </c>
      <c r="Z114" s="69">
        <f t="shared" si="55"/>
        <v>6.7599999999999993E-2</v>
      </c>
      <c r="AA114" s="69">
        <f t="shared" si="35"/>
        <v>3.73E-2</v>
      </c>
      <c r="AB114" s="69">
        <f t="shared" si="61"/>
        <v>3.7000000000000005E-2</v>
      </c>
      <c r="AC114" s="69"/>
      <c r="AD114" s="90">
        <f t="shared" si="48"/>
        <v>45733</v>
      </c>
      <c r="AE114" s="91">
        <f t="shared" si="44"/>
        <v>4.2999999999999997E-2</v>
      </c>
      <c r="AF114" s="90">
        <f t="shared" si="49"/>
        <v>48911</v>
      </c>
      <c r="AG114" s="92">
        <f t="shared" si="45"/>
        <v>3.7220000000000017E-2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-2.1579023914072338E-2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7.860488042963831E-3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6.6739511957036174E-2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9.6179023914072334E-2</v>
      </c>
      <c r="AN114" s="107">
        <f>IF(B114="","",IF(B114&gt;$AO$1,$AO$3,IF(B114&lt;$AK$1,$L$7,_xlfn.FORECAST.LINEAR(B114,INDEX($AK$3:$AO$3,1,MATCH(B114,$AK$1:$AO$1,1)):INDEX($AK$3:$AO$3,1,MATCH(B114,$AK$1:$AO$1,1)+1),INDEX($AK$1:$AO$1,1,MATCH(B114,$AK$1:$AO$1,1)):INDEX($AK$1:$AO$1,1,MATCH(B114,$AK$1:$AO$1,1)+1)))))</f>
        <v>2.8750000000000001E-2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2.7450000000000006E-2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3.9800000000000002E-2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4.2299999999999997E-2</v>
      </c>
      <c r="AS114" s="48" cm="1">
        <f t="array" ref="AS114">_xlfn.SWITCH('Forward Curve'!$E$14,DataValidation!$B$2,Vols!$AL114,DataValidation!$B$3,Vols!$AK114,DataValidation!$B$4,Vols!$AJ114,DataValidation!$B$5,Vols!$AI114,DataValidation!$B$7,$AN114,DataValidation!$B$8,Vols!$AP114,DataValidation!$B$9,Vols!$AQ114,"","ERROR")</f>
        <v>9.6179023914072334E-2</v>
      </c>
      <c r="AT114" s="48"/>
      <c r="AV114" s="56">
        <v>109</v>
      </c>
      <c r="AW114" s="58">
        <f t="shared" si="50"/>
        <v>48911</v>
      </c>
      <c r="AY114" s="70">
        <f t="shared" si="51"/>
        <v>-7.5867832389582765E-3</v>
      </c>
      <c r="AZ114" s="2">
        <f t="shared" si="46"/>
        <v>4.497844990562494E-2</v>
      </c>
      <c r="BB114" s="3">
        <f t="shared" si="56"/>
        <v>3.9978449905624942E-2</v>
      </c>
      <c r="BC114" s="3">
        <f t="shared" si="57"/>
        <v>4.2478449905624938E-2</v>
      </c>
      <c r="BD114" s="3">
        <f t="shared" si="58"/>
        <v>4.7478449905624942E-2</v>
      </c>
      <c r="BE114" s="3">
        <f t="shared" si="59"/>
        <v>4.9978449905624937E-2</v>
      </c>
      <c r="BG114" s="2">
        <f>IF('Forward Curve'!$D$15=DataValidation!$B$11,Vols!BB114,IF('Forward Curve'!$D$15=DataValidation!$B$12,Vols!BC114,IF('Forward Curve'!$D$15=DataValidation!$B$13,Vols!BD114,IF('Forward Curve'!$D$15=DataValidation!$B$14,Vols!BE114,""))))</f>
        <v>4.2478449905624938E-2</v>
      </c>
    </row>
    <row r="115" spans="2:59" x14ac:dyDescent="0.25">
      <c r="B115" s="59">
        <f t="shared" si="40"/>
        <v>48942</v>
      </c>
      <c r="C115" s="129">
        <v>26.12</v>
      </c>
      <c r="D115" s="2"/>
      <c r="E115" s="102">
        <v>3.86</v>
      </c>
      <c r="F115" s="64">
        <v>4</v>
      </c>
      <c r="G115" s="126">
        <v>3.74</v>
      </c>
      <c r="H115" s="85">
        <v>4.6100000000000003</v>
      </c>
      <c r="I115" s="110">
        <v>6.8</v>
      </c>
      <c r="J115" s="66"/>
      <c r="K115" s="96">
        <f t="shared" si="47"/>
        <v>48911</v>
      </c>
      <c r="L115" s="129">
        <v>3.73</v>
      </c>
      <c r="M115" s="66"/>
      <c r="N115" s="130">
        <v>45784</v>
      </c>
      <c r="O115" s="129">
        <v>4.17</v>
      </c>
      <c r="P115" s="66"/>
      <c r="Q115" s="66"/>
      <c r="S115" s="59">
        <f>'Forward Curve'!$G115</f>
        <v>48942</v>
      </c>
      <c r="T115" s="67">
        <f t="shared" si="52"/>
        <v>0.26119999999999999</v>
      </c>
      <c r="U115" s="48"/>
      <c r="V115" s="48">
        <f t="shared" si="60"/>
        <v>3.8599999999999995E-2</v>
      </c>
      <c r="W115" s="48">
        <f t="shared" si="42"/>
        <v>0.04</v>
      </c>
      <c r="X115" s="48">
        <f t="shared" si="53"/>
        <v>3.7400000000000003E-2</v>
      </c>
      <c r="Y115" s="48">
        <f t="shared" si="54"/>
        <v>4.6100000000000002E-2</v>
      </c>
      <c r="Z115" s="69">
        <f t="shared" si="55"/>
        <v>6.8000000000000005E-2</v>
      </c>
      <c r="AA115" s="69">
        <f t="shared" si="35"/>
        <v>3.7400000000000003E-2</v>
      </c>
      <c r="AB115" s="69">
        <f t="shared" si="61"/>
        <v>3.73E-2</v>
      </c>
      <c r="AC115" s="69"/>
      <c r="AD115" s="90">
        <f t="shared" si="48"/>
        <v>45734</v>
      </c>
      <c r="AE115" s="91">
        <f t="shared" si="44"/>
        <v>4.2999999999999997E-2</v>
      </c>
      <c r="AF115" s="90">
        <f t="shared" si="49"/>
        <v>48941</v>
      </c>
      <c r="AG115" s="92">
        <f t="shared" si="45"/>
        <v>3.7300000000000007E-2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-2.1905675349482994E-2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7.7471623252585052E-3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6.7052837674741503E-2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9.6705675349482989E-2</v>
      </c>
      <c r="AN115" s="107">
        <f>IF(B115="","",IF(B115&gt;$AO$1,$AO$3,IF(B115&lt;$AK$1,$L$7,_xlfn.FORECAST.LINEAR(B115,INDEX($AK$3:$AO$3,1,MATCH(B115,$AK$1:$AO$1,1)):INDEX($AK$3:$AO$3,1,MATCH(B115,$AK$1:$AO$1,1)+1),INDEX($AK$1:$AO$1,1,MATCH(B115,$AK$1:$AO$1,1)):INDEX($AK$1:$AO$1,1,MATCH(B115,$AK$1:$AO$1,1)+1)))))</f>
        <v>2.8750000000000001E-2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2.7550000000000009E-2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3.9900000000000005E-2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4.24E-2</v>
      </c>
      <c r="AS115" s="48" cm="1">
        <f t="array" ref="AS115">_xlfn.SWITCH('Forward Curve'!$E$14,DataValidation!$B$2,Vols!$AL115,DataValidation!$B$3,Vols!$AK115,DataValidation!$B$4,Vols!$AJ115,DataValidation!$B$5,Vols!$AI115,DataValidation!$B$7,$AN115,DataValidation!$B$8,Vols!$AP115,DataValidation!$B$9,Vols!$AQ115,"","ERROR")</f>
        <v>9.6705675349482989E-2</v>
      </c>
      <c r="AT115" s="48"/>
      <c r="AV115" s="56">
        <v>110</v>
      </c>
      <c r="AW115" s="58">
        <f t="shared" si="50"/>
        <v>48941</v>
      </c>
      <c r="AY115" s="70">
        <f t="shared" si="51"/>
        <v>-7.6077458162898386E-3</v>
      </c>
      <c r="AZ115" s="2">
        <f t="shared" si="46"/>
        <v>4.5007745816289836E-2</v>
      </c>
      <c r="BB115" s="3">
        <f t="shared" si="56"/>
        <v>4.0007745816289839E-2</v>
      </c>
      <c r="BC115" s="3">
        <f t="shared" si="57"/>
        <v>4.2507745816289834E-2</v>
      </c>
      <c r="BD115" s="3">
        <f t="shared" si="58"/>
        <v>4.7507745816289838E-2</v>
      </c>
      <c r="BE115" s="3">
        <f t="shared" si="59"/>
        <v>5.0007745816289834E-2</v>
      </c>
      <c r="BG115" s="2">
        <f>IF('Forward Curve'!$D$15=DataValidation!$B$11,Vols!BB115,IF('Forward Curve'!$D$15=DataValidation!$B$12,Vols!BC115,IF('Forward Curve'!$D$15=DataValidation!$B$13,Vols!BD115,IF('Forward Curve'!$D$15=DataValidation!$B$14,Vols!BE115,""))))</f>
        <v>4.2507745816289834E-2</v>
      </c>
    </row>
    <row r="116" spans="2:59" x14ac:dyDescent="0.25">
      <c r="B116" s="59">
        <f t="shared" si="40"/>
        <v>48973</v>
      </c>
      <c r="C116" s="129">
        <v>26.13</v>
      </c>
      <c r="D116" s="2"/>
      <c r="E116" s="102">
        <v>3.85</v>
      </c>
      <c r="F116" s="64">
        <v>4</v>
      </c>
      <c r="G116" s="126">
        <v>3.74</v>
      </c>
      <c r="H116" s="85">
        <v>4.6100000000000003</v>
      </c>
      <c r="I116" s="110">
        <v>6.8</v>
      </c>
      <c r="J116" s="66"/>
      <c r="K116" s="96">
        <f t="shared" si="47"/>
        <v>48941</v>
      </c>
      <c r="L116" s="129">
        <v>3.74</v>
      </c>
      <c r="M116" s="66"/>
      <c r="N116" s="130">
        <v>45785</v>
      </c>
      <c r="O116" s="129">
        <v>4.17</v>
      </c>
      <c r="P116" s="66"/>
      <c r="Q116" s="66"/>
      <c r="S116" s="59">
        <f>'Forward Curve'!$G116</f>
        <v>48973</v>
      </c>
      <c r="T116" s="67">
        <f t="shared" si="52"/>
        <v>0.26129999999999998</v>
      </c>
      <c r="U116" s="48"/>
      <c r="V116" s="48">
        <f t="shared" si="60"/>
        <v>3.85E-2</v>
      </c>
      <c r="W116" s="48">
        <f t="shared" si="42"/>
        <v>0.04</v>
      </c>
      <c r="X116" s="48">
        <f t="shared" si="53"/>
        <v>3.7400000000000003E-2</v>
      </c>
      <c r="Y116" s="48">
        <f t="shared" si="54"/>
        <v>4.6100000000000002E-2</v>
      </c>
      <c r="Z116" s="69">
        <f t="shared" si="55"/>
        <v>6.8000000000000005E-2</v>
      </c>
      <c r="AA116" s="69">
        <f t="shared" si="35"/>
        <v>3.7400000000000003E-2</v>
      </c>
      <c r="AB116" s="69">
        <f t="shared" si="61"/>
        <v>3.7400000000000003E-2</v>
      </c>
      <c r="AC116" s="69"/>
      <c r="AD116" s="90">
        <f t="shared" si="48"/>
        <v>45735</v>
      </c>
      <c r="AE116" s="91">
        <f t="shared" si="44"/>
        <v>4.2999999999999997E-2</v>
      </c>
      <c r="AF116" s="90">
        <f t="shared" si="49"/>
        <v>48972</v>
      </c>
      <c r="AG116" s="92">
        <f t="shared" si="45"/>
        <v>3.7300000000000007E-2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-2.2204971117480463E-2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7.5975144412597688E-3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6.7202485558740227E-2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9.7004971117480465E-2</v>
      </c>
      <c r="AN116" s="107">
        <f>IF(B116="","",IF(B116&gt;$AO$1,$AO$3,IF(B116&lt;$AK$1,$L$7,_xlfn.FORECAST.LINEAR(B116,INDEX($AK$3:$AO$3,1,MATCH(B116,$AK$1:$AO$1,1)):INDEX($AK$3:$AO$3,1,MATCH(B116,$AK$1:$AO$1,1)+1),INDEX($AK$1:$AO$1,1,MATCH(B116,$AK$1:$AO$1,1)):INDEX($AK$1:$AO$1,1,MATCH(B116,$AK$1:$AO$1,1)+1)))))</f>
        <v>2.8750000000000001E-2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2.7650000000000004E-2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3.9900000000000005E-2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4.24E-2</v>
      </c>
      <c r="AS116" s="48" cm="1">
        <f t="array" ref="AS116">_xlfn.SWITCH('Forward Curve'!$E$14,DataValidation!$B$2,Vols!$AL116,DataValidation!$B$3,Vols!$AK116,DataValidation!$B$4,Vols!$AJ116,DataValidation!$B$5,Vols!$AI116,DataValidation!$B$7,$AN116,DataValidation!$B$8,Vols!$AP116,DataValidation!$B$9,Vols!$AQ116,"","ERROR")</f>
        <v>9.7004971117480465E-2</v>
      </c>
      <c r="AT116" s="48"/>
      <c r="AV116" s="56">
        <v>111</v>
      </c>
      <c r="AW116" s="58">
        <f t="shared" si="50"/>
        <v>48972</v>
      </c>
      <c r="AY116" s="70">
        <f t="shared" si="51"/>
        <v>-7.6287083936214008E-3</v>
      </c>
      <c r="AZ116" s="2">
        <f t="shared" si="46"/>
        <v>4.50287083936214E-2</v>
      </c>
      <c r="BB116" s="3">
        <f t="shared" si="56"/>
        <v>4.0028708393621402E-2</v>
      </c>
      <c r="BC116" s="3">
        <f t="shared" si="57"/>
        <v>4.2528708393621398E-2</v>
      </c>
      <c r="BD116" s="3">
        <f t="shared" si="58"/>
        <v>4.7528708393621402E-2</v>
      </c>
      <c r="BE116" s="3">
        <f t="shared" si="59"/>
        <v>5.0028708393621397E-2</v>
      </c>
      <c r="BG116" s="2">
        <f>IF('Forward Curve'!$D$15=DataValidation!$B$11,Vols!BB116,IF('Forward Curve'!$D$15=DataValidation!$B$12,Vols!BC116,IF('Forward Curve'!$D$15=DataValidation!$B$13,Vols!BD116,IF('Forward Curve'!$D$15=DataValidation!$B$14,Vols!BE116,""))))</f>
        <v>4.2528708393621398E-2</v>
      </c>
    </row>
    <row r="117" spans="2:59" x14ac:dyDescent="0.25">
      <c r="B117" s="59">
        <f t="shared" si="40"/>
        <v>49003</v>
      </c>
      <c r="C117" s="129">
        <v>26.14</v>
      </c>
      <c r="D117" s="2"/>
      <c r="E117" s="102">
        <v>3.86</v>
      </c>
      <c r="F117" s="64">
        <v>4.0199999999999996</v>
      </c>
      <c r="G117" s="126">
        <v>3.75</v>
      </c>
      <c r="H117" s="85">
        <v>4.6100000000000003</v>
      </c>
      <c r="I117" s="110">
        <v>6.8</v>
      </c>
      <c r="J117" s="66"/>
      <c r="K117" s="96">
        <f t="shared" si="47"/>
        <v>48972</v>
      </c>
      <c r="L117" s="129">
        <v>3.74</v>
      </c>
      <c r="M117" s="66"/>
      <c r="N117" s="130">
        <v>45786</v>
      </c>
      <c r="O117" s="129">
        <v>4.17</v>
      </c>
      <c r="P117" s="66"/>
      <c r="Q117" s="66"/>
      <c r="S117" s="59">
        <f>'Forward Curve'!$G117</f>
        <v>49003</v>
      </c>
      <c r="T117" s="67">
        <f t="shared" si="52"/>
        <v>0.26140000000000002</v>
      </c>
      <c r="U117" s="48"/>
      <c r="V117" s="48">
        <f t="shared" si="60"/>
        <v>3.8599999999999995E-2</v>
      </c>
      <c r="W117" s="48">
        <f t="shared" si="42"/>
        <v>4.0199999999999993E-2</v>
      </c>
      <c r="X117" s="48">
        <f t="shared" si="53"/>
        <v>3.7499999999999999E-2</v>
      </c>
      <c r="Y117" s="48">
        <f t="shared" si="54"/>
        <v>4.6100000000000002E-2</v>
      </c>
      <c r="Z117" s="69">
        <f t="shared" si="55"/>
        <v>6.8000000000000005E-2</v>
      </c>
      <c r="AA117" s="69">
        <f t="shared" si="35"/>
        <v>3.7400000000000003E-2</v>
      </c>
      <c r="AB117" s="69">
        <f t="shared" si="61"/>
        <v>3.7400000000000003E-2</v>
      </c>
      <c r="AC117" s="69"/>
      <c r="AD117" s="90">
        <f t="shared" si="48"/>
        <v>45736</v>
      </c>
      <c r="AE117" s="91">
        <f t="shared" si="44"/>
        <v>4.2999999999999997E-2</v>
      </c>
      <c r="AF117" s="90">
        <f t="shared" si="49"/>
        <v>49003</v>
      </c>
      <c r="AG117" s="92">
        <f t="shared" si="45"/>
        <v>3.7300000000000007E-2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-2.249433582586632E-2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7.452832087066842E-3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6.7347167912933173E-2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9.7294335825866329E-2</v>
      </c>
      <c r="AN117" s="107">
        <f>IF(B117="","",IF(B117&gt;$AO$1,$AO$3,IF(B117&lt;$AK$1,$L$7,_xlfn.FORECAST.LINEAR(B117,INDEX($AK$3:$AO$3,1,MATCH(B117,$AK$1:$AO$1,1)):INDEX($AK$3:$AO$3,1,MATCH(B117,$AK$1:$AO$1,1)+1),INDEX($AK$1:$AO$1,1,MATCH(B117,$AK$1:$AO$1,1)):INDEX($AK$1:$AO$1,1,MATCH(B117,$AK$1:$AO$1,1)+1)))))</f>
        <v>2.8750000000000001E-2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2.7550000000000009E-2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3.9900000000000005E-2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4.24E-2</v>
      </c>
      <c r="AS117" s="48" cm="1">
        <f t="array" ref="AS117">_xlfn.SWITCH('Forward Curve'!$E$14,DataValidation!$B$2,Vols!$AL117,DataValidation!$B$3,Vols!$AK117,DataValidation!$B$4,Vols!$AJ117,DataValidation!$B$5,Vols!$AI117,DataValidation!$B$7,$AN117,DataValidation!$B$8,Vols!$AP117,DataValidation!$B$9,Vols!$AQ117,"","ERROR")</f>
        <v>9.7294335825866329E-2</v>
      </c>
      <c r="AT117" s="48"/>
      <c r="AV117" s="56">
        <v>112</v>
      </c>
      <c r="AW117" s="58">
        <f t="shared" si="50"/>
        <v>49003</v>
      </c>
      <c r="AY117" s="70">
        <f t="shared" si="51"/>
        <v>-7.6496709709529629E-3</v>
      </c>
      <c r="AZ117" s="2">
        <f t="shared" si="46"/>
        <v>4.5049670970952957E-2</v>
      </c>
      <c r="BB117" s="3">
        <f t="shared" si="56"/>
        <v>4.0049670970952959E-2</v>
      </c>
      <c r="BC117" s="3">
        <f t="shared" si="57"/>
        <v>4.2549670970952955E-2</v>
      </c>
      <c r="BD117" s="3">
        <f t="shared" si="58"/>
        <v>4.7549670970952959E-2</v>
      </c>
      <c r="BE117" s="3">
        <f t="shared" si="59"/>
        <v>5.0049670970952954E-2</v>
      </c>
      <c r="BG117" s="2">
        <f>IF('Forward Curve'!$D$15=DataValidation!$B$11,Vols!BB117,IF('Forward Curve'!$D$15=DataValidation!$B$12,Vols!BC117,IF('Forward Curve'!$D$15=DataValidation!$B$13,Vols!BD117,IF('Forward Curve'!$D$15=DataValidation!$B$14,Vols!BE117,""))))</f>
        <v>4.2549670970952955E-2</v>
      </c>
    </row>
    <row r="118" spans="2:59" x14ac:dyDescent="0.25">
      <c r="B118" s="59">
        <f t="shared" si="40"/>
        <v>49032</v>
      </c>
      <c r="C118" s="129">
        <v>26.14</v>
      </c>
      <c r="D118" s="2"/>
      <c r="E118" s="102">
        <v>3.85</v>
      </c>
      <c r="F118" s="64">
        <v>4</v>
      </c>
      <c r="G118" s="126">
        <v>3.74</v>
      </c>
      <c r="H118" s="85">
        <v>4.6100000000000003</v>
      </c>
      <c r="I118" s="110">
        <v>6.8</v>
      </c>
      <c r="J118" s="66"/>
      <c r="K118" s="96">
        <f t="shared" si="47"/>
        <v>49003</v>
      </c>
      <c r="L118" s="129">
        <v>3.74</v>
      </c>
      <c r="M118" s="66"/>
      <c r="N118" s="130">
        <v>45789</v>
      </c>
      <c r="O118" s="129">
        <v>4.17</v>
      </c>
      <c r="P118" s="66"/>
      <c r="Q118" s="66"/>
      <c r="S118" s="59">
        <f>'Forward Curve'!$G118</f>
        <v>49032</v>
      </c>
      <c r="T118" s="67">
        <f t="shared" si="52"/>
        <v>0.26140000000000002</v>
      </c>
      <c r="U118" s="48"/>
      <c r="V118" s="48">
        <f t="shared" si="60"/>
        <v>3.85E-2</v>
      </c>
      <c r="W118" s="48">
        <f t="shared" si="42"/>
        <v>0.04</v>
      </c>
      <c r="X118" s="48">
        <f t="shared" si="53"/>
        <v>3.7400000000000003E-2</v>
      </c>
      <c r="Y118" s="48">
        <f t="shared" si="54"/>
        <v>4.6100000000000002E-2</v>
      </c>
      <c r="Z118" s="69">
        <f t="shared" si="55"/>
        <v>6.8000000000000005E-2</v>
      </c>
      <c r="AA118" s="69">
        <f t="shared" si="35"/>
        <v>3.7400000000000003E-2</v>
      </c>
      <c r="AB118" s="69">
        <f t="shared" si="61"/>
        <v>3.7400000000000003E-2</v>
      </c>
      <c r="AC118" s="69"/>
      <c r="AD118" s="90">
        <f t="shared" si="48"/>
        <v>45737</v>
      </c>
      <c r="AE118" s="91">
        <f t="shared" si="44"/>
        <v>4.2999999999999997E-2</v>
      </c>
      <c r="AF118" s="90">
        <f t="shared" si="49"/>
        <v>49031</v>
      </c>
      <c r="AG118" s="92">
        <f t="shared" si="45"/>
        <v>3.7300000000000007E-2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-2.2750881677530733E-2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7.3245591612346355E-3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6.747544083876536E-2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9.7550881677530732E-2</v>
      </c>
      <c r="AN118" s="107">
        <f>IF(B118="","",IF(B118&gt;$AO$1,$AO$3,IF(B118&lt;$AK$1,$L$7,_xlfn.FORECAST.LINEAR(B118,INDEX($AK$3:$AO$3,1,MATCH(B118,$AK$1:$AO$1,1)):INDEX($AK$3:$AO$3,1,MATCH(B118,$AK$1:$AO$1,1)+1),INDEX($AK$1:$AO$1,1,MATCH(B118,$AK$1:$AO$1,1)):INDEX($AK$1:$AO$1,1,MATCH(B118,$AK$1:$AO$1,1)+1)))))</f>
        <v>2.8750000000000001E-2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2.7650000000000004E-2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3.9900000000000005E-2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4.24E-2</v>
      </c>
      <c r="AS118" s="48" cm="1">
        <f t="array" ref="AS118">_xlfn.SWITCH('Forward Curve'!$E$14,DataValidation!$B$2,Vols!$AL118,DataValidation!$B$3,Vols!$AK118,DataValidation!$B$4,Vols!$AJ118,DataValidation!$B$5,Vols!$AI118,DataValidation!$B$7,$AN118,DataValidation!$B$8,Vols!$AP118,DataValidation!$B$9,Vols!$AQ118,"","ERROR")</f>
        <v>9.7550881677530732E-2</v>
      </c>
      <c r="AT118" s="48"/>
      <c r="AV118" s="56">
        <v>113</v>
      </c>
      <c r="AW118" s="58">
        <f t="shared" si="50"/>
        <v>49031</v>
      </c>
      <c r="AY118" s="70">
        <f t="shared" si="51"/>
        <v>-7.670633548284525E-3</v>
      </c>
      <c r="AZ118" s="2">
        <f t="shared" si="46"/>
        <v>4.5070633548284521E-2</v>
      </c>
      <c r="BB118" s="3">
        <f t="shared" si="56"/>
        <v>4.0070633548284523E-2</v>
      </c>
      <c r="BC118" s="3">
        <f t="shared" si="57"/>
        <v>4.2570633548284519E-2</v>
      </c>
      <c r="BD118" s="3">
        <f t="shared" si="58"/>
        <v>4.7570633548284523E-2</v>
      </c>
      <c r="BE118" s="3">
        <f t="shared" si="59"/>
        <v>5.0070633548284518E-2</v>
      </c>
      <c r="BG118" s="2">
        <f>IF('Forward Curve'!$D$15=DataValidation!$B$11,Vols!BB118,IF('Forward Curve'!$D$15=DataValidation!$B$12,Vols!BC118,IF('Forward Curve'!$D$15=DataValidation!$B$13,Vols!BD118,IF('Forward Curve'!$D$15=DataValidation!$B$14,Vols!BE118,""))))</f>
        <v>4.2570633548284519E-2</v>
      </c>
    </row>
    <row r="119" spans="2:59" x14ac:dyDescent="0.25">
      <c r="B119" s="59">
        <f t="shared" si="40"/>
        <v>49063</v>
      </c>
      <c r="C119" s="129">
        <v>26.15</v>
      </c>
      <c r="D119" s="2"/>
      <c r="E119" s="102">
        <v>3.86</v>
      </c>
      <c r="F119" s="64">
        <v>4</v>
      </c>
      <c r="G119" s="126">
        <v>3.74</v>
      </c>
      <c r="H119" s="85">
        <v>4.6100000000000003</v>
      </c>
      <c r="I119" s="110">
        <v>6.8</v>
      </c>
      <c r="J119" s="66"/>
      <c r="K119" s="96">
        <f t="shared" si="47"/>
        <v>49031</v>
      </c>
      <c r="L119" s="129">
        <v>3.74</v>
      </c>
      <c r="M119" s="66"/>
      <c r="N119" s="130">
        <v>45790</v>
      </c>
      <c r="O119" s="129">
        <v>4.17</v>
      </c>
      <c r="P119" s="66"/>
      <c r="Q119" s="66"/>
      <c r="S119" s="59">
        <f>'Forward Curve'!$G119</f>
        <v>49063</v>
      </c>
      <c r="T119" s="67">
        <f t="shared" si="52"/>
        <v>0.26150000000000001</v>
      </c>
      <c r="U119" s="48"/>
      <c r="V119" s="48">
        <f t="shared" si="60"/>
        <v>3.8599999999999995E-2</v>
      </c>
      <c r="W119" s="48">
        <f t="shared" si="42"/>
        <v>0.04</v>
      </c>
      <c r="X119" s="48">
        <f t="shared" si="53"/>
        <v>3.7400000000000003E-2</v>
      </c>
      <c r="Y119" s="48">
        <f t="shared" si="54"/>
        <v>4.6100000000000002E-2</v>
      </c>
      <c r="Z119" s="69">
        <f t="shared" si="55"/>
        <v>6.8000000000000005E-2</v>
      </c>
      <c r="AA119" s="69">
        <f t="shared" si="35"/>
        <v>3.7400000000000003E-2</v>
      </c>
      <c r="AB119" s="69">
        <f t="shared" si="61"/>
        <v>3.7400000000000003E-2</v>
      </c>
      <c r="AC119" s="69"/>
      <c r="AD119" s="90">
        <f t="shared" si="48"/>
        <v>45738</v>
      </c>
      <c r="AE119" s="91">
        <f t="shared" si="44"/>
        <v>4.2999999999999997E-2</v>
      </c>
      <c r="AF119" s="90">
        <f t="shared" si="49"/>
        <v>49062</v>
      </c>
      <c r="AG119" s="92">
        <f t="shared" si="45"/>
        <v>3.7300000000000007E-2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-2.3047031354583501E-2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7.1764843227082511E-3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6.7623515677291759E-2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9.7847031354583502E-2</v>
      </c>
      <c r="AN119" s="107">
        <f>IF(B119="","",IF(B119&gt;$AO$1,$AO$3,IF(B119&lt;$AK$1,$L$7,_xlfn.FORECAST.LINEAR(B119,INDEX($AK$3:$AO$3,1,MATCH(B119,$AK$1:$AO$1,1)):INDEX($AK$3:$AO$3,1,MATCH(B119,$AK$1:$AO$1,1)+1),INDEX($AK$1:$AO$1,1,MATCH(B119,$AK$1:$AO$1,1)):INDEX($AK$1:$AO$1,1,MATCH(B119,$AK$1:$AO$1,1)+1)))))</f>
        <v>2.8750000000000001E-2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2.7550000000000009E-2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3.9900000000000005E-2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4.24E-2</v>
      </c>
      <c r="AS119" s="48" cm="1">
        <f t="array" ref="AS119">_xlfn.SWITCH('Forward Curve'!$E$14,DataValidation!$B$2,Vols!$AL119,DataValidation!$B$3,Vols!$AK119,DataValidation!$B$4,Vols!$AJ119,DataValidation!$B$5,Vols!$AI119,DataValidation!$B$7,$AN119,DataValidation!$B$8,Vols!$AP119,DataValidation!$B$9,Vols!$AQ119,"","ERROR")</f>
        <v>9.7847031354583502E-2</v>
      </c>
      <c r="AT119" s="48"/>
      <c r="AV119" s="56">
        <v>114</v>
      </c>
      <c r="AW119" s="58">
        <f t="shared" si="50"/>
        <v>49062</v>
      </c>
      <c r="AY119" s="70">
        <f t="shared" si="51"/>
        <v>-7.6915961256160872E-3</v>
      </c>
      <c r="AZ119" s="2">
        <f t="shared" si="46"/>
        <v>4.5091596125616085E-2</v>
      </c>
      <c r="BB119" s="3">
        <f t="shared" si="56"/>
        <v>4.0091596125616087E-2</v>
      </c>
      <c r="BC119" s="3">
        <f t="shared" si="57"/>
        <v>4.2591596125616082E-2</v>
      </c>
      <c r="BD119" s="3">
        <f t="shared" si="58"/>
        <v>4.7591596125616087E-2</v>
      </c>
      <c r="BE119" s="3">
        <f t="shared" si="59"/>
        <v>5.0091596125616082E-2</v>
      </c>
      <c r="BG119" s="2">
        <f>IF('Forward Curve'!$D$15=DataValidation!$B$11,Vols!BB119,IF('Forward Curve'!$D$15=DataValidation!$B$12,Vols!BC119,IF('Forward Curve'!$D$15=DataValidation!$B$13,Vols!BD119,IF('Forward Curve'!$D$15=DataValidation!$B$14,Vols!BE119,""))))</f>
        <v>4.2591596125616082E-2</v>
      </c>
    </row>
    <row r="120" spans="2:59" x14ac:dyDescent="0.25">
      <c r="B120" s="59">
        <f t="shared" si="40"/>
        <v>49093</v>
      </c>
      <c r="C120" s="129">
        <v>26.16</v>
      </c>
      <c r="D120" s="2"/>
      <c r="E120" s="102">
        <v>3.86</v>
      </c>
      <c r="F120" s="64">
        <v>4</v>
      </c>
      <c r="G120" s="126">
        <v>3.74</v>
      </c>
      <c r="H120" s="85">
        <v>4.6100000000000003</v>
      </c>
      <c r="I120" s="110">
        <v>6.8</v>
      </c>
      <c r="J120" s="66"/>
      <c r="K120" s="96">
        <f t="shared" si="47"/>
        <v>49062</v>
      </c>
      <c r="L120" s="129">
        <v>3.74</v>
      </c>
      <c r="M120" s="66"/>
      <c r="N120" s="130">
        <v>45791</v>
      </c>
      <c r="O120" s="129">
        <v>4.17</v>
      </c>
      <c r="P120" s="66"/>
      <c r="Q120" s="66"/>
      <c r="S120" s="59">
        <f>'Forward Curve'!$G120</f>
        <v>49093</v>
      </c>
      <c r="T120" s="67">
        <f t="shared" si="52"/>
        <v>0.2616</v>
      </c>
      <c r="U120" s="48"/>
      <c r="V120" s="48">
        <f t="shared" si="60"/>
        <v>3.8599999999999995E-2</v>
      </c>
      <c r="W120" s="48">
        <f t="shared" si="42"/>
        <v>0.04</v>
      </c>
      <c r="X120" s="48">
        <f t="shared" si="53"/>
        <v>3.7400000000000003E-2</v>
      </c>
      <c r="Y120" s="48">
        <f t="shared" si="54"/>
        <v>4.6100000000000002E-2</v>
      </c>
      <c r="Z120" s="69">
        <f t="shared" si="55"/>
        <v>6.8000000000000005E-2</v>
      </c>
      <c r="AA120" s="69">
        <f t="shared" si="35"/>
        <v>3.7400000000000003E-2</v>
      </c>
      <c r="AB120" s="69">
        <f t="shared" si="61"/>
        <v>3.7400000000000003E-2</v>
      </c>
      <c r="AC120" s="69"/>
      <c r="AD120" s="90">
        <f t="shared" si="48"/>
        <v>45739</v>
      </c>
      <c r="AE120" s="91">
        <f t="shared" si="44"/>
        <v>4.2999999999999997E-2</v>
      </c>
      <c r="AF120" s="90">
        <f t="shared" si="49"/>
        <v>49092</v>
      </c>
      <c r="AG120" s="92">
        <f t="shared" si="45"/>
        <v>3.7300000000000007E-2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-2.3333405159575236E-2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7.0332974202123831E-3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6.7766702579787619E-2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9.8133405159575235E-2</v>
      </c>
      <c r="AN120" s="107">
        <f>IF(B120="","",IF(B120&gt;$AO$1,$AO$3,IF(B120&lt;$AK$1,$L$7,_xlfn.FORECAST.LINEAR(B120,INDEX($AK$3:$AO$3,1,MATCH(B120,$AK$1:$AO$1,1)):INDEX($AK$3:$AO$3,1,MATCH(B120,$AK$1:$AO$1,1)+1),INDEX($AK$1:$AO$1,1,MATCH(B120,$AK$1:$AO$1,1)):INDEX($AK$1:$AO$1,1,MATCH(B120,$AK$1:$AO$1,1)+1)))))</f>
        <v>2.8750000000000001E-2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2.7550000000000009E-2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3.9900000000000005E-2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4.24E-2</v>
      </c>
      <c r="AS120" s="48" cm="1">
        <f t="array" ref="AS120">_xlfn.SWITCH('Forward Curve'!$E$14,DataValidation!$B$2,Vols!$AL120,DataValidation!$B$3,Vols!$AK120,DataValidation!$B$4,Vols!$AJ120,DataValidation!$B$5,Vols!$AI120,DataValidation!$B$7,$AN120,DataValidation!$B$8,Vols!$AP120,DataValidation!$B$9,Vols!$AQ120,"","ERROR")</f>
        <v>9.8133405159575235E-2</v>
      </c>
      <c r="AT120" s="48"/>
      <c r="AV120" s="56">
        <v>115</v>
      </c>
      <c r="AW120" s="58">
        <f t="shared" si="50"/>
        <v>49092</v>
      </c>
      <c r="AY120" s="70">
        <f t="shared" si="51"/>
        <v>-7.7125587029476493E-3</v>
      </c>
      <c r="AZ120" s="2">
        <f t="shared" si="46"/>
        <v>4.5112558702947642E-2</v>
      </c>
      <c r="BB120" s="3">
        <f t="shared" si="56"/>
        <v>4.0112558702947644E-2</v>
      </c>
      <c r="BC120" s="3">
        <f t="shared" si="57"/>
        <v>4.2612558702947639E-2</v>
      </c>
      <c r="BD120" s="3">
        <f t="shared" si="58"/>
        <v>4.7612558702947644E-2</v>
      </c>
      <c r="BE120" s="3">
        <f t="shared" si="59"/>
        <v>5.0112558702947639E-2</v>
      </c>
      <c r="BG120" s="2">
        <f>IF('Forward Curve'!$D$15=DataValidation!$B$11,Vols!BB120,IF('Forward Curve'!$D$15=DataValidation!$B$12,Vols!BC120,IF('Forward Curve'!$D$15=DataValidation!$B$13,Vols!BD120,IF('Forward Curve'!$D$15=DataValidation!$B$14,Vols!BE120,""))))</f>
        <v>4.2612558702947639E-2</v>
      </c>
    </row>
    <row r="121" spans="2:59" x14ac:dyDescent="0.25">
      <c r="B121" s="59">
        <f t="shared" si="40"/>
        <v>49124</v>
      </c>
      <c r="C121" s="129">
        <v>26.16</v>
      </c>
      <c r="D121" s="2"/>
      <c r="E121" s="102">
        <v>3.86</v>
      </c>
      <c r="F121" s="64">
        <v>4</v>
      </c>
      <c r="G121" s="126">
        <v>3.74</v>
      </c>
      <c r="H121" s="85">
        <v>4.6100000000000003</v>
      </c>
      <c r="I121" s="110">
        <v>6.8</v>
      </c>
      <c r="J121" s="66"/>
      <c r="K121" s="96">
        <f t="shared" si="47"/>
        <v>49092</v>
      </c>
      <c r="L121" s="129">
        <v>3.74</v>
      </c>
      <c r="M121" s="66"/>
      <c r="N121" s="130">
        <v>45792</v>
      </c>
      <c r="O121" s="129">
        <v>4.17</v>
      </c>
      <c r="P121" s="66"/>
      <c r="Q121" s="66"/>
      <c r="S121" s="59">
        <f>'Forward Curve'!$G121</f>
        <v>49124</v>
      </c>
      <c r="T121" s="67">
        <f t="shared" si="52"/>
        <v>0.2616</v>
      </c>
      <c r="U121" s="48"/>
      <c r="V121" s="48">
        <f t="shared" si="60"/>
        <v>3.8599999999999995E-2</v>
      </c>
      <c r="W121" s="48">
        <f t="shared" si="42"/>
        <v>0.04</v>
      </c>
      <c r="X121" s="48">
        <f t="shared" si="53"/>
        <v>3.7400000000000003E-2</v>
      </c>
      <c r="Y121" s="48">
        <f t="shared" si="54"/>
        <v>4.6100000000000002E-2</v>
      </c>
      <c r="Z121" s="69">
        <f t="shared" si="55"/>
        <v>6.8000000000000005E-2</v>
      </c>
      <c r="AA121" s="69">
        <f t="shared" si="35"/>
        <v>3.7400000000000003E-2</v>
      </c>
      <c r="AB121" s="69">
        <f t="shared" si="61"/>
        <v>3.7400000000000003E-2</v>
      </c>
      <c r="AC121" s="69"/>
      <c r="AD121" s="90">
        <f t="shared" si="48"/>
        <v>45740</v>
      </c>
      <c r="AE121" s="91">
        <f t="shared" si="44"/>
        <v>4.2999999999999997E-2</v>
      </c>
      <c r="AF121" s="90">
        <f t="shared" si="49"/>
        <v>49123</v>
      </c>
      <c r="AG121" s="92">
        <f t="shared" si="45"/>
        <v>3.7300000000000007E-2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-2.3604245251590158E-2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6.8978773742049224E-3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6.7902122625795092E-2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9.8404245251590167E-2</v>
      </c>
      <c r="AN121" s="107">
        <f>IF(B121="","",IF(B121&gt;$AO$1,$AO$3,IF(B121&lt;$AK$1,$L$7,_xlfn.FORECAST.LINEAR(B121,INDEX($AK$3:$AO$3,1,MATCH(B121,$AK$1:$AO$1,1)):INDEX($AK$3:$AO$3,1,MATCH(B121,$AK$1:$AO$1,1)+1),INDEX($AK$1:$AO$1,1,MATCH(B121,$AK$1:$AO$1,1)):INDEX($AK$1:$AO$1,1,MATCH(B121,$AK$1:$AO$1,1)+1)))))</f>
        <v>2.8750000000000001E-2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2.7550000000000009E-2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3.9900000000000005E-2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4.24E-2</v>
      </c>
      <c r="AS121" s="48" cm="1">
        <f t="array" ref="AS121">_xlfn.SWITCH('Forward Curve'!$E$14,DataValidation!$B$2,Vols!$AL121,DataValidation!$B$3,Vols!$AK121,DataValidation!$B$4,Vols!$AJ121,DataValidation!$B$5,Vols!$AI121,DataValidation!$B$7,$AN121,DataValidation!$B$8,Vols!$AP121,DataValidation!$B$9,Vols!$AQ121,"","ERROR")</f>
        <v>9.8404245251590167E-2</v>
      </c>
      <c r="AT121" s="48"/>
      <c r="AV121" s="56">
        <v>116</v>
      </c>
      <c r="AW121" s="58">
        <f t="shared" si="50"/>
        <v>49123</v>
      </c>
      <c r="AY121" s="70">
        <f t="shared" si="51"/>
        <v>-7.7335212802792114E-3</v>
      </c>
      <c r="AZ121" s="2">
        <f t="shared" si="46"/>
        <v>4.5133521280279212E-2</v>
      </c>
      <c r="BB121" s="3">
        <f t="shared" si="56"/>
        <v>4.0133521280279215E-2</v>
      </c>
      <c r="BC121" s="3">
        <f t="shared" si="57"/>
        <v>4.263352128027921E-2</v>
      </c>
      <c r="BD121" s="3">
        <f t="shared" si="58"/>
        <v>4.7633521280279215E-2</v>
      </c>
      <c r="BE121" s="3">
        <f t="shared" si="59"/>
        <v>5.013352128027921E-2</v>
      </c>
      <c r="BG121" s="2">
        <f>IF('Forward Curve'!$D$15=DataValidation!$B$11,Vols!BB121,IF('Forward Curve'!$D$15=DataValidation!$B$12,Vols!BC121,IF('Forward Curve'!$D$15=DataValidation!$B$13,Vols!BD121,IF('Forward Curve'!$D$15=DataValidation!$B$14,Vols!BE121,""))))</f>
        <v>4.263352128027921E-2</v>
      </c>
    </row>
    <row r="122" spans="2:59" x14ac:dyDescent="0.25">
      <c r="B122" s="59">
        <f t="shared" si="40"/>
        <v>49154</v>
      </c>
      <c r="C122" s="129">
        <v>26.17</v>
      </c>
      <c r="D122" s="2"/>
      <c r="E122" s="102">
        <v>3.86</v>
      </c>
      <c r="F122" s="64">
        <v>4</v>
      </c>
      <c r="G122" s="126">
        <v>3.74</v>
      </c>
      <c r="H122" s="85">
        <v>4.6100000000000003</v>
      </c>
      <c r="I122" s="110">
        <v>6.8</v>
      </c>
      <c r="J122" s="66"/>
      <c r="K122" s="96">
        <f t="shared" si="47"/>
        <v>49123</v>
      </c>
      <c r="L122" s="129">
        <v>3.74</v>
      </c>
      <c r="M122" s="66"/>
      <c r="N122" s="130">
        <v>45793</v>
      </c>
      <c r="O122" s="129">
        <v>4.17</v>
      </c>
      <c r="P122" s="66"/>
      <c r="Q122" s="66"/>
      <c r="S122" s="59">
        <f>'Forward Curve'!$G122</f>
        <v>49154</v>
      </c>
      <c r="T122" s="67">
        <f t="shared" si="52"/>
        <v>0.26170000000000004</v>
      </c>
      <c r="U122" s="48"/>
      <c r="V122" s="48">
        <f t="shared" si="60"/>
        <v>3.8599999999999995E-2</v>
      </c>
      <c r="W122" s="48">
        <f t="shared" si="42"/>
        <v>0.04</v>
      </c>
      <c r="X122" s="48">
        <f t="shared" si="53"/>
        <v>3.7400000000000003E-2</v>
      </c>
      <c r="Y122" s="48">
        <f t="shared" si="54"/>
        <v>4.6100000000000002E-2</v>
      </c>
      <c r="Z122" s="69">
        <f t="shared" si="55"/>
        <v>6.8000000000000005E-2</v>
      </c>
      <c r="AA122" s="69">
        <f t="shared" si="35"/>
        <v>3.7400000000000003E-2</v>
      </c>
      <c r="AB122" s="69">
        <f t="shared" si="61"/>
        <v>3.7400000000000003E-2</v>
      </c>
      <c r="AC122" s="69"/>
      <c r="AD122" s="90">
        <f t="shared" si="48"/>
        <v>45741</v>
      </c>
      <c r="AE122" s="91">
        <f t="shared" si="44"/>
        <v>4.2999999999999997E-2</v>
      </c>
      <c r="AF122" s="90">
        <f t="shared" si="49"/>
        <v>49153</v>
      </c>
      <c r="AG122" s="92">
        <f t="shared" si="45"/>
        <v>3.7300000000000007E-2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-2.3888627986568212E-2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6.7556860067158955E-3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6.8044313993284103E-2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9.8688627986568217E-2</v>
      </c>
      <c r="AN122" s="107">
        <f>IF(B122="","",IF(B122&gt;$AO$1,$AO$3,IF(B122&lt;$AK$1,$L$7,_xlfn.FORECAST.LINEAR(B122,INDEX($AK$3:$AO$3,1,MATCH(B122,$AK$1:$AO$1,1)):INDEX($AK$3:$AO$3,1,MATCH(B122,$AK$1:$AO$1,1)+1),INDEX($AK$1:$AO$1,1,MATCH(B122,$AK$1:$AO$1,1)):INDEX($AK$1:$AO$1,1,MATCH(B122,$AK$1:$AO$1,1)+1)))))</f>
        <v>2.8750000000000001E-2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2.7550000000000009E-2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3.9900000000000005E-2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4.24E-2</v>
      </c>
      <c r="AS122" s="48" cm="1">
        <f t="array" ref="AS122">_xlfn.SWITCH('Forward Curve'!$E$14,DataValidation!$B$2,Vols!$AL122,DataValidation!$B$3,Vols!$AK122,DataValidation!$B$4,Vols!$AJ122,DataValidation!$B$5,Vols!$AI122,DataValidation!$B$7,$AN122,DataValidation!$B$8,Vols!$AP122,DataValidation!$B$9,Vols!$AQ122,"","ERROR")</f>
        <v>9.8688627986568217E-2</v>
      </c>
      <c r="AT122" s="48"/>
      <c r="AV122" s="56">
        <v>117</v>
      </c>
      <c r="AW122" s="58">
        <f t="shared" si="50"/>
        <v>49153</v>
      </c>
      <c r="AY122" s="70">
        <f t="shared" si="51"/>
        <v>-7.7544838576107736E-3</v>
      </c>
      <c r="AZ122" s="2">
        <f t="shared" si="46"/>
        <v>4.5154483857610776E-2</v>
      </c>
      <c r="BB122" s="3">
        <f t="shared" si="56"/>
        <v>4.0154483857610779E-2</v>
      </c>
      <c r="BC122" s="3">
        <f t="shared" si="57"/>
        <v>4.2654483857610774E-2</v>
      </c>
      <c r="BD122" s="3">
        <f t="shared" si="58"/>
        <v>4.7654483857610778E-2</v>
      </c>
      <c r="BE122" s="3">
        <f t="shared" si="59"/>
        <v>5.0154483857610774E-2</v>
      </c>
      <c r="BG122" s="2">
        <f>IF('Forward Curve'!$D$15=DataValidation!$B$11,Vols!BB122,IF('Forward Curve'!$D$15=DataValidation!$B$12,Vols!BC122,IF('Forward Curve'!$D$15=DataValidation!$B$13,Vols!BD122,IF('Forward Curve'!$D$15=DataValidation!$B$14,Vols!BE122,""))))</f>
        <v>4.2654483857610774E-2</v>
      </c>
    </row>
    <row r="123" spans="2:59" x14ac:dyDescent="0.25">
      <c r="B123" s="59">
        <f t="shared" si="40"/>
        <v>49185</v>
      </c>
      <c r="C123" s="129">
        <v>26.16</v>
      </c>
      <c r="D123" s="2"/>
      <c r="E123" s="102">
        <v>3.85</v>
      </c>
      <c r="F123" s="64">
        <v>4</v>
      </c>
      <c r="G123" s="126">
        <v>3.74</v>
      </c>
      <c r="H123" s="85">
        <v>4.6100000000000003</v>
      </c>
      <c r="I123" s="110">
        <v>6.8</v>
      </c>
      <c r="J123" s="66"/>
      <c r="K123" s="96">
        <f t="shared" si="47"/>
        <v>49153</v>
      </c>
      <c r="L123" s="129">
        <v>3.74</v>
      </c>
      <c r="M123" s="66"/>
      <c r="N123" s="130">
        <v>45796</v>
      </c>
      <c r="O123" s="129">
        <v>4.17</v>
      </c>
      <c r="P123" s="66"/>
      <c r="Q123" s="66"/>
      <c r="S123" s="59">
        <f>'Forward Curve'!$G123</f>
        <v>49185</v>
      </c>
      <c r="T123" s="67">
        <f t="shared" si="52"/>
        <v>0.2616</v>
      </c>
      <c r="U123" s="48"/>
      <c r="V123" s="48">
        <f t="shared" si="60"/>
        <v>3.85E-2</v>
      </c>
      <c r="W123" s="48">
        <f t="shared" si="42"/>
        <v>0.04</v>
      </c>
      <c r="X123" s="48">
        <f t="shared" si="53"/>
        <v>3.7400000000000003E-2</v>
      </c>
      <c r="Y123" s="48">
        <f t="shared" si="54"/>
        <v>4.6100000000000002E-2</v>
      </c>
      <c r="Z123" s="69">
        <f t="shared" si="55"/>
        <v>6.8000000000000005E-2</v>
      </c>
      <c r="AA123" s="69">
        <f t="shared" si="35"/>
        <v>3.7400000000000003E-2</v>
      </c>
      <c r="AB123" s="69">
        <f t="shared" si="61"/>
        <v>3.7400000000000003E-2</v>
      </c>
      <c r="AC123" s="69"/>
      <c r="AD123" s="90">
        <f t="shared" si="48"/>
        <v>45742</v>
      </c>
      <c r="AE123" s="91">
        <f t="shared" si="44"/>
        <v>4.2999999999999997E-2</v>
      </c>
      <c r="AF123" s="90">
        <f t="shared" si="49"/>
        <v>49184</v>
      </c>
      <c r="AG123" s="92">
        <f t="shared" si="45"/>
        <v>3.7300000000000007E-2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-2.4133707972707127E-2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6.6331460136464385E-3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6.8166853986353568E-2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9.8933707972707133E-2</v>
      </c>
      <c r="AN123" s="107">
        <f>IF(B123="","",IF(B123&gt;$AO$1,$AO$3,IF(B123&lt;$AK$1,$L$7,_xlfn.FORECAST.LINEAR(B123,INDEX($AK$3:$AO$3,1,MATCH(B123,$AK$1:$AO$1,1)):INDEX($AK$3:$AO$3,1,MATCH(B123,$AK$1:$AO$1,1)+1),INDEX($AK$1:$AO$1,1,MATCH(B123,$AK$1:$AO$1,1)):INDEX($AK$1:$AO$1,1,MATCH(B123,$AK$1:$AO$1,1)+1)))))</f>
        <v>2.8750000000000001E-2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2.7650000000000004E-2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3.9900000000000005E-2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4.24E-2</v>
      </c>
      <c r="AS123" s="48" cm="1">
        <f t="array" ref="AS123">_xlfn.SWITCH('Forward Curve'!$E$14,DataValidation!$B$2,Vols!$AL123,DataValidation!$B$3,Vols!$AK123,DataValidation!$B$4,Vols!$AJ123,DataValidation!$B$5,Vols!$AI123,DataValidation!$B$7,$AN123,DataValidation!$B$8,Vols!$AP123,DataValidation!$B$9,Vols!$AQ123,"","ERROR")</f>
        <v>9.8933707972707133E-2</v>
      </c>
      <c r="AT123" s="48"/>
      <c r="AV123" s="56">
        <v>118</v>
      </c>
      <c r="AW123" s="58">
        <f t="shared" si="50"/>
        <v>49184</v>
      </c>
      <c r="AY123" s="70">
        <f t="shared" si="51"/>
        <v>-7.7754464349423357E-3</v>
      </c>
      <c r="AZ123" s="2">
        <f t="shared" si="46"/>
        <v>4.517544643494234E-2</v>
      </c>
      <c r="BB123" s="3">
        <f t="shared" si="56"/>
        <v>4.0175446434942343E-2</v>
      </c>
      <c r="BC123" s="3">
        <f t="shared" si="57"/>
        <v>4.2675446434942338E-2</v>
      </c>
      <c r="BD123" s="3">
        <f t="shared" si="58"/>
        <v>4.7675446434942342E-2</v>
      </c>
      <c r="BE123" s="3">
        <f t="shared" si="59"/>
        <v>5.0175446434942338E-2</v>
      </c>
      <c r="BG123" s="2">
        <f>IF('Forward Curve'!$D$15=DataValidation!$B$11,Vols!BB123,IF('Forward Curve'!$D$15=DataValidation!$B$12,Vols!BC123,IF('Forward Curve'!$D$15=DataValidation!$B$13,Vols!BD123,IF('Forward Curve'!$D$15=DataValidation!$B$14,Vols!BE123,""))))</f>
        <v>4.2675446434942338E-2</v>
      </c>
    </row>
    <row r="124" spans="2:59" x14ac:dyDescent="0.25">
      <c r="B124" s="59">
        <f t="shared" si="40"/>
        <v>49216</v>
      </c>
      <c r="C124" s="129">
        <v>25.69</v>
      </c>
      <c r="D124" s="2"/>
      <c r="E124" s="102">
        <v>3.86</v>
      </c>
      <c r="F124" s="64">
        <v>4</v>
      </c>
      <c r="G124" s="126">
        <v>3.76</v>
      </c>
      <c r="H124" s="85">
        <v>4.6100000000000003</v>
      </c>
      <c r="I124" s="110">
        <v>6.8</v>
      </c>
      <c r="J124" s="66"/>
      <c r="K124" s="96">
        <f t="shared" si="47"/>
        <v>49184</v>
      </c>
      <c r="L124" s="129">
        <v>3.74</v>
      </c>
      <c r="M124" s="66"/>
      <c r="N124" s="130">
        <v>45797</v>
      </c>
      <c r="O124" s="129">
        <v>4.17</v>
      </c>
      <c r="P124" s="66"/>
      <c r="Q124" s="66"/>
      <c r="S124" s="59">
        <f>'Forward Curve'!$G124</f>
        <v>49216</v>
      </c>
      <c r="T124" s="67">
        <f t="shared" si="52"/>
        <v>0.25690000000000002</v>
      </c>
      <c r="U124" s="48"/>
      <c r="V124" s="48">
        <f t="shared" si="60"/>
        <v>3.8599999999999995E-2</v>
      </c>
      <c r="W124" s="48">
        <f t="shared" si="42"/>
        <v>0.04</v>
      </c>
      <c r="X124" s="48">
        <f t="shared" si="53"/>
        <v>3.7599999999999995E-2</v>
      </c>
      <c r="Y124" s="48">
        <f t="shared" si="54"/>
        <v>4.6100000000000002E-2</v>
      </c>
      <c r="Z124" s="69">
        <f t="shared" si="55"/>
        <v>6.8000000000000005E-2</v>
      </c>
      <c r="AA124" s="69">
        <f t="shared" si="35"/>
        <v>3.7400000000000003E-2</v>
      </c>
      <c r="AB124" s="69">
        <f t="shared" si="61"/>
        <v>3.7400000000000003E-2</v>
      </c>
      <c r="AC124" s="69"/>
      <c r="AD124" s="90">
        <f t="shared" si="48"/>
        <v>45743</v>
      </c>
      <c r="AE124" s="91">
        <f t="shared" si="44"/>
        <v>4.2999999999999997E-2</v>
      </c>
      <c r="AF124" s="90">
        <f t="shared" si="49"/>
        <v>49215</v>
      </c>
      <c r="AG124" s="92">
        <f t="shared" si="45"/>
        <v>3.7300000000000007E-2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-2.32907010739507E-2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7.0546494630246521E-3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6.7745350536975349E-2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9.8090701073950695E-2</v>
      </c>
      <c r="AN124" s="107">
        <f>IF(B124="","",IF(B124&gt;$AO$1,$AO$3,IF(B124&lt;$AK$1,$L$7,_xlfn.FORECAST.LINEAR(B124,INDEX($AK$3:$AO$3,1,MATCH(B124,$AK$1:$AO$1,1)):INDEX($AK$3:$AO$3,1,MATCH(B124,$AK$1:$AO$1,1)+1),INDEX($AK$1:$AO$1,1,MATCH(B124,$AK$1:$AO$1,1)):INDEX($AK$1:$AO$1,1,MATCH(B124,$AK$1:$AO$1,1)+1)))))</f>
        <v>2.8750000000000001E-2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2.7550000000000009E-2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3.9900000000000005E-2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4.24E-2</v>
      </c>
      <c r="AS124" s="48" cm="1">
        <f t="array" ref="AS124">_xlfn.SWITCH('Forward Curve'!$E$14,DataValidation!$B$2,Vols!$AL124,DataValidation!$B$3,Vols!$AK124,DataValidation!$B$4,Vols!$AJ124,DataValidation!$B$5,Vols!$AI124,DataValidation!$B$7,$AN124,DataValidation!$B$8,Vols!$AP124,DataValidation!$B$9,Vols!$AQ124,"","ERROR")</f>
        <v>9.8090701073950695E-2</v>
      </c>
      <c r="AT124" s="48"/>
      <c r="AV124" s="56">
        <v>119</v>
      </c>
      <c r="AW124" s="58">
        <f t="shared" si="50"/>
        <v>49215</v>
      </c>
      <c r="AY124" s="70">
        <f t="shared" si="51"/>
        <v>-7.7964090122738978E-3</v>
      </c>
      <c r="AZ124" s="2">
        <f t="shared" si="46"/>
        <v>4.5196409012273897E-2</v>
      </c>
      <c r="BB124" s="3">
        <f t="shared" si="56"/>
        <v>4.01964090122739E-2</v>
      </c>
      <c r="BC124" s="3">
        <f t="shared" si="57"/>
        <v>4.2696409012273895E-2</v>
      </c>
      <c r="BD124" s="3">
        <f t="shared" si="58"/>
        <v>4.7696409012273899E-2</v>
      </c>
      <c r="BE124" s="3">
        <f t="shared" si="59"/>
        <v>5.0196409012273895E-2</v>
      </c>
      <c r="BG124" s="2">
        <f>IF('Forward Curve'!$D$15=DataValidation!$B$11,Vols!BB124,IF('Forward Curve'!$D$15=DataValidation!$B$12,Vols!BC124,IF('Forward Curve'!$D$15=DataValidation!$B$13,Vols!BD124,IF('Forward Curve'!$D$15=DataValidation!$B$14,Vols!BE124,""))))</f>
        <v>4.2696409012273895E-2</v>
      </c>
    </row>
    <row r="125" spans="2:59" x14ac:dyDescent="0.25">
      <c r="B125" s="59">
        <f t="shared" si="40"/>
        <v>49246</v>
      </c>
      <c r="C125" s="129">
        <v>25.16</v>
      </c>
      <c r="D125" s="2"/>
      <c r="E125" s="102">
        <v>3.86</v>
      </c>
      <c r="F125" s="64">
        <v>4.03</v>
      </c>
      <c r="G125" s="126">
        <v>3.78</v>
      </c>
      <c r="H125" s="85">
        <v>4.6100000000000003</v>
      </c>
      <c r="I125" s="110">
        <v>6.8</v>
      </c>
      <c r="J125" s="66"/>
      <c r="K125" s="96">
        <f t="shared" si="47"/>
        <v>49215</v>
      </c>
      <c r="L125" s="129">
        <v>3.74</v>
      </c>
      <c r="M125" s="66"/>
      <c r="N125" s="130">
        <v>45798</v>
      </c>
      <c r="O125" s="129">
        <v>4.17</v>
      </c>
      <c r="P125" s="66"/>
      <c r="Q125" s="66"/>
      <c r="S125" s="59">
        <f>'Forward Curve'!$G125</f>
        <v>49246</v>
      </c>
      <c r="T125" s="67">
        <f t="shared" si="52"/>
        <v>0.25159999999999999</v>
      </c>
      <c r="U125" s="48"/>
      <c r="V125" s="48">
        <f t="shared" si="60"/>
        <v>3.8599999999999995E-2</v>
      </c>
      <c r="W125" s="48">
        <f t="shared" si="42"/>
        <v>4.0300000000000002E-2</v>
      </c>
      <c r="X125" s="48">
        <f t="shared" si="53"/>
        <v>3.78E-2</v>
      </c>
      <c r="Y125" s="48">
        <f t="shared" si="54"/>
        <v>4.6100000000000002E-2</v>
      </c>
      <c r="Z125" s="69">
        <f t="shared" si="55"/>
        <v>6.8000000000000005E-2</v>
      </c>
      <c r="AA125" s="69">
        <f t="shared" si="35"/>
        <v>3.7400000000000003E-2</v>
      </c>
      <c r="AB125" s="69">
        <f t="shared" si="61"/>
        <v>3.7400000000000003E-2</v>
      </c>
      <c r="AC125" s="69"/>
      <c r="AD125" s="90">
        <f t="shared" si="48"/>
        <v>45744</v>
      </c>
      <c r="AE125" s="91">
        <f t="shared" si="44"/>
        <v>4.2999999999999997E-2</v>
      </c>
      <c r="AF125" s="90">
        <f t="shared" si="49"/>
        <v>49245</v>
      </c>
      <c r="AG125" s="92">
        <f t="shared" si="45"/>
        <v>3.7300000000000007E-2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-2.2286380973803175E-2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7.556809513098413E-3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6.7243190486901583E-2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9.7086380973803177E-2</v>
      </c>
      <c r="AN125" s="107">
        <f>IF(B125="","",IF(B125&gt;$AO$1,$AO$3,IF(B125&lt;$AK$1,$L$7,_xlfn.FORECAST.LINEAR(B125,INDEX($AK$3:$AO$3,1,MATCH(B125,$AK$1:$AO$1,1)):INDEX($AK$3:$AO$3,1,MATCH(B125,$AK$1:$AO$1,1)+1),INDEX($AK$1:$AO$1,1,MATCH(B125,$AK$1:$AO$1,1)):INDEX($AK$1:$AO$1,1,MATCH(B125,$AK$1:$AO$1,1)+1)))))</f>
        <v>2.8750000000000001E-2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2.7550000000000009E-2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3.9900000000000005E-2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4.24E-2</v>
      </c>
      <c r="AS125" s="48" cm="1">
        <f t="array" ref="AS125">_xlfn.SWITCH('Forward Curve'!$E$14,DataValidation!$B$2,Vols!$AL125,DataValidation!$B$3,Vols!$AK125,DataValidation!$B$4,Vols!$AJ125,DataValidation!$B$5,Vols!$AI125,DataValidation!$B$7,$AN125,DataValidation!$B$8,Vols!$AP125,DataValidation!$B$9,Vols!$AQ125,"","ERROR")</f>
        <v>9.7086380973803177E-2</v>
      </c>
      <c r="AT125" s="48"/>
      <c r="AV125" s="56">
        <v>120</v>
      </c>
      <c r="AW125" s="58">
        <f t="shared" si="50"/>
        <v>49245</v>
      </c>
      <c r="AY125" s="70">
        <f>AZ3+BB3-BC3</f>
        <v>-7.8383341669370152E-3</v>
      </c>
      <c r="AZ125" s="2">
        <f t="shared" si="46"/>
        <v>4.5238334166937018E-2</v>
      </c>
      <c r="BB125" s="3">
        <f t="shared" si="56"/>
        <v>4.023833416693702E-2</v>
      </c>
      <c r="BC125" s="3">
        <f t="shared" si="57"/>
        <v>4.2738334166937016E-2</v>
      </c>
      <c r="BD125" s="3">
        <f t="shared" si="58"/>
        <v>4.773833416693702E-2</v>
      </c>
      <c r="BE125" s="3">
        <f t="shared" si="59"/>
        <v>5.0238334166937015E-2</v>
      </c>
      <c r="BG125" s="2">
        <f>IF('Forward Curve'!$D$15=DataValidation!$B$11,Vols!BB125,IF('Forward Curve'!$D$15=DataValidation!$B$12,Vols!BC125,IF('Forward Curve'!$D$15=DataValidation!$B$13,Vols!BD125,IF('Forward Curve'!$D$15=DataValidation!$B$14,Vols!BE125,""))))</f>
        <v>4.2738334166937016E-2</v>
      </c>
    </row>
    <row r="126" spans="2:59" x14ac:dyDescent="0.25">
      <c r="K126" s="96">
        <f t="shared" si="47"/>
        <v>49245</v>
      </c>
      <c r="L126" s="129">
        <v>3.74</v>
      </c>
      <c r="N126" s="130">
        <v>45799</v>
      </c>
      <c r="O126" s="129">
        <v>4.17</v>
      </c>
      <c r="S126" s="59">
        <f>EDATE(S125,1)</f>
        <v>49277</v>
      </c>
      <c r="AA126" s="69"/>
      <c r="AD126" s="90">
        <f t="shared" si="48"/>
        <v>45745</v>
      </c>
      <c r="AE126" s="91">
        <f t="shared" si="44"/>
        <v>4.2999999999999997E-2</v>
      </c>
      <c r="AG126" s="92"/>
      <c r="AV126" s="56">
        <v>121</v>
      </c>
      <c r="AW126" s="58">
        <f t="shared" si="50"/>
        <v>49276</v>
      </c>
    </row>
    <row r="127" spans="2:59" x14ac:dyDescent="0.25">
      <c r="K127" s="96"/>
      <c r="N127" s="130">
        <v>45800</v>
      </c>
      <c r="O127" s="129">
        <v>4.17</v>
      </c>
      <c r="S127" s="59">
        <f t="shared" ref="S127:S190" si="62">EDATE(S126,1)</f>
        <v>49307</v>
      </c>
      <c r="AA127" s="69"/>
      <c r="AD127" s="90">
        <f t="shared" si="48"/>
        <v>45746</v>
      </c>
      <c r="AE127" s="91">
        <f t="shared" si="44"/>
        <v>4.2999999999999997E-2</v>
      </c>
      <c r="AG127" s="92"/>
      <c r="AI127" s="2"/>
      <c r="AJ127" s="2"/>
      <c r="AK127" s="2"/>
      <c r="AL127" s="2"/>
      <c r="AV127" s="56">
        <v>122</v>
      </c>
      <c r="AW127" s="58">
        <f t="shared" si="50"/>
        <v>49306</v>
      </c>
    </row>
    <row r="128" spans="2:59" x14ac:dyDescent="0.25">
      <c r="K128" s="96"/>
      <c r="N128" s="130">
        <v>45804</v>
      </c>
      <c r="O128" s="129">
        <v>4.17</v>
      </c>
      <c r="S128" s="59">
        <f t="shared" si="62"/>
        <v>49338</v>
      </c>
      <c r="AA128" s="69"/>
      <c r="AD128" s="90">
        <f t="shared" si="48"/>
        <v>45747</v>
      </c>
      <c r="AE128" s="91">
        <f t="shared" si="44"/>
        <v>4.2999999999999997E-2</v>
      </c>
      <c r="AG128" s="92"/>
      <c r="AV128" s="56">
        <v>123</v>
      </c>
      <c r="AW128" s="58">
        <f t="shared" si="50"/>
        <v>49337</v>
      </c>
    </row>
    <row r="129" spans="9:49" x14ac:dyDescent="0.25">
      <c r="I129"/>
      <c r="K129" s="96"/>
      <c r="N129" s="130">
        <v>45805</v>
      </c>
      <c r="O129" s="129">
        <v>4.17</v>
      </c>
      <c r="S129" s="59">
        <f t="shared" si="62"/>
        <v>49368</v>
      </c>
      <c r="AA129" s="69"/>
      <c r="AD129" s="90">
        <f t="shared" si="48"/>
        <v>45748</v>
      </c>
      <c r="AE129" s="91">
        <f t="shared" si="44"/>
        <v>4.2999999999999997E-2</v>
      </c>
      <c r="AG129" s="92"/>
      <c r="AI129" s="3"/>
      <c r="AJ129" s="3"/>
      <c r="AK129" s="3"/>
      <c r="AL129" s="3"/>
      <c r="AV129" s="56">
        <v>124</v>
      </c>
      <c r="AW129" s="58">
        <f t="shared" si="50"/>
        <v>49368</v>
      </c>
    </row>
    <row r="130" spans="9:49" x14ac:dyDescent="0.25">
      <c r="I130"/>
      <c r="K130" s="96"/>
      <c r="N130" s="130">
        <v>45806</v>
      </c>
      <c r="O130" s="129">
        <v>4.17</v>
      </c>
      <c r="S130" s="59">
        <f t="shared" si="62"/>
        <v>49396</v>
      </c>
      <c r="AA130" s="69"/>
      <c r="AD130" s="90">
        <f t="shared" si="48"/>
        <v>45749</v>
      </c>
      <c r="AE130" s="91">
        <f t="shared" si="44"/>
        <v>4.2300000000000004E-2</v>
      </c>
      <c r="AG130" s="92"/>
      <c r="AV130" s="56">
        <v>125</v>
      </c>
      <c r="AW130" s="58">
        <f t="shared" si="50"/>
        <v>49396</v>
      </c>
    </row>
    <row r="131" spans="9:49" x14ac:dyDescent="0.25">
      <c r="I131"/>
      <c r="K131" s="96"/>
      <c r="N131" s="130">
        <v>45807</v>
      </c>
      <c r="O131" s="129">
        <v>4.17</v>
      </c>
      <c r="S131" s="59">
        <f t="shared" si="62"/>
        <v>49427</v>
      </c>
      <c r="AA131" s="69"/>
      <c r="AD131" s="90">
        <f t="shared" si="48"/>
        <v>45750</v>
      </c>
      <c r="AE131" s="91">
        <f t="shared" si="44"/>
        <v>4.2300000000000004E-2</v>
      </c>
      <c r="AG131" s="92"/>
      <c r="AV131" s="56">
        <v>126</v>
      </c>
      <c r="AW131" s="58">
        <f t="shared" si="50"/>
        <v>49427</v>
      </c>
    </row>
    <row r="132" spans="9:49" x14ac:dyDescent="0.25">
      <c r="I132"/>
      <c r="K132" s="96"/>
      <c r="N132" s="130">
        <v>45810</v>
      </c>
      <c r="O132" s="129">
        <v>4.12</v>
      </c>
      <c r="S132" s="59">
        <f t="shared" si="62"/>
        <v>49457</v>
      </c>
      <c r="AA132" s="69"/>
      <c r="AD132" s="90">
        <f t="shared" si="48"/>
        <v>45751</v>
      </c>
      <c r="AE132" s="91">
        <f t="shared" si="44"/>
        <v>4.2300000000000004E-2</v>
      </c>
      <c r="AG132" s="92"/>
      <c r="AV132" s="56">
        <v>127</v>
      </c>
      <c r="AW132" s="58">
        <f t="shared" si="50"/>
        <v>49457</v>
      </c>
    </row>
    <row r="133" spans="9:49" x14ac:dyDescent="0.25">
      <c r="I133"/>
      <c r="K133" s="96"/>
      <c r="N133" s="130">
        <v>45811</v>
      </c>
      <c r="O133" s="129">
        <v>4.12</v>
      </c>
      <c r="S133" s="59">
        <f t="shared" si="62"/>
        <v>49488</v>
      </c>
      <c r="AA133" s="69"/>
      <c r="AD133" s="90">
        <f t="shared" si="48"/>
        <v>45752</v>
      </c>
      <c r="AE133" s="91">
        <f t="shared" si="44"/>
        <v>4.2300000000000004E-2</v>
      </c>
      <c r="AG133" s="92"/>
      <c r="AV133" s="56">
        <v>128</v>
      </c>
      <c r="AW133" s="58">
        <f t="shared" si="50"/>
        <v>49488</v>
      </c>
    </row>
    <row r="134" spans="9:49" x14ac:dyDescent="0.25">
      <c r="I134"/>
      <c r="K134" s="96"/>
      <c r="N134" s="130">
        <v>45812</v>
      </c>
      <c r="O134" s="129">
        <v>4.12</v>
      </c>
      <c r="S134" s="59">
        <f t="shared" si="62"/>
        <v>49518</v>
      </c>
      <c r="AA134" s="69"/>
      <c r="AD134" s="90">
        <f t="shared" si="48"/>
        <v>45753</v>
      </c>
      <c r="AE134" s="91">
        <f t="shared" si="44"/>
        <v>4.2300000000000004E-2</v>
      </c>
      <c r="AG134" s="92"/>
      <c r="AV134" s="56">
        <v>129</v>
      </c>
      <c r="AW134" s="58">
        <f t="shared" si="50"/>
        <v>49518</v>
      </c>
    </row>
    <row r="135" spans="9:49" x14ac:dyDescent="0.25">
      <c r="I135"/>
      <c r="K135" s="96"/>
      <c r="N135" s="130">
        <v>45813</v>
      </c>
      <c r="O135" s="129">
        <v>4.12</v>
      </c>
      <c r="S135" s="59">
        <f t="shared" si="62"/>
        <v>49549</v>
      </c>
      <c r="AA135" s="69"/>
      <c r="AD135" s="90">
        <f t="shared" si="48"/>
        <v>45754</v>
      </c>
      <c r="AE135" s="91">
        <f t="shared" ref="AE135:AE198" si="63">_xlfn.IFNA(VLOOKUP(AD135,N:O,2,FALSE)/100,AE134)</f>
        <v>4.2300000000000004E-2</v>
      </c>
      <c r="AG135" s="92"/>
      <c r="AV135" s="56">
        <v>130</v>
      </c>
      <c r="AW135" s="58">
        <f t="shared" si="50"/>
        <v>49549</v>
      </c>
    </row>
    <row r="136" spans="9:49" x14ac:dyDescent="0.25">
      <c r="I136"/>
      <c r="K136" s="96"/>
      <c r="N136" s="130">
        <v>45814</v>
      </c>
      <c r="O136" s="129">
        <v>4.12</v>
      </c>
      <c r="S136" s="59">
        <f t="shared" si="62"/>
        <v>49580</v>
      </c>
      <c r="AA136" s="69"/>
      <c r="AD136" s="90">
        <f t="shared" ref="AD136:AD199" si="64">AD135+1</f>
        <v>45755</v>
      </c>
      <c r="AE136" s="91">
        <f t="shared" si="63"/>
        <v>4.2300000000000004E-2</v>
      </c>
      <c r="AG136" s="92"/>
      <c r="AV136" s="56">
        <v>131</v>
      </c>
      <c r="AW136" s="58">
        <f t="shared" ref="AW136:AW199" si="65">EDATE(AW135,1)</f>
        <v>49580</v>
      </c>
    </row>
    <row r="137" spans="9:49" x14ac:dyDescent="0.25">
      <c r="I137"/>
      <c r="K137" s="96"/>
      <c r="N137" s="130">
        <v>45817</v>
      </c>
      <c r="O137" s="129">
        <v>4.12</v>
      </c>
      <c r="S137" s="59">
        <f t="shared" si="62"/>
        <v>49610</v>
      </c>
      <c r="AA137" s="69"/>
      <c r="AD137" s="90">
        <f t="shared" si="64"/>
        <v>45756</v>
      </c>
      <c r="AE137" s="91">
        <f t="shared" si="63"/>
        <v>4.2300000000000004E-2</v>
      </c>
      <c r="AG137" s="92"/>
      <c r="AV137" s="56">
        <v>132</v>
      </c>
      <c r="AW137" s="58">
        <f t="shared" si="65"/>
        <v>49610</v>
      </c>
    </row>
    <row r="138" spans="9:49" x14ac:dyDescent="0.25">
      <c r="I138"/>
      <c r="K138" s="96"/>
      <c r="N138" s="130">
        <v>45818</v>
      </c>
      <c r="O138" s="129">
        <v>4.12</v>
      </c>
      <c r="S138" s="59">
        <f t="shared" si="62"/>
        <v>49641</v>
      </c>
      <c r="AA138" s="69"/>
      <c r="AD138" s="90">
        <f t="shared" si="64"/>
        <v>45757</v>
      </c>
      <c r="AE138" s="91">
        <f t="shared" si="63"/>
        <v>4.2300000000000004E-2</v>
      </c>
      <c r="AG138" s="92"/>
      <c r="AV138" s="56">
        <v>133</v>
      </c>
      <c r="AW138" s="58">
        <f t="shared" si="65"/>
        <v>49641</v>
      </c>
    </row>
    <row r="139" spans="9:49" x14ac:dyDescent="0.25">
      <c r="I139"/>
      <c r="K139" s="96"/>
      <c r="N139" s="130">
        <v>45819</v>
      </c>
      <c r="O139" s="129">
        <v>4.12</v>
      </c>
      <c r="S139" s="59">
        <f t="shared" si="62"/>
        <v>49671</v>
      </c>
      <c r="AA139" s="69"/>
      <c r="AD139" s="90">
        <f t="shared" si="64"/>
        <v>45758</v>
      </c>
      <c r="AE139" s="91">
        <f t="shared" si="63"/>
        <v>4.2300000000000004E-2</v>
      </c>
      <c r="AG139" s="92"/>
      <c r="AV139" s="56">
        <v>134</v>
      </c>
      <c r="AW139" s="58">
        <f t="shared" si="65"/>
        <v>49671</v>
      </c>
    </row>
    <row r="140" spans="9:49" x14ac:dyDescent="0.25">
      <c r="I140"/>
      <c r="K140" s="96"/>
      <c r="N140" s="130">
        <v>45820</v>
      </c>
      <c r="O140" s="129">
        <v>4.12</v>
      </c>
      <c r="S140" s="59">
        <f t="shared" si="62"/>
        <v>49702</v>
      </c>
      <c r="AA140" s="69"/>
      <c r="AD140" s="90">
        <f t="shared" si="64"/>
        <v>45759</v>
      </c>
      <c r="AE140" s="91">
        <f t="shared" si="63"/>
        <v>4.2300000000000004E-2</v>
      </c>
      <c r="AG140" s="92"/>
      <c r="AV140" s="56">
        <v>135</v>
      </c>
      <c r="AW140" s="58">
        <f t="shared" si="65"/>
        <v>49702</v>
      </c>
    </row>
    <row r="141" spans="9:49" x14ac:dyDescent="0.25">
      <c r="I141"/>
      <c r="K141" s="96"/>
      <c r="N141" s="130">
        <v>45821</v>
      </c>
      <c r="O141" s="129">
        <v>4.12</v>
      </c>
      <c r="S141" s="59">
        <f t="shared" si="62"/>
        <v>49733</v>
      </c>
      <c r="AA141" s="69"/>
      <c r="AD141" s="90">
        <f t="shared" si="64"/>
        <v>45760</v>
      </c>
      <c r="AE141" s="91">
        <f t="shared" si="63"/>
        <v>4.2300000000000004E-2</v>
      </c>
      <c r="AG141" s="92"/>
      <c r="AV141" s="56">
        <v>136</v>
      </c>
      <c r="AW141" s="58">
        <f t="shared" si="65"/>
        <v>49733</v>
      </c>
    </row>
    <row r="142" spans="9:49" x14ac:dyDescent="0.25">
      <c r="I142"/>
      <c r="K142" s="96"/>
      <c r="N142" s="130">
        <v>45824</v>
      </c>
      <c r="O142" s="129">
        <v>4.12</v>
      </c>
      <c r="S142" s="59">
        <f t="shared" si="62"/>
        <v>49762</v>
      </c>
      <c r="AA142" s="69"/>
      <c r="AD142" s="90">
        <f t="shared" si="64"/>
        <v>45761</v>
      </c>
      <c r="AE142" s="91">
        <f t="shared" si="63"/>
        <v>4.2300000000000004E-2</v>
      </c>
      <c r="AG142" s="92"/>
      <c r="AV142" s="56">
        <v>137</v>
      </c>
      <c r="AW142" s="58">
        <f t="shared" si="65"/>
        <v>49762</v>
      </c>
    </row>
    <row r="143" spans="9:49" x14ac:dyDescent="0.25">
      <c r="I143"/>
      <c r="K143" s="96"/>
      <c r="N143" s="130">
        <v>45825</v>
      </c>
      <c r="O143" s="129">
        <v>4.12</v>
      </c>
      <c r="S143" s="59">
        <f t="shared" si="62"/>
        <v>49793</v>
      </c>
      <c r="AA143" s="69"/>
      <c r="AD143" s="90">
        <f t="shared" si="64"/>
        <v>45762</v>
      </c>
      <c r="AE143" s="91">
        <f t="shared" si="63"/>
        <v>4.2300000000000004E-2</v>
      </c>
      <c r="AG143" s="92"/>
      <c r="AV143" s="56">
        <v>138</v>
      </c>
      <c r="AW143" s="58">
        <f t="shared" si="65"/>
        <v>49793</v>
      </c>
    </row>
    <row r="144" spans="9:49" x14ac:dyDescent="0.25">
      <c r="I144"/>
      <c r="K144" s="96"/>
      <c r="N144" s="130">
        <v>45826</v>
      </c>
      <c r="O144" s="129">
        <v>4.12</v>
      </c>
      <c r="S144" s="59">
        <f t="shared" si="62"/>
        <v>49823</v>
      </c>
      <c r="AA144" s="69"/>
      <c r="AD144" s="90">
        <f t="shared" si="64"/>
        <v>45763</v>
      </c>
      <c r="AE144" s="91">
        <f t="shared" si="63"/>
        <v>4.2300000000000004E-2</v>
      </c>
      <c r="AG144" s="92"/>
      <c r="AV144" s="56">
        <v>139</v>
      </c>
      <c r="AW144" s="58">
        <f t="shared" si="65"/>
        <v>49823</v>
      </c>
    </row>
    <row r="145" spans="9:49" x14ac:dyDescent="0.25">
      <c r="I145"/>
      <c r="K145" s="96"/>
      <c r="N145" s="130">
        <v>45828</v>
      </c>
      <c r="O145" s="129">
        <v>4.12</v>
      </c>
      <c r="S145" s="59">
        <f t="shared" si="62"/>
        <v>49854</v>
      </c>
      <c r="AA145" s="69"/>
      <c r="AD145" s="90">
        <f t="shared" si="64"/>
        <v>45764</v>
      </c>
      <c r="AE145" s="91">
        <f t="shared" si="63"/>
        <v>4.2300000000000004E-2</v>
      </c>
      <c r="AG145" s="92"/>
      <c r="AV145" s="56">
        <v>140</v>
      </c>
      <c r="AW145" s="58">
        <f t="shared" si="65"/>
        <v>49854</v>
      </c>
    </row>
    <row r="146" spans="9:49" x14ac:dyDescent="0.25">
      <c r="I146"/>
      <c r="K146" s="96"/>
      <c r="N146" s="130">
        <v>45831</v>
      </c>
      <c r="O146" s="129">
        <v>4.12</v>
      </c>
      <c r="S146" s="59">
        <f t="shared" si="62"/>
        <v>49884</v>
      </c>
      <c r="AA146" s="69"/>
      <c r="AD146" s="90">
        <f t="shared" si="64"/>
        <v>45765</v>
      </c>
      <c r="AE146" s="91">
        <f t="shared" si="63"/>
        <v>4.2300000000000004E-2</v>
      </c>
      <c r="AG146" s="92"/>
      <c r="AV146" s="56">
        <v>141</v>
      </c>
      <c r="AW146" s="58">
        <f t="shared" si="65"/>
        <v>49884</v>
      </c>
    </row>
    <row r="147" spans="9:49" x14ac:dyDescent="0.25">
      <c r="I147"/>
      <c r="K147" s="96"/>
      <c r="N147" s="130">
        <v>45832</v>
      </c>
      <c r="O147" s="129">
        <v>4.12</v>
      </c>
      <c r="S147" s="59">
        <f t="shared" si="62"/>
        <v>49915</v>
      </c>
      <c r="AA147" s="69"/>
      <c r="AD147" s="90">
        <f t="shared" si="64"/>
        <v>45766</v>
      </c>
      <c r="AE147" s="91">
        <f t="shared" si="63"/>
        <v>4.2300000000000004E-2</v>
      </c>
      <c r="AG147" s="92"/>
      <c r="AV147" s="56">
        <v>142</v>
      </c>
      <c r="AW147" s="58">
        <f t="shared" si="65"/>
        <v>49915</v>
      </c>
    </row>
    <row r="148" spans="9:49" x14ac:dyDescent="0.25">
      <c r="I148"/>
      <c r="K148" s="96"/>
      <c r="N148" s="130">
        <v>45833</v>
      </c>
      <c r="O148" s="129">
        <v>4.12</v>
      </c>
      <c r="S148" s="59">
        <f t="shared" si="62"/>
        <v>49946</v>
      </c>
      <c r="AA148" s="69"/>
      <c r="AD148" s="90">
        <f t="shared" si="64"/>
        <v>45767</v>
      </c>
      <c r="AE148" s="91">
        <f t="shared" si="63"/>
        <v>4.2300000000000004E-2</v>
      </c>
      <c r="AG148" s="92"/>
      <c r="AV148" s="56">
        <v>143</v>
      </c>
      <c r="AW148" s="58">
        <f t="shared" si="65"/>
        <v>49946</v>
      </c>
    </row>
    <row r="149" spans="9:49" x14ac:dyDescent="0.25">
      <c r="I149"/>
      <c r="K149" s="96"/>
      <c r="N149" s="130">
        <v>45834</v>
      </c>
      <c r="O149" s="129">
        <v>4.12</v>
      </c>
      <c r="S149" s="59">
        <f t="shared" si="62"/>
        <v>49976</v>
      </c>
      <c r="AA149" s="69"/>
      <c r="AD149" s="90">
        <f t="shared" si="64"/>
        <v>45768</v>
      </c>
      <c r="AE149" s="91">
        <f t="shared" si="63"/>
        <v>4.2300000000000004E-2</v>
      </c>
      <c r="AG149" s="92"/>
      <c r="AV149" s="56">
        <v>144</v>
      </c>
      <c r="AW149" s="58">
        <f t="shared" si="65"/>
        <v>49976</v>
      </c>
    </row>
    <row r="150" spans="9:49" x14ac:dyDescent="0.25">
      <c r="I150"/>
      <c r="K150" s="96"/>
      <c r="N150" s="130">
        <v>45835</v>
      </c>
      <c r="O150" s="129">
        <v>4.12</v>
      </c>
      <c r="S150" s="59">
        <f t="shared" si="62"/>
        <v>50007</v>
      </c>
      <c r="AA150" s="69"/>
      <c r="AD150" s="90">
        <f t="shared" si="64"/>
        <v>45769</v>
      </c>
      <c r="AE150" s="91">
        <f t="shared" si="63"/>
        <v>4.2300000000000004E-2</v>
      </c>
      <c r="AG150" s="92"/>
      <c r="AV150" s="56">
        <v>145</v>
      </c>
      <c r="AW150" s="58">
        <f t="shared" si="65"/>
        <v>50007</v>
      </c>
    </row>
    <row r="151" spans="9:49" x14ac:dyDescent="0.25">
      <c r="I151"/>
      <c r="K151" s="96"/>
      <c r="N151" s="130">
        <v>45838</v>
      </c>
      <c r="O151" s="129">
        <v>4.12</v>
      </c>
      <c r="S151" s="59">
        <f t="shared" si="62"/>
        <v>50037</v>
      </c>
      <c r="AA151" s="69"/>
      <c r="AD151" s="90">
        <f t="shared" si="64"/>
        <v>45770</v>
      </c>
      <c r="AE151" s="91">
        <f t="shared" si="63"/>
        <v>4.2300000000000004E-2</v>
      </c>
      <c r="AG151" s="92"/>
      <c r="AV151" s="56">
        <v>146</v>
      </c>
      <c r="AW151" s="58">
        <f t="shared" si="65"/>
        <v>50037</v>
      </c>
    </row>
    <row r="152" spans="9:49" x14ac:dyDescent="0.25">
      <c r="I152"/>
      <c r="K152" s="96"/>
      <c r="N152" s="130">
        <v>45839</v>
      </c>
      <c r="O152" s="129">
        <v>4.12</v>
      </c>
      <c r="S152" s="59">
        <f t="shared" si="62"/>
        <v>50068</v>
      </c>
      <c r="AA152" s="69"/>
      <c r="AD152" s="90">
        <f t="shared" si="64"/>
        <v>45771</v>
      </c>
      <c r="AE152" s="91">
        <f t="shared" si="63"/>
        <v>4.2300000000000004E-2</v>
      </c>
      <c r="AG152" s="92"/>
      <c r="AV152" s="56">
        <v>147</v>
      </c>
      <c r="AW152" s="58">
        <f t="shared" si="65"/>
        <v>50068</v>
      </c>
    </row>
    <row r="153" spans="9:49" x14ac:dyDescent="0.25">
      <c r="I153"/>
      <c r="K153" s="96"/>
      <c r="N153" s="130">
        <v>45840</v>
      </c>
      <c r="O153" s="129">
        <v>4.05</v>
      </c>
      <c r="S153" s="59">
        <f t="shared" si="62"/>
        <v>50099</v>
      </c>
      <c r="AA153" s="69"/>
      <c r="AD153" s="90">
        <f t="shared" si="64"/>
        <v>45772</v>
      </c>
      <c r="AE153" s="91">
        <f t="shared" si="63"/>
        <v>4.2300000000000004E-2</v>
      </c>
      <c r="AG153" s="92"/>
      <c r="AV153" s="56">
        <v>148</v>
      </c>
      <c r="AW153" s="58">
        <f t="shared" si="65"/>
        <v>50099</v>
      </c>
    </row>
    <row r="154" spans="9:49" x14ac:dyDescent="0.25">
      <c r="I154"/>
      <c r="K154" s="96"/>
      <c r="N154" s="130">
        <v>45841</v>
      </c>
      <c r="O154" s="129">
        <v>4.05</v>
      </c>
      <c r="S154" s="59">
        <f t="shared" si="62"/>
        <v>50127</v>
      </c>
      <c r="AA154" s="69"/>
      <c r="AD154" s="90">
        <f t="shared" si="64"/>
        <v>45773</v>
      </c>
      <c r="AE154" s="91">
        <f t="shared" si="63"/>
        <v>4.2300000000000004E-2</v>
      </c>
      <c r="AG154" s="92"/>
      <c r="AV154" s="56">
        <v>149</v>
      </c>
      <c r="AW154" s="58">
        <f t="shared" si="65"/>
        <v>50127</v>
      </c>
    </row>
    <row r="155" spans="9:49" x14ac:dyDescent="0.25">
      <c r="I155"/>
      <c r="K155" s="96"/>
      <c r="N155" s="130">
        <v>45845</v>
      </c>
      <c r="O155" s="129">
        <v>4.05</v>
      </c>
      <c r="S155" s="59">
        <f t="shared" si="62"/>
        <v>50158</v>
      </c>
      <c r="AA155" s="69"/>
      <c r="AD155" s="90">
        <f t="shared" si="64"/>
        <v>45774</v>
      </c>
      <c r="AE155" s="91">
        <f t="shared" si="63"/>
        <v>4.2300000000000004E-2</v>
      </c>
      <c r="AG155" s="92"/>
      <c r="AV155" s="56">
        <v>150</v>
      </c>
      <c r="AW155" s="58">
        <f t="shared" si="65"/>
        <v>50158</v>
      </c>
    </row>
    <row r="156" spans="9:49" x14ac:dyDescent="0.25">
      <c r="I156"/>
      <c r="K156" s="96"/>
      <c r="N156" s="130">
        <v>45846</v>
      </c>
      <c r="O156" s="129">
        <v>4.05</v>
      </c>
      <c r="S156" s="59">
        <f t="shared" si="62"/>
        <v>50188</v>
      </c>
      <c r="AA156" s="69"/>
      <c r="AD156" s="90">
        <f t="shared" si="64"/>
        <v>45775</v>
      </c>
      <c r="AE156" s="91">
        <f t="shared" si="63"/>
        <v>4.2300000000000004E-2</v>
      </c>
      <c r="AG156" s="92"/>
      <c r="AV156" s="56">
        <v>151</v>
      </c>
      <c r="AW156" s="58">
        <f t="shared" si="65"/>
        <v>50188</v>
      </c>
    </row>
    <row r="157" spans="9:49" x14ac:dyDescent="0.25">
      <c r="I157"/>
      <c r="K157" s="96"/>
      <c r="N157" s="130">
        <v>45847</v>
      </c>
      <c r="O157" s="129">
        <v>4.05</v>
      </c>
      <c r="S157" s="59">
        <f t="shared" si="62"/>
        <v>50219</v>
      </c>
      <c r="AA157" s="69"/>
      <c r="AD157" s="90">
        <f t="shared" si="64"/>
        <v>45776</v>
      </c>
      <c r="AE157" s="91">
        <f t="shared" si="63"/>
        <v>4.2300000000000004E-2</v>
      </c>
      <c r="AG157" s="92"/>
      <c r="AV157" s="56">
        <v>152</v>
      </c>
      <c r="AW157" s="58">
        <f t="shared" si="65"/>
        <v>50219</v>
      </c>
    </row>
    <row r="158" spans="9:49" x14ac:dyDescent="0.25">
      <c r="I158"/>
      <c r="K158" s="96"/>
      <c r="N158" s="130">
        <v>45848</v>
      </c>
      <c r="O158" s="129">
        <v>4.05</v>
      </c>
      <c r="S158" s="59">
        <f t="shared" si="62"/>
        <v>50249</v>
      </c>
      <c r="AA158" s="69"/>
      <c r="AD158" s="90">
        <f t="shared" si="64"/>
        <v>45777</v>
      </c>
      <c r="AE158" s="91">
        <f t="shared" si="63"/>
        <v>4.2300000000000004E-2</v>
      </c>
      <c r="AG158" s="92"/>
      <c r="AV158" s="56">
        <v>153</v>
      </c>
      <c r="AW158" s="58">
        <f t="shared" si="65"/>
        <v>50249</v>
      </c>
    </row>
    <row r="159" spans="9:49" x14ac:dyDescent="0.25">
      <c r="I159"/>
      <c r="K159" s="96"/>
      <c r="N159" s="130">
        <v>45849</v>
      </c>
      <c r="O159" s="129">
        <v>4.05</v>
      </c>
      <c r="S159" s="59">
        <f t="shared" si="62"/>
        <v>50280</v>
      </c>
      <c r="AA159" s="69"/>
      <c r="AD159" s="90">
        <f t="shared" si="64"/>
        <v>45778</v>
      </c>
      <c r="AE159" s="91">
        <f t="shared" si="63"/>
        <v>4.2300000000000004E-2</v>
      </c>
      <c r="AG159" s="92"/>
      <c r="AV159" s="56">
        <v>154</v>
      </c>
      <c r="AW159" s="58">
        <f t="shared" si="65"/>
        <v>50280</v>
      </c>
    </row>
    <row r="160" spans="9:49" x14ac:dyDescent="0.25">
      <c r="I160"/>
      <c r="K160" s="96"/>
      <c r="N160" s="130">
        <v>45852</v>
      </c>
      <c r="O160" s="129">
        <v>4.05</v>
      </c>
      <c r="S160" s="59">
        <f t="shared" si="62"/>
        <v>50311</v>
      </c>
      <c r="AA160" s="69"/>
      <c r="AD160" s="90">
        <f t="shared" si="64"/>
        <v>45779</v>
      </c>
      <c r="AE160" s="91">
        <f t="shared" si="63"/>
        <v>4.1700000000000001E-2</v>
      </c>
      <c r="AG160" s="92"/>
      <c r="AV160" s="56">
        <v>155</v>
      </c>
      <c r="AW160" s="58">
        <f t="shared" si="65"/>
        <v>50311</v>
      </c>
    </row>
    <row r="161" spans="9:49" x14ac:dyDescent="0.25">
      <c r="I161"/>
      <c r="K161" s="96"/>
      <c r="N161" s="130">
        <v>45853</v>
      </c>
      <c r="O161" s="129">
        <v>4.05</v>
      </c>
      <c r="S161" s="59">
        <f t="shared" si="62"/>
        <v>50341</v>
      </c>
      <c r="AA161" s="69"/>
      <c r="AD161" s="90">
        <f t="shared" si="64"/>
        <v>45780</v>
      </c>
      <c r="AE161" s="91">
        <f t="shared" si="63"/>
        <v>4.1700000000000001E-2</v>
      </c>
      <c r="AG161" s="92"/>
      <c r="AV161" s="56">
        <v>156</v>
      </c>
      <c r="AW161" s="58">
        <f t="shared" si="65"/>
        <v>50341</v>
      </c>
    </row>
    <row r="162" spans="9:49" x14ac:dyDescent="0.25">
      <c r="I162"/>
      <c r="K162" s="96"/>
      <c r="N162" s="130">
        <v>45854</v>
      </c>
      <c r="O162" s="129">
        <v>4.05</v>
      </c>
      <c r="S162" s="59">
        <f t="shared" si="62"/>
        <v>50372</v>
      </c>
      <c r="AA162" s="69"/>
      <c r="AD162" s="90">
        <f t="shared" si="64"/>
        <v>45781</v>
      </c>
      <c r="AE162" s="91">
        <f t="shared" si="63"/>
        <v>4.1700000000000001E-2</v>
      </c>
      <c r="AG162" s="92"/>
      <c r="AV162" s="56">
        <v>157</v>
      </c>
      <c r="AW162" s="58">
        <f t="shared" si="65"/>
        <v>50372</v>
      </c>
    </row>
    <row r="163" spans="9:49" x14ac:dyDescent="0.25">
      <c r="I163"/>
      <c r="K163" s="96"/>
      <c r="N163" s="130">
        <v>45855</v>
      </c>
      <c r="O163" s="129">
        <v>4.05</v>
      </c>
      <c r="S163" s="59">
        <f t="shared" si="62"/>
        <v>50402</v>
      </c>
      <c r="AA163" s="69"/>
      <c r="AD163" s="90">
        <f t="shared" si="64"/>
        <v>45782</v>
      </c>
      <c r="AE163" s="91">
        <f t="shared" si="63"/>
        <v>4.1700000000000001E-2</v>
      </c>
      <c r="AG163" s="92"/>
      <c r="AV163" s="56">
        <v>158</v>
      </c>
      <c r="AW163" s="58">
        <f t="shared" si="65"/>
        <v>50402</v>
      </c>
    </row>
    <row r="164" spans="9:49" x14ac:dyDescent="0.25">
      <c r="I164"/>
      <c r="K164" s="96"/>
      <c r="N164" s="130">
        <v>45856</v>
      </c>
      <c r="O164" s="129">
        <v>4.05</v>
      </c>
      <c r="S164" s="59">
        <f t="shared" si="62"/>
        <v>50433</v>
      </c>
      <c r="AA164" s="69"/>
      <c r="AD164" s="90">
        <f t="shared" si="64"/>
        <v>45783</v>
      </c>
      <c r="AE164" s="91">
        <f t="shared" si="63"/>
        <v>4.1700000000000001E-2</v>
      </c>
      <c r="AG164" s="92"/>
      <c r="AV164" s="56">
        <v>159</v>
      </c>
      <c r="AW164" s="58">
        <f t="shared" si="65"/>
        <v>50433</v>
      </c>
    </row>
    <row r="165" spans="9:49" x14ac:dyDescent="0.25">
      <c r="I165"/>
      <c r="K165" s="96"/>
      <c r="N165" s="130">
        <v>45859</v>
      </c>
      <c r="O165" s="129">
        <v>4.05</v>
      </c>
      <c r="S165" s="59">
        <f t="shared" si="62"/>
        <v>50464</v>
      </c>
      <c r="AA165" s="69"/>
      <c r="AD165" s="90">
        <f t="shared" si="64"/>
        <v>45784</v>
      </c>
      <c r="AE165" s="91">
        <f t="shared" si="63"/>
        <v>4.1700000000000001E-2</v>
      </c>
      <c r="AG165" s="92"/>
      <c r="AV165" s="56">
        <v>160</v>
      </c>
      <c r="AW165" s="58">
        <f t="shared" si="65"/>
        <v>50464</v>
      </c>
    </row>
    <row r="166" spans="9:49" x14ac:dyDescent="0.25">
      <c r="I166"/>
      <c r="K166" s="96"/>
      <c r="N166" s="130">
        <v>45860</v>
      </c>
      <c r="O166" s="129">
        <v>4.05</v>
      </c>
      <c r="S166" s="59">
        <f t="shared" si="62"/>
        <v>50492</v>
      </c>
      <c r="AA166" s="69"/>
      <c r="AD166" s="90">
        <f t="shared" si="64"/>
        <v>45785</v>
      </c>
      <c r="AE166" s="91">
        <f t="shared" si="63"/>
        <v>4.1700000000000001E-2</v>
      </c>
      <c r="AG166" s="92"/>
      <c r="AV166" s="56">
        <v>161</v>
      </c>
      <c r="AW166" s="58">
        <f t="shared" si="65"/>
        <v>50492</v>
      </c>
    </row>
    <row r="167" spans="9:49" x14ac:dyDescent="0.25">
      <c r="I167"/>
      <c r="K167" s="96"/>
      <c r="N167" s="130">
        <v>45861</v>
      </c>
      <c r="O167" s="129">
        <v>4.05</v>
      </c>
      <c r="S167" s="59">
        <f t="shared" si="62"/>
        <v>50523</v>
      </c>
      <c r="AA167" s="69"/>
      <c r="AD167" s="90">
        <f t="shared" si="64"/>
        <v>45786</v>
      </c>
      <c r="AE167" s="91">
        <f t="shared" si="63"/>
        <v>4.1700000000000001E-2</v>
      </c>
      <c r="AG167" s="92"/>
      <c r="AV167" s="56">
        <v>162</v>
      </c>
      <c r="AW167" s="58">
        <f t="shared" si="65"/>
        <v>50523</v>
      </c>
    </row>
    <row r="168" spans="9:49" x14ac:dyDescent="0.25">
      <c r="I168"/>
      <c r="K168" s="96"/>
      <c r="N168" s="130">
        <v>45862</v>
      </c>
      <c r="O168" s="129">
        <v>4.05</v>
      </c>
      <c r="S168" s="59">
        <f t="shared" si="62"/>
        <v>50553</v>
      </c>
      <c r="AA168" s="69"/>
      <c r="AD168" s="90">
        <f t="shared" si="64"/>
        <v>45787</v>
      </c>
      <c r="AE168" s="91">
        <f t="shared" si="63"/>
        <v>4.1700000000000001E-2</v>
      </c>
      <c r="AG168" s="92"/>
      <c r="AV168" s="56">
        <v>163</v>
      </c>
      <c r="AW168" s="58">
        <f t="shared" si="65"/>
        <v>50553</v>
      </c>
    </row>
    <row r="169" spans="9:49" x14ac:dyDescent="0.25">
      <c r="I169"/>
      <c r="K169" s="96"/>
      <c r="N169" s="130">
        <v>45863</v>
      </c>
      <c r="O169" s="129">
        <v>4.05</v>
      </c>
      <c r="S169" s="59">
        <f t="shared" si="62"/>
        <v>50584</v>
      </c>
      <c r="AA169" s="69"/>
      <c r="AD169" s="90">
        <f t="shared" si="64"/>
        <v>45788</v>
      </c>
      <c r="AE169" s="91">
        <f t="shared" si="63"/>
        <v>4.1700000000000001E-2</v>
      </c>
      <c r="AG169" s="92"/>
      <c r="AV169" s="56">
        <v>164</v>
      </c>
      <c r="AW169" s="58">
        <f t="shared" si="65"/>
        <v>50584</v>
      </c>
    </row>
    <row r="170" spans="9:49" x14ac:dyDescent="0.25">
      <c r="I170"/>
      <c r="K170" s="96"/>
      <c r="N170" s="130">
        <v>45866</v>
      </c>
      <c r="O170" s="129">
        <v>4.05</v>
      </c>
      <c r="S170" s="59">
        <f t="shared" si="62"/>
        <v>50614</v>
      </c>
      <c r="AA170" s="69"/>
      <c r="AD170" s="90">
        <f t="shared" si="64"/>
        <v>45789</v>
      </c>
      <c r="AE170" s="91">
        <f t="shared" si="63"/>
        <v>4.1700000000000001E-2</v>
      </c>
      <c r="AG170" s="92"/>
      <c r="AV170" s="56">
        <v>165</v>
      </c>
      <c r="AW170" s="58">
        <f t="shared" si="65"/>
        <v>50614</v>
      </c>
    </row>
    <row r="171" spans="9:49" x14ac:dyDescent="0.25">
      <c r="I171"/>
      <c r="K171" s="96"/>
      <c r="N171" s="130">
        <v>45867</v>
      </c>
      <c r="O171" s="129">
        <v>4.05</v>
      </c>
      <c r="S171" s="59">
        <f t="shared" si="62"/>
        <v>50645</v>
      </c>
      <c r="AA171" s="69"/>
      <c r="AD171" s="90">
        <f t="shared" si="64"/>
        <v>45790</v>
      </c>
      <c r="AE171" s="91">
        <f t="shared" si="63"/>
        <v>4.1700000000000001E-2</v>
      </c>
      <c r="AG171" s="92"/>
      <c r="AV171" s="56">
        <v>166</v>
      </c>
      <c r="AW171" s="58">
        <f t="shared" si="65"/>
        <v>50645</v>
      </c>
    </row>
    <row r="172" spans="9:49" x14ac:dyDescent="0.25">
      <c r="I172"/>
      <c r="K172" s="96"/>
      <c r="N172" s="130">
        <v>45868</v>
      </c>
      <c r="O172" s="129">
        <v>4.05</v>
      </c>
      <c r="S172" s="59">
        <f t="shared" si="62"/>
        <v>50676</v>
      </c>
      <c r="AA172" s="69"/>
      <c r="AD172" s="90">
        <f t="shared" si="64"/>
        <v>45791</v>
      </c>
      <c r="AE172" s="91">
        <f t="shared" si="63"/>
        <v>4.1700000000000001E-2</v>
      </c>
      <c r="AG172" s="92"/>
      <c r="AV172" s="56">
        <v>167</v>
      </c>
      <c r="AW172" s="58">
        <f t="shared" si="65"/>
        <v>50676</v>
      </c>
    </row>
    <row r="173" spans="9:49" x14ac:dyDescent="0.25">
      <c r="I173"/>
      <c r="K173" s="96"/>
      <c r="N173" s="130">
        <v>45869</v>
      </c>
      <c r="O173" s="129">
        <v>4.05</v>
      </c>
      <c r="S173" s="59">
        <f t="shared" si="62"/>
        <v>50706</v>
      </c>
      <c r="AA173" s="69"/>
      <c r="AD173" s="90">
        <f t="shared" si="64"/>
        <v>45792</v>
      </c>
      <c r="AE173" s="91">
        <f t="shared" si="63"/>
        <v>4.1700000000000001E-2</v>
      </c>
      <c r="AG173" s="92"/>
      <c r="AV173" s="56">
        <v>168</v>
      </c>
      <c r="AW173" s="58">
        <f t="shared" si="65"/>
        <v>50706</v>
      </c>
    </row>
    <row r="174" spans="9:49" x14ac:dyDescent="0.25">
      <c r="I174"/>
      <c r="K174" s="96"/>
      <c r="N174" s="130">
        <v>45870</v>
      </c>
      <c r="O174" s="129">
        <v>4.05</v>
      </c>
      <c r="S174" s="59">
        <f t="shared" si="62"/>
        <v>50737</v>
      </c>
      <c r="AA174" s="69"/>
      <c r="AD174" s="90">
        <f t="shared" si="64"/>
        <v>45793</v>
      </c>
      <c r="AE174" s="91">
        <f t="shared" si="63"/>
        <v>4.1700000000000001E-2</v>
      </c>
      <c r="AG174" s="92"/>
      <c r="AV174" s="56">
        <v>169</v>
      </c>
      <c r="AW174" s="58">
        <f t="shared" si="65"/>
        <v>50737</v>
      </c>
    </row>
    <row r="175" spans="9:49" x14ac:dyDescent="0.25">
      <c r="I175"/>
      <c r="K175" s="96"/>
      <c r="N175" s="130">
        <v>45873</v>
      </c>
      <c r="O175" s="129">
        <v>4</v>
      </c>
      <c r="S175" s="59">
        <f t="shared" si="62"/>
        <v>50767</v>
      </c>
      <c r="AA175" s="69"/>
      <c r="AD175" s="90">
        <f t="shared" si="64"/>
        <v>45794</v>
      </c>
      <c r="AE175" s="91">
        <f t="shared" si="63"/>
        <v>4.1700000000000001E-2</v>
      </c>
      <c r="AG175" s="92"/>
      <c r="AV175" s="56">
        <v>170</v>
      </c>
      <c r="AW175" s="58">
        <f t="shared" si="65"/>
        <v>50767</v>
      </c>
    </row>
    <row r="176" spans="9:49" x14ac:dyDescent="0.25">
      <c r="I176"/>
      <c r="K176" s="96"/>
      <c r="N176" s="130">
        <v>45874</v>
      </c>
      <c r="O176" s="129">
        <v>4</v>
      </c>
      <c r="S176" s="59">
        <f t="shared" si="62"/>
        <v>50798</v>
      </c>
      <c r="AA176" s="69"/>
      <c r="AD176" s="90">
        <f t="shared" si="64"/>
        <v>45795</v>
      </c>
      <c r="AE176" s="91">
        <f t="shared" si="63"/>
        <v>4.1700000000000001E-2</v>
      </c>
      <c r="AG176" s="92"/>
      <c r="AV176" s="56">
        <v>171</v>
      </c>
      <c r="AW176" s="58">
        <f t="shared" si="65"/>
        <v>50798</v>
      </c>
    </row>
    <row r="177" spans="9:49" x14ac:dyDescent="0.25">
      <c r="I177"/>
      <c r="K177" s="96"/>
      <c r="N177" s="130">
        <v>45875</v>
      </c>
      <c r="O177" s="129">
        <v>4</v>
      </c>
      <c r="S177" s="59">
        <f t="shared" si="62"/>
        <v>50829</v>
      </c>
      <c r="AA177" s="69"/>
      <c r="AD177" s="90">
        <f t="shared" si="64"/>
        <v>45796</v>
      </c>
      <c r="AE177" s="91">
        <f t="shared" si="63"/>
        <v>4.1700000000000001E-2</v>
      </c>
      <c r="AG177" s="92"/>
      <c r="AV177" s="56">
        <v>172</v>
      </c>
      <c r="AW177" s="58">
        <f t="shared" si="65"/>
        <v>50829</v>
      </c>
    </row>
    <row r="178" spans="9:49" x14ac:dyDescent="0.25">
      <c r="I178"/>
      <c r="K178" s="96"/>
      <c r="N178" s="130">
        <v>45876</v>
      </c>
      <c r="O178" s="129">
        <v>4</v>
      </c>
      <c r="S178" s="59">
        <f t="shared" si="62"/>
        <v>50857</v>
      </c>
      <c r="AA178" s="69"/>
      <c r="AD178" s="90">
        <f t="shared" si="64"/>
        <v>45797</v>
      </c>
      <c r="AE178" s="91">
        <f t="shared" si="63"/>
        <v>4.1700000000000001E-2</v>
      </c>
      <c r="AG178" s="92"/>
      <c r="AV178" s="56">
        <v>173</v>
      </c>
      <c r="AW178" s="58">
        <f t="shared" si="65"/>
        <v>50857</v>
      </c>
    </row>
    <row r="179" spans="9:49" x14ac:dyDescent="0.25">
      <c r="I179"/>
      <c r="K179" s="96"/>
      <c r="N179" s="130">
        <v>45877</v>
      </c>
      <c r="O179" s="129">
        <v>4</v>
      </c>
      <c r="S179" s="59">
        <f t="shared" si="62"/>
        <v>50888</v>
      </c>
      <c r="AA179" s="69"/>
      <c r="AD179" s="90">
        <f t="shared" si="64"/>
        <v>45798</v>
      </c>
      <c r="AE179" s="91">
        <f t="shared" si="63"/>
        <v>4.1700000000000001E-2</v>
      </c>
      <c r="AG179" s="92"/>
      <c r="AV179" s="56">
        <v>174</v>
      </c>
      <c r="AW179" s="58">
        <f t="shared" si="65"/>
        <v>50888</v>
      </c>
    </row>
    <row r="180" spans="9:49" x14ac:dyDescent="0.25">
      <c r="I180"/>
      <c r="K180" s="96"/>
      <c r="N180" s="130">
        <v>45880</v>
      </c>
      <c r="O180" s="129">
        <v>4</v>
      </c>
      <c r="S180" s="59">
        <f t="shared" si="62"/>
        <v>50918</v>
      </c>
      <c r="AA180" s="69"/>
      <c r="AD180" s="90">
        <f t="shared" si="64"/>
        <v>45799</v>
      </c>
      <c r="AE180" s="91">
        <f t="shared" si="63"/>
        <v>4.1700000000000001E-2</v>
      </c>
      <c r="AG180" s="92"/>
      <c r="AV180" s="56">
        <v>175</v>
      </c>
      <c r="AW180" s="58">
        <f t="shared" si="65"/>
        <v>50918</v>
      </c>
    </row>
    <row r="181" spans="9:49" x14ac:dyDescent="0.25">
      <c r="I181"/>
      <c r="K181" s="96"/>
      <c r="N181" s="130">
        <v>45881</v>
      </c>
      <c r="O181" s="129">
        <v>4</v>
      </c>
      <c r="S181" s="59">
        <f t="shared" si="62"/>
        <v>50949</v>
      </c>
      <c r="AA181" s="69"/>
      <c r="AD181" s="90">
        <f t="shared" si="64"/>
        <v>45800</v>
      </c>
      <c r="AE181" s="91">
        <f t="shared" si="63"/>
        <v>4.1700000000000001E-2</v>
      </c>
      <c r="AG181" s="92"/>
      <c r="AV181" s="56">
        <v>176</v>
      </c>
      <c r="AW181" s="58">
        <f t="shared" si="65"/>
        <v>50949</v>
      </c>
    </row>
    <row r="182" spans="9:49" x14ac:dyDescent="0.25">
      <c r="I182"/>
      <c r="K182" s="96"/>
      <c r="N182" s="130">
        <v>45882</v>
      </c>
      <c r="O182" s="129">
        <v>4</v>
      </c>
      <c r="S182" s="59">
        <f t="shared" si="62"/>
        <v>50979</v>
      </c>
      <c r="AA182" s="69"/>
      <c r="AD182" s="90">
        <f t="shared" si="64"/>
        <v>45801</v>
      </c>
      <c r="AE182" s="91">
        <f t="shared" si="63"/>
        <v>4.1700000000000001E-2</v>
      </c>
      <c r="AG182" s="92"/>
      <c r="AV182" s="56">
        <v>177</v>
      </c>
      <c r="AW182" s="58">
        <f t="shared" si="65"/>
        <v>50979</v>
      </c>
    </row>
    <row r="183" spans="9:49" x14ac:dyDescent="0.25">
      <c r="I183"/>
      <c r="K183" s="96"/>
      <c r="N183" s="130">
        <v>45883</v>
      </c>
      <c r="O183" s="129">
        <v>4</v>
      </c>
      <c r="S183" s="59">
        <f t="shared" si="62"/>
        <v>51010</v>
      </c>
      <c r="AA183" s="69"/>
      <c r="AD183" s="90">
        <f t="shared" si="64"/>
        <v>45802</v>
      </c>
      <c r="AE183" s="91">
        <f t="shared" si="63"/>
        <v>4.1700000000000001E-2</v>
      </c>
      <c r="AG183" s="92"/>
      <c r="AV183" s="56">
        <v>178</v>
      </c>
      <c r="AW183" s="58">
        <f t="shared" si="65"/>
        <v>51010</v>
      </c>
    </row>
    <row r="184" spans="9:49" x14ac:dyDescent="0.25">
      <c r="I184"/>
      <c r="K184" s="96"/>
      <c r="N184" s="130">
        <v>45884</v>
      </c>
      <c r="O184" s="129">
        <v>4</v>
      </c>
      <c r="S184" s="59">
        <f t="shared" si="62"/>
        <v>51041</v>
      </c>
      <c r="AA184" s="69"/>
      <c r="AD184" s="90">
        <f t="shared" si="64"/>
        <v>45803</v>
      </c>
      <c r="AE184" s="91">
        <f t="shared" si="63"/>
        <v>4.1700000000000001E-2</v>
      </c>
      <c r="AG184" s="92"/>
      <c r="AV184" s="56">
        <v>179</v>
      </c>
      <c r="AW184" s="58">
        <f t="shared" si="65"/>
        <v>51041</v>
      </c>
    </row>
    <row r="185" spans="9:49" x14ac:dyDescent="0.25">
      <c r="I185"/>
      <c r="K185" s="96"/>
      <c r="N185" s="130">
        <v>45887</v>
      </c>
      <c r="O185" s="129">
        <v>4</v>
      </c>
      <c r="S185" s="59">
        <f t="shared" si="62"/>
        <v>51071</v>
      </c>
      <c r="AA185" s="69"/>
      <c r="AD185" s="90">
        <f t="shared" si="64"/>
        <v>45804</v>
      </c>
      <c r="AE185" s="91">
        <f t="shared" si="63"/>
        <v>4.1700000000000001E-2</v>
      </c>
      <c r="AG185" s="92"/>
      <c r="AV185" s="56">
        <v>180</v>
      </c>
      <c r="AW185" s="58">
        <f t="shared" si="65"/>
        <v>51071</v>
      </c>
    </row>
    <row r="186" spans="9:49" x14ac:dyDescent="0.25">
      <c r="I186"/>
      <c r="K186" s="96"/>
      <c r="N186" s="130">
        <v>45888</v>
      </c>
      <c r="O186" s="129">
        <v>4</v>
      </c>
      <c r="S186" s="59">
        <f t="shared" si="62"/>
        <v>51102</v>
      </c>
      <c r="AA186" s="69"/>
      <c r="AD186" s="90">
        <f t="shared" si="64"/>
        <v>45805</v>
      </c>
      <c r="AE186" s="91">
        <f t="shared" si="63"/>
        <v>4.1700000000000001E-2</v>
      </c>
      <c r="AG186" s="92"/>
      <c r="AV186" s="56">
        <v>181</v>
      </c>
      <c r="AW186" s="58">
        <f t="shared" si="65"/>
        <v>51102</v>
      </c>
    </row>
    <row r="187" spans="9:49" x14ac:dyDescent="0.25">
      <c r="I187"/>
      <c r="K187" s="96"/>
      <c r="N187" s="130">
        <v>45889</v>
      </c>
      <c r="O187" s="129">
        <v>4</v>
      </c>
      <c r="S187" s="59">
        <f t="shared" si="62"/>
        <v>51132</v>
      </c>
      <c r="AA187" s="69"/>
      <c r="AD187" s="90">
        <f t="shared" si="64"/>
        <v>45806</v>
      </c>
      <c r="AE187" s="91">
        <f t="shared" si="63"/>
        <v>4.1700000000000001E-2</v>
      </c>
      <c r="AG187" s="92"/>
      <c r="AV187" s="56">
        <v>182</v>
      </c>
      <c r="AW187" s="58">
        <f t="shared" si="65"/>
        <v>51132</v>
      </c>
    </row>
    <row r="188" spans="9:49" x14ac:dyDescent="0.25">
      <c r="I188"/>
      <c r="K188" s="96"/>
      <c r="N188" s="130">
        <v>45890</v>
      </c>
      <c r="O188" s="129">
        <v>4</v>
      </c>
      <c r="S188" s="59">
        <f t="shared" si="62"/>
        <v>51163</v>
      </c>
      <c r="AA188" s="69"/>
      <c r="AD188" s="90">
        <f t="shared" si="64"/>
        <v>45807</v>
      </c>
      <c r="AE188" s="91">
        <f t="shared" si="63"/>
        <v>4.1700000000000001E-2</v>
      </c>
      <c r="AG188" s="92"/>
      <c r="AV188" s="56">
        <v>183</v>
      </c>
      <c r="AW188" s="58">
        <f t="shared" si="65"/>
        <v>51163</v>
      </c>
    </row>
    <row r="189" spans="9:49" x14ac:dyDescent="0.25">
      <c r="I189"/>
      <c r="K189" s="96"/>
      <c r="N189" s="130">
        <v>45891</v>
      </c>
      <c r="O189" s="129">
        <v>4</v>
      </c>
      <c r="S189" s="59">
        <f t="shared" si="62"/>
        <v>51194</v>
      </c>
      <c r="AA189" s="69"/>
      <c r="AD189" s="90">
        <f t="shared" si="64"/>
        <v>45808</v>
      </c>
      <c r="AE189" s="91">
        <f t="shared" si="63"/>
        <v>4.1700000000000001E-2</v>
      </c>
      <c r="AG189" s="92"/>
      <c r="AV189" s="56">
        <v>184</v>
      </c>
      <c r="AW189" s="58">
        <f t="shared" si="65"/>
        <v>51194</v>
      </c>
    </row>
    <row r="190" spans="9:49" x14ac:dyDescent="0.25">
      <c r="I190"/>
      <c r="K190" s="96"/>
      <c r="N190" s="130">
        <v>45894</v>
      </c>
      <c r="O190" s="129">
        <v>4</v>
      </c>
      <c r="S190" s="59">
        <f t="shared" si="62"/>
        <v>51223</v>
      </c>
      <c r="AA190" s="69"/>
      <c r="AD190" s="90">
        <f t="shared" si="64"/>
        <v>45809</v>
      </c>
      <c r="AE190" s="91">
        <f t="shared" si="63"/>
        <v>4.1700000000000001E-2</v>
      </c>
      <c r="AG190" s="92"/>
      <c r="AV190" s="56">
        <v>185</v>
      </c>
      <c r="AW190" s="58">
        <f t="shared" si="65"/>
        <v>51223</v>
      </c>
    </row>
    <row r="191" spans="9:49" x14ac:dyDescent="0.25">
      <c r="I191"/>
      <c r="K191" s="96"/>
      <c r="N191" s="130">
        <v>45895</v>
      </c>
      <c r="O191" s="129">
        <v>4</v>
      </c>
      <c r="S191" s="59">
        <f t="shared" ref="S191:S254" si="66">EDATE(S190,1)</f>
        <v>51254</v>
      </c>
      <c r="AA191" s="69"/>
      <c r="AD191" s="90">
        <f t="shared" si="64"/>
        <v>45810</v>
      </c>
      <c r="AE191" s="91">
        <f t="shared" si="63"/>
        <v>4.1200000000000001E-2</v>
      </c>
      <c r="AG191" s="92"/>
      <c r="AV191" s="56">
        <v>186</v>
      </c>
      <c r="AW191" s="58">
        <f t="shared" si="65"/>
        <v>51254</v>
      </c>
    </row>
    <row r="192" spans="9:49" x14ac:dyDescent="0.25">
      <c r="I192"/>
      <c r="K192" s="96"/>
      <c r="N192" s="130">
        <v>45896</v>
      </c>
      <c r="O192" s="129">
        <v>4</v>
      </c>
      <c r="S192" s="59">
        <f t="shared" si="66"/>
        <v>51284</v>
      </c>
      <c r="AA192" s="69"/>
      <c r="AD192" s="90">
        <f t="shared" si="64"/>
        <v>45811</v>
      </c>
      <c r="AE192" s="91">
        <f t="shared" si="63"/>
        <v>4.1200000000000001E-2</v>
      </c>
      <c r="AG192" s="92"/>
      <c r="AV192" s="56">
        <v>187</v>
      </c>
      <c r="AW192" s="58">
        <f t="shared" si="65"/>
        <v>51284</v>
      </c>
    </row>
    <row r="193" spans="9:49" x14ac:dyDescent="0.25">
      <c r="I193"/>
      <c r="K193" s="96"/>
      <c r="N193" s="130">
        <v>45897</v>
      </c>
      <c r="O193" s="129">
        <v>4</v>
      </c>
      <c r="S193" s="59">
        <f t="shared" si="66"/>
        <v>51315</v>
      </c>
      <c r="AA193" s="69"/>
      <c r="AD193" s="90">
        <f t="shared" si="64"/>
        <v>45812</v>
      </c>
      <c r="AE193" s="91">
        <f t="shared" si="63"/>
        <v>4.1200000000000001E-2</v>
      </c>
      <c r="AG193" s="92"/>
      <c r="AV193" s="56">
        <v>188</v>
      </c>
      <c r="AW193" s="58">
        <f t="shared" si="65"/>
        <v>51315</v>
      </c>
    </row>
    <row r="194" spans="9:49" x14ac:dyDescent="0.25">
      <c r="I194"/>
      <c r="K194" s="96"/>
      <c r="N194" s="130">
        <v>45898</v>
      </c>
      <c r="O194" s="129">
        <v>4</v>
      </c>
      <c r="S194" s="59">
        <f t="shared" si="66"/>
        <v>51345</v>
      </c>
      <c r="AA194" s="69"/>
      <c r="AD194" s="90">
        <f t="shared" si="64"/>
        <v>45813</v>
      </c>
      <c r="AE194" s="91">
        <f t="shared" si="63"/>
        <v>4.1200000000000001E-2</v>
      </c>
      <c r="AG194" s="92"/>
      <c r="AV194" s="56">
        <v>189</v>
      </c>
      <c r="AW194" s="58">
        <f t="shared" si="65"/>
        <v>51345</v>
      </c>
    </row>
    <row r="195" spans="9:49" x14ac:dyDescent="0.25">
      <c r="I195"/>
      <c r="K195" s="96"/>
      <c r="N195" s="130">
        <v>45902</v>
      </c>
      <c r="O195" s="129">
        <v>3.96</v>
      </c>
      <c r="S195" s="59">
        <f t="shared" si="66"/>
        <v>51376</v>
      </c>
      <c r="AA195" s="69"/>
      <c r="AD195" s="90">
        <f t="shared" si="64"/>
        <v>45814</v>
      </c>
      <c r="AE195" s="91">
        <f t="shared" si="63"/>
        <v>4.1200000000000001E-2</v>
      </c>
      <c r="AG195" s="92"/>
      <c r="AV195" s="56">
        <v>190</v>
      </c>
      <c r="AW195" s="58">
        <f t="shared" si="65"/>
        <v>51376</v>
      </c>
    </row>
    <row r="196" spans="9:49" x14ac:dyDescent="0.25">
      <c r="I196"/>
      <c r="K196" s="96"/>
      <c r="N196" s="130">
        <v>45903</v>
      </c>
      <c r="O196" s="129">
        <v>3.96</v>
      </c>
      <c r="S196" s="59">
        <f t="shared" si="66"/>
        <v>51407</v>
      </c>
      <c r="AA196" s="69"/>
      <c r="AD196" s="90">
        <f t="shared" si="64"/>
        <v>45815</v>
      </c>
      <c r="AE196" s="91">
        <f t="shared" si="63"/>
        <v>4.1200000000000001E-2</v>
      </c>
      <c r="AG196" s="92"/>
      <c r="AV196" s="56">
        <v>191</v>
      </c>
      <c r="AW196" s="58">
        <f t="shared" si="65"/>
        <v>51407</v>
      </c>
    </row>
    <row r="197" spans="9:49" x14ac:dyDescent="0.25">
      <c r="I197"/>
      <c r="K197" s="96"/>
      <c r="N197" s="130">
        <v>45904</v>
      </c>
      <c r="O197" s="129">
        <v>3.96</v>
      </c>
      <c r="S197" s="59">
        <f t="shared" si="66"/>
        <v>51437</v>
      </c>
      <c r="AA197" s="69"/>
      <c r="AD197" s="90">
        <f t="shared" si="64"/>
        <v>45816</v>
      </c>
      <c r="AE197" s="91">
        <f t="shared" si="63"/>
        <v>4.1200000000000001E-2</v>
      </c>
      <c r="AG197" s="92"/>
      <c r="AV197" s="56">
        <v>192</v>
      </c>
      <c r="AW197" s="58">
        <f t="shared" si="65"/>
        <v>51437</v>
      </c>
    </row>
    <row r="198" spans="9:49" x14ac:dyDescent="0.25">
      <c r="I198"/>
      <c r="K198" s="96"/>
      <c r="N198" s="130">
        <v>45905</v>
      </c>
      <c r="O198" s="129">
        <v>3.96</v>
      </c>
      <c r="S198" s="59">
        <f t="shared" si="66"/>
        <v>51468</v>
      </c>
      <c r="AA198" s="69"/>
      <c r="AD198" s="90">
        <f t="shared" si="64"/>
        <v>45817</v>
      </c>
      <c r="AE198" s="91">
        <f t="shared" si="63"/>
        <v>4.1200000000000001E-2</v>
      </c>
      <c r="AG198" s="92"/>
      <c r="AV198" s="56">
        <v>193</v>
      </c>
      <c r="AW198" s="58">
        <f t="shared" si="65"/>
        <v>51468</v>
      </c>
    </row>
    <row r="199" spans="9:49" x14ac:dyDescent="0.25">
      <c r="I199"/>
      <c r="K199" s="96"/>
      <c r="N199" s="130">
        <v>45908</v>
      </c>
      <c r="O199" s="129">
        <v>3.96</v>
      </c>
      <c r="S199" s="59">
        <f t="shared" si="66"/>
        <v>51498</v>
      </c>
      <c r="AA199" s="69"/>
      <c r="AD199" s="90">
        <f t="shared" si="64"/>
        <v>45818</v>
      </c>
      <c r="AE199" s="91">
        <f t="shared" ref="AE199:AE262" si="67">_xlfn.IFNA(VLOOKUP(AD199,N:O,2,FALSE)/100,AE198)</f>
        <v>4.1200000000000001E-2</v>
      </c>
      <c r="AG199" s="92"/>
      <c r="AV199" s="56">
        <v>194</v>
      </c>
      <c r="AW199" s="58">
        <f t="shared" si="65"/>
        <v>51498</v>
      </c>
    </row>
    <row r="200" spans="9:49" x14ac:dyDescent="0.25">
      <c r="I200"/>
      <c r="K200" s="96"/>
      <c r="N200" s="130">
        <v>45909</v>
      </c>
      <c r="O200" s="129">
        <v>3.96</v>
      </c>
      <c r="S200" s="59">
        <f t="shared" si="66"/>
        <v>51529</v>
      </c>
      <c r="AA200" s="69"/>
      <c r="AD200" s="90">
        <f t="shared" ref="AD200:AD263" si="68">AD199+1</f>
        <v>45819</v>
      </c>
      <c r="AE200" s="91">
        <f t="shared" si="67"/>
        <v>4.1200000000000001E-2</v>
      </c>
      <c r="AG200" s="92"/>
      <c r="AV200" s="56">
        <v>195</v>
      </c>
      <c r="AW200" s="58">
        <f t="shared" ref="AW200:AW245" si="69">EDATE(AW199,1)</f>
        <v>51529</v>
      </c>
    </row>
    <row r="201" spans="9:49" x14ac:dyDescent="0.25">
      <c r="I201"/>
      <c r="K201" s="96"/>
      <c r="N201" s="130">
        <v>45910</v>
      </c>
      <c r="O201" s="129">
        <v>3.96</v>
      </c>
      <c r="S201" s="59">
        <f t="shared" si="66"/>
        <v>51560</v>
      </c>
      <c r="AA201" s="69"/>
      <c r="AD201" s="90">
        <f t="shared" si="68"/>
        <v>45820</v>
      </c>
      <c r="AE201" s="91">
        <f t="shared" si="67"/>
        <v>4.1200000000000001E-2</v>
      </c>
      <c r="AG201" s="92"/>
      <c r="AV201" s="56">
        <v>196</v>
      </c>
      <c r="AW201" s="58">
        <f t="shared" si="69"/>
        <v>51560</v>
      </c>
    </row>
    <row r="202" spans="9:49" x14ac:dyDescent="0.25">
      <c r="I202"/>
      <c r="K202" s="96"/>
      <c r="N202" s="130">
        <v>45911</v>
      </c>
      <c r="O202" s="129">
        <v>3.96</v>
      </c>
      <c r="S202" s="59">
        <f t="shared" si="66"/>
        <v>51588</v>
      </c>
      <c r="AA202" s="69"/>
      <c r="AD202" s="90">
        <f t="shared" si="68"/>
        <v>45821</v>
      </c>
      <c r="AE202" s="91">
        <f t="shared" si="67"/>
        <v>4.1200000000000001E-2</v>
      </c>
      <c r="AG202" s="92"/>
      <c r="AV202" s="56">
        <v>197</v>
      </c>
      <c r="AW202" s="58">
        <f t="shared" si="69"/>
        <v>51588</v>
      </c>
    </row>
    <row r="203" spans="9:49" x14ac:dyDescent="0.25">
      <c r="I203"/>
      <c r="K203" s="96"/>
      <c r="N203" s="130">
        <v>45912</v>
      </c>
      <c r="O203" s="129">
        <v>3.96</v>
      </c>
      <c r="S203" s="59">
        <f t="shared" si="66"/>
        <v>51619</v>
      </c>
      <c r="AA203" s="69"/>
      <c r="AD203" s="90">
        <f t="shared" si="68"/>
        <v>45822</v>
      </c>
      <c r="AE203" s="91">
        <f t="shared" si="67"/>
        <v>4.1200000000000001E-2</v>
      </c>
      <c r="AG203" s="92"/>
      <c r="AV203" s="56">
        <v>198</v>
      </c>
      <c r="AW203" s="58">
        <f t="shared" si="69"/>
        <v>51619</v>
      </c>
    </row>
    <row r="204" spans="9:49" x14ac:dyDescent="0.25">
      <c r="I204"/>
      <c r="K204" s="96"/>
      <c r="N204" s="130">
        <v>45915</v>
      </c>
      <c r="O204" s="129">
        <v>3.96</v>
      </c>
      <c r="S204" s="59">
        <f t="shared" si="66"/>
        <v>51649</v>
      </c>
      <c r="AA204" s="69"/>
      <c r="AD204" s="90">
        <f t="shared" si="68"/>
        <v>45823</v>
      </c>
      <c r="AE204" s="91">
        <f t="shared" si="67"/>
        <v>4.1200000000000001E-2</v>
      </c>
      <c r="AG204" s="92"/>
      <c r="AV204" s="56">
        <v>199</v>
      </c>
      <c r="AW204" s="58">
        <f t="shared" si="69"/>
        <v>51649</v>
      </c>
    </row>
    <row r="205" spans="9:49" x14ac:dyDescent="0.25">
      <c r="I205"/>
      <c r="K205" s="96"/>
      <c r="N205" s="130">
        <v>45916</v>
      </c>
      <c r="O205" s="129">
        <v>3.96</v>
      </c>
      <c r="S205" s="59">
        <f t="shared" si="66"/>
        <v>51680</v>
      </c>
      <c r="AA205" s="69"/>
      <c r="AD205" s="90">
        <f t="shared" si="68"/>
        <v>45824</v>
      </c>
      <c r="AE205" s="91">
        <f t="shared" si="67"/>
        <v>4.1200000000000001E-2</v>
      </c>
      <c r="AG205" s="92"/>
      <c r="AV205" s="56">
        <v>200</v>
      </c>
      <c r="AW205" s="58">
        <f t="shared" si="69"/>
        <v>51680</v>
      </c>
    </row>
    <row r="206" spans="9:49" x14ac:dyDescent="0.25">
      <c r="I206"/>
      <c r="K206" s="96"/>
      <c r="N206" s="130">
        <v>45917</v>
      </c>
      <c r="O206" s="129">
        <v>3.96</v>
      </c>
      <c r="S206" s="59">
        <f t="shared" si="66"/>
        <v>51710</v>
      </c>
      <c r="AA206" s="69"/>
      <c r="AD206" s="90">
        <f t="shared" si="68"/>
        <v>45825</v>
      </c>
      <c r="AE206" s="91">
        <f t="shared" si="67"/>
        <v>4.1200000000000001E-2</v>
      </c>
      <c r="AG206" s="92"/>
      <c r="AV206" s="56">
        <v>201</v>
      </c>
      <c r="AW206" s="58">
        <f t="shared" si="69"/>
        <v>51710</v>
      </c>
    </row>
    <row r="207" spans="9:49" x14ac:dyDescent="0.25">
      <c r="I207"/>
      <c r="K207" s="96"/>
      <c r="N207" s="130">
        <v>45918</v>
      </c>
      <c r="O207" s="129">
        <v>3.96</v>
      </c>
      <c r="S207" s="59">
        <f t="shared" si="66"/>
        <v>51741</v>
      </c>
      <c r="AA207" s="69"/>
      <c r="AD207" s="90">
        <f t="shared" si="68"/>
        <v>45826</v>
      </c>
      <c r="AE207" s="91">
        <f t="shared" si="67"/>
        <v>4.1200000000000001E-2</v>
      </c>
      <c r="AG207" s="92"/>
      <c r="AV207" s="56">
        <v>202</v>
      </c>
      <c r="AW207" s="58">
        <f t="shared" si="69"/>
        <v>51741</v>
      </c>
    </row>
    <row r="208" spans="9:49" x14ac:dyDescent="0.25">
      <c r="I208"/>
      <c r="K208" s="96"/>
      <c r="N208" s="130">
        <v>45919</v>
      </c>
      <c r="O208" s="129">
        <v>3.96</v>
      </c>
      <c r="S208" s="59">
        <f t="shared" si="66"/>
        <v>51772</v>
      </c>
      <c r="AA208" s="69"/>
      <c r="AD208" s="90">
        <f t="shared" si="68"/>
        <v>45827</v>
      </c>
      <c r="AE208" s="91">
        <f t="shared" si="67"/>
        <v>4.1200000000000001E-2</v>
      </c>
      <c r="AG208" s="92"/>
      <c r="AV208" s="56">
        <v>203</v>
      </c>
      <c r="AW208" s="58">
        <f t="shared" si="69"/>
        <v>51772</v>
      </c>
    </row>
    <row r="209" spans="9:49" x14ac:dyDescent="0.25">
      <c r="I209"/>
      <c r="K209" s="96"/>
      <c r="N209" s="130">
        <v>45922</v>
      </c>
      <c r="O209" s="129">
        <v>3.96</v>
      </c>
      <c r="S209" s="59">
        <f t="shared" si="66"/>
        <v>51802</v>
      </c>
      <c r="AA209" s="69"/>
      <c r="AD209" s="90">
        <f t="shared" si="68"/>
        <v>45828</v>
      </c>
      <c r="AE209" s="91">
        <f t="shared" si="67"/>
        <v>4.1200000000000001E-2</v>
      </c>
      <c r="AG209" s="92"/>
      <c r="AV209" s="56">
        <v>204</v>
      </c>
      <c r="AW209" s="58">
        <f t="shared" si="69"/>
        <v>51802</v>
      </c>
    </row>
    <row r="210" spans="9:49" x14ac:dyDescent="0.25">
      <c r="I210"/>
      <c r="K210" s="96"/>
      <c r="N210" s="130">
        <v>45923</v>
      </c>
      <c r="O210" s="129">
        <v>3.96</v>
      </c>
      <c r="S210" s="59">
        <f t="shared" si="66"/>
        <v>51833</v>
      </c>
      <c r="AA210" s="69"/>
      <c r="AD210" s="90">
        <f t="shared" si="68"/>
        <v>45829</v>
      </c>
      <c r="AE210" s="91">
        <f t="shared" si="67"/>
        <v>4.1200000000000001E-2</v>
      </c>
      <c r="AG210" s="92"/>
      <c r="AV210" s="56">
        <v>205</v>
      </c>
      <c r="AW210" s="58">
        <f t="shared" si="69"/>
        <v>51833</v>
      </c>
    </row>
    <row r="211" spans="9:49" x14ac:dyDescent="0.25">
      <c r="I211"/>
      <c r="K211" s="96"/>
      <c r="N211" s="130">
        <v>45924</v>
      </c>
      <c r="O211" s="129">
        <v>3.96</v>
      </c>
      <c r="S211" s="59">
        <f t="shared" si="66"/>
        <v>51863</v>
      </c>
      <c r="AA211" s="69"/>
      <c r="AD211" s="90">
        <f t="shared" si="68"/>
        <v>45830</v>
      </c>
      <c r="AE211" s="91">
        <f t="shared" si="67"/>
        <v>4.1200000000000001E-2</v>
      </c>
      <c r="AG211" s="92"/>
      <c r="AV211" s="56">
        <v>206</v>
      </c>
      <c r="AW211" s="58">
        <f t="shared" si="69"/>
        <v>51863</v>
      </c>
    </row>
    <row r="212" spans="9:49" x14ac:dyDescent="0.25">
      <c r="I212"/>
      <c r="K212" s="96"/>
      <c r="N212" s="130">
        <v>45925</v>
      </c>
      <c r="O212" s="129">
        <v>3.96</v>
      </c>
      <c r="S212" s="59">
        <f t="shared" si="66"/>
        <v>51894</v>
      </c>
      <c r="AA212" s="69"/>
      <c r="AD212" s="90">
        <f t="shared" si="68"/>
        <v>45831</v>
      </c>
      <c r="AE212" s="91">
        <f t="shared" si="67"/>
        <v>4.1200000000000001E-2</v>
      </c>
      <c r="AG212" s="92"/>
      <c r="AV212" s="56">
        <v>207</v>
      </c>
      <c r="AW212" s="58">
        <f t="shared" si="69"/>
        <v>51894</v>
      </c>
    </row>
    <row r="213" spans="9:49" x14ac:dyDescent="0.25">
      <c r="I213"/>
      <c r="K213" s="96"/>
      <c r="N213" s="130">
        <v>45926</v>
      </c>
      <c r="O213" s="129">
        <v>3.96</v>
      </c>
      <c r="S213" s="59">
        <f t="shared" si="66"/>
        <v>51925</v>
      </c>
      <c r="AA213" s="69"/>
      <c r="AD213" s="90">
        <f t="shared" si="68"/>
        <v>45832</v>
      </c>
      <c r="AE213" s="91">
        <f t="shared" si="67"/>
        <v>4.1200000000000001E-2</v>
      </c>
      <c r="AG213" s="92"/>
      <c r="AV213" s="56">
        <v>208</v>
      </c>
      <c r="AW213" s="58">
        <f t="shared" si="69"/>
        <v>51925</v>
      </c>
    </row>
    <row r="214" spans="9:49" x14ac:dyDescent="0.25">
      <c r="I214"/>
      <c r="K214" s="96"/>
      <c r="N214" s="130">
        <v>45929</v>
      </c>
      <c r="O214" s="129">
        <v>3.96</v>
      </c>
      <c r="S214" s="59">
        <f t="shared" si="66"/>
        <v>51953</v>
      </c>
      <c r="AA214" s="69"/>
      <c r="AD214" s="90">
        <f t="shared" si="68"/>
        <v>45833</v>
      </c>
      <c r="AE214" s="91">
        <f t="shared" si="67"/>
        <v>4.1200000000000001E-2</v>
      </c>
      <c r="AG214" s="92"/>
      <c r="AV214" s="56">
        <v>209</v>
      </c>
      <c r="AW214" s="58">
        <f t="shared" si="69"/>
        <v>51953</v>
      </c>
    </row>
    <row r="215" spans="9:49" x14ac:dyDescent="0.25">
      <c r="I215"/>
      <c r="K215" s="96"/>
      <c r="N215" s="130">
        <v>45930</v>
      </c>
      <c r="O215" s="129">
        <v>3.96</v>
      </c>
      <c r="S215" s="59">
        <f t="shared" si="66"/>
        <v>51984</v>
      </c>
      <c r="AA215" s="69"/>
      <c r="AD215" s="90">
        <f t="shared" si="68"/>
        <v>45834</v>
      </c>
      <c r="AE215" s="91">
        <f t="shared" si="67"/>
        <v>4.1200000000000001E-2</v>
      </c>
      <c r="AG215" s="92"/>
      <c r="AV215" s="56">
        <v>210</v>
      </c>
      <c r="AW215" s="58">
        <f t="shared" si="69"/>
        <v>51984</v>
      </c>
    </row>
    <row r="216" spans="9:49" x14ac:dyDescent="0.25">
      <c r="I216"/>
      <c r="K216" s="96"/>
      <c r="N216" s="130">
        <v>45931</v>
      </c>
      <c r="O216" s="129">
        <v>3.96</v>
      </c>
      <c r="S216" s="59">
        <f t="shared" si="66"/>
        <v>52014</v>
      </c>
      <c r="AA216" s="69"/>
      <c r="AD216" s="90">
        <f t="shared" si="68"/>
        <v>45835</v>
      </c>
      <c r="AE216" s="91">
        <f t="shared" si="67"/>
        <v>4.1200000000000001E-2</v>
      </c>
      <c r="AG216" s="92"/>
      <c r="AV216" s="56">
        <v>211</v>
      </c>
      <c r="AW216" s="58">
        <f t="shared" si="69"/>
        <v>52014</v>
      </c>
    </row>
    <row r="217" spans="9:49" x14ac:dyDescent="0.25">
      <c r="I217"/>
      <c r="K217" s="96"/>
      <c r="N217" s="130">
        <v>45932</v>
      </c>
      <c r="O217" s="129">
        <v>3.92</v>
      </c>
      <c r="S217" s="59">
        <f t="shared" si="66"/>
        <v>52045</v>
      </c>
      <c r="AA217" s="69"/>
      <c r="AD217" s="90">
        <f t="shared" si="68"/>
        <v>45836</v>
      </c>
      <c r="AE217" s="91">
        <f t="shared" si="67"/>
        <v>4.1200000000000001E-2</v>
      </c>
      <c r="AG217" s="92"/>
      <c r="AV217" s="56">
        <v>212</v>
      </c>
      <c r="AW217" s="58">
        <f t="shared" si="69"/>
        <v>52045</v>
      </c>
    </row>
    <row r="218" spans="9:49" x14ac:dyDescent="0.25">
      <c r="I218"/>
      <c r="K218" s="96"/>
      <c r="N218" s="130">
        <v>45933</v>
      </c>
      <c r="O218" s="129">
        <v>3.92</v>
      </c>
      <c r="S218" s="59">
        <f t="shared" si="66"/>
        <v>52075</v>
      </c>
      <c r="AA218" s="69"/>
      <c r="AD218" s="90">
        <f t="shared" si="68"/>
        <v>45837</v>
      </c>
      <c r="AE218" s="91">
        <f t="shared" si="67"/>
        <v>4.1200000000000001E-2</v>
      </c>
      <c r="AG218" s="92"/>
      <c r="AV218" s="56">
        <v>213</v>
      </c>
      <c r="AW218" s="58">
        <f t="shared" si="69"/>
        <v>52075</v>
      </c>
    </row>
    <row r="219" spans="9:49" x14ac:dyDescent="0.25">
      <c r="I219"/>
      <c r="K219" s="96"/>
      <c r="N219" s="130">
        <v>45936</v>
      </c>
      <c r="O219" s="129">
        <v>3.92</v>
      </c>
      <c r="S219" s="59">
        <f t="shared" si="66"/>
        <v>52106</v>
      </c>
      <c r="AA219" s="69"/>
      <c r="AD219" s="90">
        <f t="shared" si="68"/>
        <v>45838</v>
      </c>
      <c r="AE219" s="91">
        <f t="shared" si="67"/>
        <v>4.1200000000000001E-2</v>
      </c>
      <c r="AG219" s="92"/>
      <c r="AV219" s="56">
        <v>214</v>
      </c>
      <c r="AW219" s="58">
        <f t="shared" si="69"/>
        <v>52106</v>
      </c>
    </row>
    <row r="220" spans="9:49" x14ac:dyDescent="0.25">
      <c r="I220"/>
      <c r="K220" s="96"/>
      <c r="N220" s="130">
        <v>45937</v>
      </c>
      <c r="O220" s="129">
        <v>3.92</v>
      </c>
      <c r="S220" s="59">
        <f t="shared" si="66"/>
        <v>52137</v>
      </c>
      <c r="AA220" s="69"/>
      <c r="AD220" s="90">
        <f t="shared" si="68"/>
        <v>45839</v>
      </c>
      <c r="AE220" s="91">
        <f t="shared" si="67"/>
        <v>4.1200000000000001E-2</v>
      </c>
      <c r="AG220" s="92"/>
      <c r="AV220" s="56">
        <v>215</v>
      </c>
      <c r="AW220" s="58">
        <f t="shared" si="69"/>
        <v>52137</v>
      </c>
    </row>
    <row r="221" spans="9:49" x14ac:dyDescent="0.25">
      <c r="I221"/>
      <c r="K221" s="96"/>
      <c r="N221" s="130">
        <v>45938</v>
      </c>
      <c r="O221" s="129">
        <v>3.92</v>
      </c>
      <c r="S221" s="59">
        <f t="shared" si="66"/>
        <v>52167</v>
      </c>
      <c r="AA221" s="69"/>
      <c r="AD221" s="90">
        <f t="shared" si="68"/>
        <v>45840</v>
      </c>
      <c r="AE221" s="91">
        <f t="shared" si="67"/>
        <v>4.0500000000000001E-2</v>
      </c>
      <c r="AG221" s="92"/>
      <c r="AV221" s="56">
        <v>216</v>
      </c>
      <c r="AW221" s="58">
        <f t="shared" si="69"/>
        <v>52167</v>
      </c>
    </row>
    <row r="222" spans="9:49" x14ac:dyDescent="0.25">
      <c r="I222"/>
      <c r="K222" s="96"/>
      <c r="N222" s="130">
        <v>45939</v>
      </c>
      <c r="O222" s="129">
        <v>3.92</v>
      </c>
      <c r="S222" s="59">
        <f t="shared" si="66"/>
        <v>52198</v>
      </c>
      <c r="AA222" s="69"/>
      <c r="AD222" s="90">
        <f t="shared" si="68"/>
        <v>45841</v>
      </c>
      <c r="AE222" s="91">
        <f t="shared" si="67"/>
        <v>4.0500000000000001E-2</v>
      </c>
      <c r="AG222" s="92"/>
      <c r="AV222" s="56">
        <v>217</v>
      </c>
      <c r="AW222" s="58">
        <f t="shared" si="69"/>
        <v>52198</v>
      </c>
    </row>
    <row r="223" spans="9:49" x14ac:dyDescent="0.25">
      <c r="I223"/>
      <c r="K223" s="96"/>
      <c r="N223" s="130">
        <v>45940</v>
      </c>
      <c r="O223" s="129">
        <v>3.92</v>
      </c>
      <c r="S223" s="59">
        <f t="shared" si="66"/>
        <v>52228</v>
      </c>
      <c r="AA223" s="69"/>
      <c r="AD223" s="90">
        <f t="shared" si="68"/>
        <v>45842</v>
      </c>
      <c r="AE223" s="91">
        <f t="shared" si="67"/>
        <v>4.0500000000000001E-2</v>
      </c>
      <c r="AG223" s="92"/>
      <c r="AV223" s="56">
        <v>218</v>
      </c>
      <c r="AW223" s="58">
        <f t="shared" si="69"/>
        <v>52228</v>
      </c>
    </row>
    <row r="224" spans="9:49" x14ac:dyDescent="0.25">
      <c r="I224"/>
      <c r="K224" s="96"/>
      <c r="N224" s="130">
        <v>45944</v>
      </c>
      <c r="O224" s="129">
        <v>3.92</v>
      </c>
      <c r="S224" s="59">
        <f t="shared" si="66"/>
        <v>52259</v>
      </c>
      <c r="AA224" s="69"/>
      <c r="AD224" s="90">
        <f t="shared" si="68"/>
        <v>45843</v>
      </c>
      <c r="AE224" s="91">
        <f t="shared" si="67"/>
        <v>4.0500000000000001E-2</v>
      </c>
      <c r="AG224" s="92"/>
      <c r="AV224" s="56">
        <v>219</v>
      </c>
      <c r="AW224" s="58">
        <f t="shared" si="69"/>
        <v>52259</v>
      </c>
    </row>
    <row r="225" spans="9:49" x14ac:dyDescent="0.25">
      <c r="I225"/>
      <c r="K225" s="96"/>
      <c r="N225" s="130">
        <v>45945</v>
      </c>
      <c r="O225" s="129">
        <v>3.92</v>
      </c>
      <c r="S225" s="59">
        <f t="shared" si="66"/>
        <v>52290</v>
      </c>
      <c r="AA225" s="69"/>
      <c r="AD225" s="90">
        <f t="shared" si="68"/>
        <v>45844</v>
      </c>
      <c r="AE225" s="91">
        <f t="shared" si="67"/>
        <v>4.0500000000000001E-2</v>
      </c>
      <c r="AG225" s="92"/>
      <c r="AV225" s="56">
        <v>220</v>
      </c>
      <c r="AW225" s="58">
        <f t="shared" si="69"/>
        <v>52290</v>
      </c>
    </row>
    <row r="226" spans="9:49" x14ac:dyDescent="0.25">
      <c r="I226"/>
      <c r="K226" s="96"/>
      <c r="N226" s="130">
        <v>45946</v>
      </c>
      <c r="O226" s="129">
        <v>3.92</v>
      </c>
      <c r="S226" s="59">
        <f t="shared" si="66"/>
        <v>52318</v>
      </c>
      <c r="AA226" s="69"/>
      <c r="AD226" s="90">
        <f t="shared" si="68"/>
        <v>45845</v>
      </c>
      <c r="AE226" s="91">
        <f t="shared" si="67"/>
        <v>4.0500000000000001E-2</v>
      </c>
      <c r="AG226" s="92"/>
      <c r="AV226" s="56">
        <v>221</v>
      </c>
      <c r="AW226" s="58">
        <f t="shared" si="69"/>
        <v>52318</v>
      </c>
    </row>
    <row r="227" spans="9:49" x14ac:dyDescent="0.25">
      <c r="I227"/>
      <c r="K227" s="96"/>
      <c r="N227" s="130">
        <v>45947</v>
      </c>
      <c r="O227" s="129">
        <v>3.92</v>
      </c>
      <c r="S227" s="59">
        <f t="shared" si="66"/>
        <v>52349</v>
      </c>
      <c r="AA227" s="69"/>
      <c r="AD227" s="90">
        <f t="shared" si="68"/>
        <v>45846</v>
      </c>
      <c r="AE227" s="91">
        <f t="shared" si="67"/>
        <v>4.0500000000000001E-2</v>
      </c>
      <c r="AG227" s="92"/>
      <c r="AV227" s="56">
        <v>222</v>
      </c>
      <c r="AW227" s="58">
        <f t="shared" si="69"/>
        <v>52349</v>
      </c>
    </row>
    <row r="228" spans="9:49" x14ac:dyDescent="0.25">
      <c r="I228"/>
      <c r="K228" s="96"/>
      <c r="N228" s="130">
        <v>45950</v>
      </c>
      <c r="O228" s="129">
        <v>3.92</v>
      </c>
      <c r="S228" s="59">
        <f t="shared" si="66"/>
        <v>52379</v>
      </c>
      <c r="AA228" s="69"/>
      <c r="AD228" s="90">
        <f t="shared" si="68"/>
        <v>45847</v>
      </c>
      <c r="AE228" s="91">
        <f t="shared" si="67"/>
        <v>4.0500000000000001E-2</v>
      </c>
      <c r="AG228" s="92"/>
      <c r="AV228" s="56">
        <v>223</v>
      </c>
      <c r="AW228" s="58">
        <f t="shared" si="69"/>
        <v>52379</v>
      </c>
    </row>
    <row r="229" spans="9:49" x14ac:dyDescent="0.25">
      <c r="I229"/>
      <c r="K229" s="96"/>
      <c r="N229" s="130">
        <v>45951</v>
      </c>
      <c r="O229" s="129">
        <v>3.92</v>
      </c>
      <c r="S229" s="59">
        <f t="shared" si="66"/>
        <v>52410</v>
      </c>
      <c r="AA229" s="69"/>
      <c r="AD229" s="90">
        <f t="shared" si="68"/>
        <v>45848</v>
      </c>
      <c r="AE229" s="91">
        <f t="shared" si="67"/>
        <v>4.0500000000000001E-2</v>
      </c>
      <c r="AG229" s="92"/>
      <c r="AV229" s="56">
        <v>224</v>
      </c>
      <c r="AW229" s="58">
        <f t="shared" si="69"/>
        <v>52410</v>
      </c>
    </row>
    <row r="230" spans="9:49" x14ac:dyDescent="0.25">
      <c r="I230"/>
      <c r="K230" s="96"/>
      <c r="N230" s="130">
        <v>45952</v>
      </c>
      <c r="O230" s="129">
        <v>3.92</v>
      </c>
      <c r="S230" s="59">
        <f t="shared" si="66"/>
        <v>52440</v>
      </c>
      <c r="AA230" s="69"/>
      <c r="AD230" s="90">
        <f t="shared" si="68"/>
        <v>45849</v>
      </c>
      <c r="AE230" s="91">
        <f t="shared" si="67"/>
        <v>4.0500000000000001E-2</v>
      </c>
      <c r="AG230" s="92"/>
      <c r="AV230" s="56">
        <v>225</v>
      </c>
      <c r="AW230" s="58">
        <f t="shared" si="69"/>
        <v>52440</v>
      </c>
    </row>
    <row r="231" spans="9:49" x14ac:dyDescent="0.25">
      <c r="I231"/>
      <c r="K231" s="96"/>
      <c r="N231" s="130">
        <v>45953</v>
      </c>
      <c r="O231" s="129">
        <v>3.92</v>
      </c>
      <c r="S231" s="59">
        <f t="shared" si="66"/>
        <v>52471</v>
      </c>
      <c r="AA231" s="69"/>
      <c r="AD231" s="90">
        <f t="shared" si="68"/>
        <v>45850</v>
      </c>
      <c r="AE231" s="91">
        <f t="shared" si="67"/>
        <v>4.0500000000000001E-2</v>
      </c>
      <c r="AG231" s="92"/>
      <c r="AV231" s="56">
        <v>226</v>
      </c>
      <c r="AW231" s="58">
        <f t="shared" si="69"/>
        <v>52471</v>
      </c>
    </row>
    <row r="232" spans="9:49" x14ac:dyDescent="0.25">
      <c r="I232"/>
      <c r="K232" s="96"/>
      <c r="N232" s="130">
        <v>45954</v>
      </c>
      <c r="O232" s="129">
        <v>3.92</v>
      </c>
      <c r="S232" s="59">
        <f t="shared" si="66"/>
        <v>52502</v>
      </c>
      <c r="AA232" s="69"/>
      <c r="AD232" s="90">
        <f t="shared" si="68"/>
        <v>45851</v>
      </c>
      <c r="AE232" s="91">
        <f t="shared" si="67"/>
        <v>4.0500000000000001E-2</v>
      </c>
      <c r="AG232" s="92"/>
      <c r="AV232" s="56">
        <v>227</v>
      </c>
      <c r="AW232" s="58">
        <f t="shared" si="69"/>
        <v>52502</v>
      </c>
    </row>
    <row r="233" spans="9:49" x14ac:dyDescent="0.25">
      <c r="I233"/>
      <c r="K233" s="96"/>
      <c r="N233" s="130">
        <v>45957</v>
      </c>
      <c r="O233" s="129">
        <v>3.92</v>
      </c>
      <c r="S233" s="59">
        <f t="shared" si="66"/>
        <v>52532</v>
      </c>
      <c r="AA233" s="69"/>
      <c r="AD233" s="90">
        <f t="shared" si="68"/>
        <v>45852</v>
      </c>
      <c r="AE233" s="91">
        <f t="shared" si="67"/>
        <v>4.0500000000000001E-2</v>
      </c>
      <c r="AG233" s="92"/>
      <c r="AV233" s="56">
        <v>228</v>
      </c>
      <c r="AW233" s="58">
        <f t="shared" si="69"/>
        <v>52532</v>
      </c>
    </row>
    <row r="234" spans="9:49" x14ac:dyDescent="0.25">
      <c r="I234"/>
      <c r="K234" s="96"/>
      <c r="N234" s="130">
        <v>45958</v>
      </c>
      <c r="O234" s="129">
        <v>3.92</v>
      </c>
      <c r="S234" s="59">
        <f t="shared" si="66"/>
        <v>52563</v>
      </c>
      <c r="AA234" s="69"/>
      <c r="AD234" s="90">
        <f t="shared" si="68"/>
        <v>45853</v>
      </c>
      <c r="AE234" s="91">
        <f t="shared" si="67"/>
        <v>4.0500000000000001E-2</v>
      </c>
      <c r="AG234" s="92"/>
      <c r="AV234" s="56">
        <v>229</v>
      </c>
      <c r="AW234" s="58">
        <f t="shared" si="69"/>
        <v>52563</v>
      </c>
    </row>
    <row r="235" spans="9:49" x14ac:dyDescent="0.25">
      <c r="I235"/>
      <c r="K235" s="96"/>
      <c r="N235" s="130">
        <v>45959</v>
      </c>
      <c r="O235" s="129">
        <v>3.92</v>
      </c>
      <c r="S235" s="59">
        <f t="shared" si="66"/>
        <v>52593</v>
      </c>
      <c r="AA235" s="69"/>
      <c r="AD235" s="90">
        <f t="shared" si="68"/>
        <v>45854</v>
      </c>
      <c r="AE235" s="91">
        <f t="shared" si="67"/>
        <v>4.0500000000000001E-2</v>
      </c>
      <c r="AG235" s="92"/>
      <c r="AV235" s="56">
        <v>230</v>
      </c>
      <c r="AW235" s="58">
        <f t="shared" si="69"/>
        <v>52593</v>
      </c>
    </row>
    <row r="236" spans="9:49" x14ac:dyDescent="0.25">
      <c r="I236"/>
      <c r="K236" s="96"/>
      <c r="N236" s="130">
        <v>45960</v>
      </c>
      <c r="O236" s="129">
        <v>3.92</v>
      </c>
      <c r="S236" s="59">
        <f t="shared" si="66"/>
        <v>52624</v>
      </c>
      <c r="AA236" s="69"/>
      <c r="AD236" s="90">
        <f t="shared" si="68"/>
        <v>45855</v>
      </c>
      <c r="AE236" s="91">
        <f t="shared" si="67"/>
        <v>4.0500000000000001E-2</v>
      </c>
      <c r="AG236" s="92"/>
      <c r="AV236" s="56">
        <v>231</v>
      </c>
      <c r="AW236" s="58">
        <f t="shared" si="69"/>
        <v>52624</v>
      </c>
    </row>
    <row r="237" spans="9:49" x14ac:dyDescent="0.25">
      <c r="I237"/>
      <c r="K237" s="96"/>
      <c r="N237" s="130">
        <v>45961</v>
      </c>
      <c r="O237" s="129">
        <v>3.92</v>
      </c>
      <c r="S237" s="59">
        <f t="shared" si="66"/>
        <v>52655</v>
      </c>
      <c r="AA237" s="69"/>
      <c r="AD237" s="90">
        <f t="shared" si="68"/>
        <v>45856</v>
      </c>
      <c r="AE237" s="91">
        <f t="shared" si="67"/>
        <v>4.0500000000000001E-2</v>
      </c>
      <c r="AG237" s="92"/>
      <c r="AV237" s="56">
        <v>232</v>
      </c>
      <c r="AW237" s="58">
        <f t="shared" si="69"/>
        <v>52655</v>
      </c>
    </row>
    <row r="238" spans="9:49" x14ac:dyDescent="0.25">
      <c r="I238"/>
      <c r="K238" s="96"/>
      <c r="N238" s="130">
        <v>45964</v>
      </c>
      <c r="O238" s="129">
        <v>3.87</v>
      </c>
      <c r="S238" s="59">
        <f t="shared" si="66"/>
        <v>52684</v>
      </c>
      <c r="AA238" s="69"/>
      <c r="AD238" s="90">
        <f t="shared" si="68"/>
        <v>45857</v>
      </c>
      <c r="AE238" s="91">
        <f t="shared" si="67"/>
        <v>4.0500000000000001E-2</v>
      </c>
      <c r="AG238" s="92"/>
      <c r="AV238" s="56">
        <v>233</v>
      </c>
      <c r="AW238" s="58">
        <f t="shared" si="69"/>
        <v>52684</v>
      </c>
    </row>
    <row r="239" spans="9:49" x14ac:dyDescent="0.25">
      <c r="I239"/>
      <c r="K239" s="96"/>
      <c r="N239" s="130">
        <v>45965</v>
      </c>
      <c r="O239" s="129">
        <v>3.87</v>
      </c>
      <c r="S239" s="59">
        <f t="shared" si="66"/>
        <v>52715</v>
      </c>
      <c r="AA239" s="69"/>
      <c r="AD239" s="90">
        <f t="shared" si="68"/>
        <v>45858</v>
      </c>
      <c r="AE239" s="91">
        <f t="shared" si="67"/>
        <v>4.0500000000000001E-2</v>
      </c>
      <c r="AG239" s="92"/>
      <c r="AV239" s="56">
        <v>234</v>
      </c>
      <c r="AW239" s="58">
        <f t="shared" si="69"/>
        <v>52715</v>
      </c>
    </row>
    <row r="240" spans="9:49" x14ac:dyDescent="0.25">
      <c r="I240"/>
      <c r="K240" s="96"/>
      <c r="N240" s="130">
        <v>45966</v>
      </c>
      <c r="O240" s="129">
        <v>3.87</v>
      </c>
      <c r="S240" s="59">
        <f t="shared" si="66"/>
        <v>52745</v>
      </c>
      <c r="AA240" s="69"/>
      <c r="AD240" s="90">
        <f t="shared" si="68"/>
        <v>45859</v>
      </c>
      <c r="AE240" s="91">
        <f t="shared" si="67"/>
        <v>4.0500000000000001E-2</v>
      </c>
      <c r="AG240" s="92"/>
      <c r="AV240" s="56">
        <v>235</v>
      </c>
      <c r="AW240" s="58">
        <f t="shared" si="69"/>
        <v>52745</v>
      </c>
    </row>
    <row r="241" spans="9:49" x14ac:dyDescent="0.25">
      <c r="I241"/>
      <c r="K241" s="96"/>
      <c r="N241" s="130">
        <v>45967</v>
      </c>
      <c r="O241" s="129">
        <v>3.87</v>
      </c>
      <c r="S241" s="59">
        <f t="shared" si="66"/>
        <v>52776</v>
      </c>
      <c r="AA241" s="69"/>
      <c r="AD241" s="90">
        <f t="shared" si="68"/>
        <v>45860</v>
      </c>
      <c r="AE241" s="91">
        <f t="shared" si="67"/>
        <v>4.0500000000000001E-2</v>
      </c>
      <c r="AG241" s="92"/>
      <c r="AV241" s="56">
        <v>236</v>
      </c>
      <c r="AW241" s="58">
        <f t="shared" si="69"/>
        <v>52776</v>
      </c>
    </row>
    <row r="242" spans="9:49" x14ac:dyDescent="0.25">
      <c r="I242"/>
      <c r="K242" s="96"/>
      <c r="N242" s="130">
        <v>45968</v>
      </c>
      <c r="O242" s="129">
        <v>3.87</v>
      </c>
      <c r="S242" s="59">
        <f t="shared" si="66"/>
        <v>52806</v>
      </c>
      <c r="AA242" s="69"/>
      <c r="AD242" s="90">
        <f t="shared" si="68"/>
        <v>45861</v>
      </c>
      <c r="AE242" s="91">
        <f t="shared" si="67"/>
        <v>4.0500000000000001E-2</v>
      </c>
      <c r="AG242" s="92"/>
      <c r="AV242" s="56">
        <v>237</v>
      </c>
      <c r="AW242" s="58">
        <f t="shared" si="69"/>
        <v>52806</v>
      </c>
    </row>
    <row r="243" spans="9:49" x14ac:dyDescent="0.25">
      <c r="I243"/>
      <c r="K243" s="96"/>
      <c r="N243" s="130">
        <v>45971</v>
      </c>
      <c r="O243" s="129">
        <v>3.87</v>
      </c>
      <c r="S243" s="59">
        <f t="shared" si="66"/>
        <v>52837</v>
      </c>
      <c r="AA243" s="69"/>
      <c r="AD243" s="90">
        <f t="shared" si="68"/>
        <v>45862</v>
      </c>
      <c r="AE243" s="91">
        <f t="shared" si="67"/>
        <v>4.0500000000000001E-2</v>
      </c>
      <c r="AG243" s="92"/>
      <c r="AV243" s="56">
        <v>238</v>
      </c>
      <c r="AW243" s="58">
        <f t="shared" si="69"/>
        <v>52837</v>
      </c>
    </row>
    <row r="244" spans="9:49" x14ac:dyDescent="0.25">
      <c r="I244"/>
      <c r="K244" s="96"/>
      <c r="N244" s="130">
        <v>45973</v>
      </c>
      <c r="O244" s="129">
        <v>3.87</v>
      </c>
      <c r="S244" s="59">
        <f t="shared" si="66"/>
        <v>52868</v>
      </c>
      <c r="AA244" s="69"/>
      <c r="AD244" s="90">
        <f t="shared" si="68"/>
        <v>45863</v>
      </c>
      <c r="AE244" s="91">
        <f t="shared" si="67"/>
        <v>4.0500000000000001E-2</v>
      </c>
      <c r="AG244" s="92"/>
      <c r="AV244" s="56">
        <v>239</v>
      </c>
      <c r="AW244" s="58">
        <f t="shared" si="69"/>
        <v>52868</v>
      </c>
    </row>
    <row r="245" spans="9:49" x14ac:dyDescent="0.25">
      <c r="I245"/>
      <c r="K245" s="96"/>
      <c r="N245" s="130">
        <v>45974</v>
      </c>
      <c r="O245" s="129">
        <v>3.87</v>
      </c>
      <c r="S245" s="59">
        <f t="shared" si="66"/>
        <v>52898</v>
      </c>
      <c r="AA245" s="69"/>
      <c r="AD245" s="90">
        <f t="shared" si="68"/>
        <v>45864</v>
      </c>
      <c r="AE245" s="91">
        <f t="shared" si="67"/>
        <v>4.0500000000000001E-2</v>
      </c>
      <c r="AG245" s="92"/>
      <c r="AV245" s="56">
        <v>240</v>
      </c>
      <c r="AW245" s="58">
        <f t="shared" si="69"/>
        <v>52898</v>
      </c>
    </row>
    <row r="246" spans="9:49" x14ac:dyDescent="0.25">
      <c r="I246"/>
      <c r="K246" s="96"/>
      <c r="N246" s="130">
        <v>45975</v>
      </c>
      <c r="O246" s="129">
        <v>3.87</v>
      </c>
      <c r="S246" s="59">
        <f t="shared" si="66"/>
        <v>52929</v>
      </c>
      <c r="AA246" s="69"/>
      <c r="AD246" s="90">
        <f t="shared" si="68"/>
        <v>45865</v>
      </c>
      <c r="AE246" s="91">
        <f t="shared" si="67"/>
        <v>4.0500000000000001E-2</v>
      </c>
      <c r="AG246" s="92"/>
    </row>
    <row r="247" spans="9:49" x14ac:dyDescent="0.25">
      <c r="I247"/>
      <c r="K247" s="96"/>
      <c r="N247" s="130">
        <v>45978</v>
      </c>
      <c r="O247" s="129">
        <v>3.87</v>
      </c>
      <c r="S247" s="59">
        <f t="shared" si="66"/>
        <v>52959</v>
      </c>
      <c r="AA247" s="69"/>
      <c r="AD247" s="90">
        <f t="shared" si="68"/>
        <v>45866</v>
      </c>
      <c r="AE247" s="91">
        <f t="shared" si="67"/>
        <v>4.0500000000000001E-2</v>
      </c>
      <c r="AG247" s="92"/>
    </row>
    <row r="248" spans="9:49" x14ac:dyDescent="0.25">
      <c r="I248"/>
      <c r="K248" s="96"/>
      <c r="N248" s="130">
        <v>45979</v>
      </c>
      <c r="O248" s="129">
        <v>3.87</v>
      </c>
      <c r="S248" s="59">
        <f t="shared" si="66"/>
        <v>52990</v>
      </c>
      <c r="AA248" s="69"/>
      <c r="AD248" s="90">
        <f t="shared" si="68"/>
        <v>45867</v>
      </c>
      <c r="AE248" s="91">
        <f t="shared" si="67"/>
        <v>4.0500000000000001E-2</v>
      </c>
      <c r="AG248" s="92"/>
    </row>
    <row r="249" spans="9:49" x14ac:dyDescent="0.25">
      <c r="I249"/>
      <c r="K249" s="96"/>
      <c r="N249" s="130">
        <v>45980</v>
      </c>
      <c r="O249" s="129">
        <v>3.87</v>
      </c>
      <c r="S249" s="59">
        <f t="shared" si="66"/>
        <v>53021</v>
      </c>
      <c r="AA249" s="69"/>
      <c r="AD249" s="90">
        <f t="shared" si="68"/>
        <v>45868</v>
      </c>
      <c r="AE249" s="91">
        <f t="shared" si="67"/>
        <v>4.0500000000000001E-2</v>
      </c>
      <c r="AG249" s="92"/>
    </row>
    <row r="250" spans="9:49" x14ac:dyDescent="0.25">
      <c r="I250"/>
      <c r="K250" s="96"/>
      <c r="N250" s="130">
        <v>45981</v>
      </c>
      <c r="O250" s="129">
        <v>3.87</v>
      </c>
      <c r="S250" s="59">
        <f t="shared" si="66"/>
        <v>53049</v>
      </c>
      <c r="AA250" s="69"/>
      <c r="AD250" s="90">
        <f t="shared" si="68"/>
        <v>45869</v>
      </c>
      <c r="AE250" s="91">
        <f t="shared" si="67"/>
        <v>4.0500000000000001E-2</v>
      </c>
      <c r="AG250" s="92"/>
    </row>
    <row r="251" spans="9:49" x14ac:dyDescent="0.25">
      <c r="I251"/>
      <c r="K251" s="96"/>
      <c r="N251" s="130">
        <v>45982</v>
      </c>
      <c r="O251" s="129">
        <v>3.87</v>
      </c>
      <c r="S251" s="59">
        <f t="shared" si="66"/>
        <v>53080</v>
      </c>
      <c r="AA251" s="69"/>
      <c r="AD251" s="90">
        <f t="shared" si="68"/>
        <v>45870</v>
      </c>
      <c r="AE251" s="91">
        <f t="shared" si="67"/>
        <v>4.0500000000000001E-2</v>
      </c>
      <c r="AG251" s="92"/>
    </row>
    <row r="252" spans="9:49" x14ac:dyDescent="0.25">
      <c r="I252"/>
      <c r="K252" s="96"/>
      <c r="N252" s="130">
        <v>45985</v>
      </c>
      <c r="O252" s="129">
        <v>3.87</v>
      </c>
      <c r="S252" s="59">
        <f t="shared" si="66"/>
        <v>53110</v>
      </c>
      <c r="AA252" s="69"/>
      <c r="AD252" s="90">
        <f t="shared" si="68"/>
        <v>45871</v>
      </c>
      <c r="AE252" s="91">
        <f t="shared" si="67"/>
        <v>4.0500000000000001E-2</v>
      </c>
      <c r="AG252" s="92"/>
    </row>
    <row r="253" spans="9:49" x14ac:dyDescent="0.25">
      <c r="I253"/>
      <c r="K253" s="96"/>
      <c r="N253" s="130">
        <v>45986</v>
      </c>
      <c r="O253" s="129">
        <v>3.87</v>
      </c>
      <c r="S253" s="59">
        <f t="shared" si="66"/>
        <v>53141</v>
      </c>
      <c r="AA253" s="69"/>
      <c r="AD253" s="90">
        <f t="shared" si="68"/>
        <v>45872</v>
      </c>
      <c r="AE253" s="91">
        <f t="shared" si="67"/>
        <v>4.0500000000000001E-2</v>
      </c>
      <c r="AG253" s="92"/>
    </row>
    <row r="254" spans="9:49" x14ac:dyDescent="0.25">
      <c r="I254"/>
      <c r="K254" s="96"/>
      <c r="N254" s="130">
        <v>45987</v>
      </c>
      <c r="O254" s="129">
        <v>3.87</v>
      </c>
      <c r="S254" s="59">
        <f t="shared" si="66"/>
        <v>53171</v>
      </c>
      <c r="AA254" s="69"/>
      <c r="AD254" s="90">
        <f t="shared" si="68"/>
        <v>45873</v>
      </c>
      <c r="AE254" s="91">
        <f t="shared" si="67"/>
        <v>0.04</v>
      </c>
      <c r="AG254" s="92"/>
    </row>
    <row r="255" spans="9:49" x14ac:dyDescent="0.25">
      <c r="I255"/>
      <c r="K255" s="96"/>
      <c r="N255" s="130">
        <v>45989</v>
      </c>
      <c r="O255" s="129">
        <v>3.87</v>
      </c>
      <c r="S255" s="59">
        <f>EDATE(S254,1)</f>
        <v>53202</v>
      </c>
      <c r="AA255" s="69"/>
      <c r="AD255" s="90">
        <f t="shared" si="68"/>
        <v>45874</v>
      </c>
      <c r="AE255" s="91">
        <f t="shared" si="67"/>
        <v>0.04</v>
      </c>
      <c r="AG255" s="92"/>
    </row>
    <row r="256" spans="9:49" x14ac:dyDescent="0.25">
      <c r="I256"/>
      <c r="K256" s="96"/>
      <c r="N256" s="130">
        <v>45992</v>
      </c>
      <c r="O256" s="129">
        <v>3.87</v>
      </c>
      <c r="S256" s="59">
        <f>EDATE(S255,1)</f>
        <v>53233</v>
      </c>
      <c r="AA256" s="69"/>
      <c r="AD256" s="90">
        <f t="shared" si="68"/>
        <v>45875</v>
      </c>
      <c r="AE256" s="91">
        <f t="shared" si="67"/>
        <v>0.04</v>
      </c>
      <c r="AG256" s="92"/>
    </row>
    <row r="257" spans="9:33" x14ac:dyDescent="0.25">
      <c r="I257"/>
      <c r="K257" s="96"/>
      <c r="N257" s="130">
        <v>45993</v>
      </c>
      <c r="O257" s="129">
        <v>3.78</v>
      </c>
      <c r="S257" s="59">
        <f>EDATE(S256,1)</f>
        <v>53263</v>
      </c>
      <c r="AA257" s="69"/>
      <c r="AD257" s="90">
        <f t="shared" si="68"/>
        <v>45876</v>
      </c>
      <c r="AE257" s="91">
        <f t="shared" si="67"/>
        <v>0.04</v>
      </c>
      <c r="AG257" s="92"/>
    </row>
    <row r="258" spans="9:33" x14ac:dyDescent="0.25">
      <c r="I258"/>
      <c r="K258" s="96"/>
      <c r="N258" s="130">
        <v>45994</v>
      </c>
      <c r="O258" s="129">
        <v>3.78</v>
      </c>
      <c r="S258" s="59"/>
      <c r="AA258" s="69"/>
      <c r="AD258" s="90">
        <f t="shared" si="68"/>
        <v>45877</v>
      </c>
      <c r="AE258" s="91">
        <f t="shared" si="67"/>
        <v>0.04</v>
      </c>
      <c r="AG258" s="92"/>
    </row>
    <row r="259" spans="9:33" x14ac:dyDescent="0.25">
      <c r="I259"/>
      <c r="N259" s="130">
        <v>45995</v>
      </c>
      <c r="O259" s="129">
        <v>3.78</v>
      </c>
      <c r="AA259" s="69"/>
      <c r="AD259" s="90">
        <f t="shared" si="68"/>
        <v>45878</v>
      </c>
      <c r="AE259" s="91">
        <f t="shared" si="67"/>
        <v>0.04</v>
      </c>
      <c r="AG259" s="92"/>
    </row>
    <row r="260" spans="9:33" x14ac:dyDescent="0.25">
      <c r="I260"/>
      <c r="N260" s="130">
        <v>45996</v>
      </c>
      <c r="O260" s="129">
        <v>3.78</v>
      </c>
      <c r="AA260" s="69"/>
      <c r="AD260" s="90">
        <f t="shared" si="68"/>
        <v>45879</v>
      </c>
      <c r="AE260" s="91">
        <f t="shared" si="67"/>
        <v>0.04</v>
      </c>
      <c r="AG260" s="92"/>
    </row>
    <row r="261" spans="9:33" x14ac:dyDescent="0.25">
      <c r="I261"/>
      <c r="N261" s="130">
        <v>45999</v>
      </c>
      <c r="O261" s="129">
        <v>3.78</v>
      </c>
      <c r="AA261" s="69"/>
      <c r="AD261" s="90">
        <f t="shared" si="68"/>
        <v>45880</v>
      </c>
      <c r="AE261" s="91">
        <f t="shared" si="67"/>
        <v>0.04</v>
      </c>
      <c r="AG261" s="92"/>
    </row>
    <row r="262" spans="9:33" x14ac:dyDescent="0.25">
      <c r="I262"/>
      <c r="N262" s="130">
        <v>46000</v>
      </c>
      <c r="O262" s="129">
        <v>3.78</v>
      </c>
      <c r="AA262" s="69"/>
      <c r="AD262" s="90">
        <f t="shared" si="68"/>
        <v>45881</v>
      </c>
      <c r="AE262" s="91">
        <f t="shared" si="67"/>
        <v>0.04</v>
      </c>
      <c r="AG262" s="92"/>
    </row>
    <row r="263" spans="9:33" x14ac:dyDescent="0.25">
      <c r="I263"/>
      <c r="N263" s="130">
        <v>46001</v>
      </c>
      <c r="O263" s="129">
        <v>3.78</v>
      </c>
      <c r="AA263" s="69"/>
      <c r="AD263" s="90">
        <f t="shared" si="68"/>
        <v>45882</v>
      </c>
      <c r="AE263" s="91">
        <f t="shared" ref="AE263:AE326" si="70">_xlfn.IFNA(VLOOKUP(AD263,N:O,2,FALSE)/100,AE262)</f>
        <v>0.04</v>
      </c>
      <c r="AG263" s="92"/>
    </row>
    <row r="264" spans="9:33" x14ac:dyDescent="0.25">
      <c r="I264"/>
      <c r="N264" s="130">
        <v>46002</v>
      </c>
      <c r="O264" s="129">
        <v>3.78</v>
      </c>
      <c r="AA264" s="69"/>
      <c r="AD264" s="90">
        <f t="shared" ref="AD264:AD327" si="71">AD263+1</f>
        <v>45883</v>
      </c>
      <c r="AE264" s="91">
        <f t="shared" si="70"/>
        <v>0.04</v>
      </c>
      <c r="AG264" s="92"/>
    </row>
    <row r="265" spans="9:33" x14ac:dyDescent="0.25">
      <c r="I265"/>
      <c r="N265" s="130">
        <v>46003</v>
      </c>
      <c r="O265" s="129">
        <v>3.78</v>
      </c>
      <c r="AA265" s="69"/>
      <c r="AD265" s="90">
        <f t="shared" si="71"/>
        <v>45884</v>
      </c>
      <c r="AE265" s="91">
        <f t="shared" si="70"/>
        <v>0.04</v>
      </c>
      <c r="AG265" s="92"/>
    </row>
    <row r="266" spans="9:33" x14ac:dyDescent="0.25">
      <c r="I266"/>
      <c r="N266" s="130">
        <v>46006</v>
      </c>
      <c r="O266" s="129">
        <v>3.78</v>
      </c>
      <c r="AA266" s="69"/>
      <c r="AD266" s="90">
        <f t="shared" si="71"/>
        <v>45885</v>
      </c>
      <c r="AE266" s="91">
        <f t="shared" si="70"/>
        <v>0.04</v>
      </c>
      <c r="AG266" s="92"/>
    </row>
    <row r="267" spans="9:33" x14ac:dyDescent="0.25">
      <c r="I267"/>
      <c r="N267" s="130">
        <v>46007</v>
      </c>
      <c r="O267" s="129">
        <v>3.78</v>
      </c>
      <c r="AA267" s="69"/>
      <c r="AD267" s="90">
        <f t="shared" si="71"/>
        <v>45886</v>
      </c>
      <c r="AE267" s="91">
        <f t="shared" si="70"/>
        <v>0.04</v>
      </c>
      <c r="AG267" s="92"/>
    </row>
    <row r="268" spans="9:33" x14ac:dyDescent="0.25">
      <c r="I268"/>
      <c r="N268" s="130">
        <v>46008</v>
      </c>
      <c r="O268" s="129">
        <v>3.78</v>
      </c>
      <c r="AA268" s="69"/>
      <c r="AD268" s="90">
        <f t="shared" si="71"/>
        <v>45887</v>
      </c>
      <c r="AE268" s="91">
        <f t="shared" si="70"/>
        <v>0.04</v>
      </c>
      <c r="AG268" s="92"/>
    </row>
    <row r="269" spans="9:33" x14ac:dyDescent="0.25">
      <c r="I269"/>
      <c r="N269" s="130">
        <v>46009</v>
      </c>
      <c r="O269" s="129">
        <v>3.78</v>
      </c>
      <c r="AA269" s="69"/>
      <c r="AD269" s="90">
        <f t="shared" si="71"/>
        <v>45888</v>
      </c>
      <c r="AE269" s="91">
        <f t="shared" si="70"/>
        <v>0.04</v>
      </c>
      <c r="AG269" s="92"/>
    </row>
    <row r="270" spans="9:33" x14ac:dyDescent="0.25">
      <c r="I270"/>
      <c r="N270" s="130">
        <v>46010</v>
      </c>
      <c r="O270" s="129">
        <v>3.78</v>
      </c>
      <c r="AA270" s="69"/>
      <c r="AD270" s="90">
        <f t="shared" si="71"/>
        <v>45889</v>
      </c>
      <c r="AE270" s="91">
        <f t="shared" si="70"/>
        <v>0.04</v>
      </c>
      <c r="AG270" s="92"/>
    </row>
    <row r="271" spans="9:33" x14ac:dyDescent="0.25">
      <c r="I271"/>
      <c r="N271" s="130">
        <v>46013</v>
      </c>
      <c r="O271" s="129">
        <v>3.78</v>
      </c>
      <c r="AA271" s="69"/>
      <c r="AD271" s="90">
        <f t="shared" si="71"/>
        <v>45890</v>
      </c>
      <c r="AE271" s="91">
        <f t="shared" si="70"/>
        <v>0.04</v>
      </c>
      <c r="AG271" s="92"/>
    </row>
    <row r="272" spans="9:33" x14ac:dyDescent="0.25">
      <c r="I272"/>
      <c r="N272" s="130">
        <v>46014</v>
      </c>
      <c r="O272" s="129">
        <v>3.78</v>
      </c>
      <c r="AA272" s="69"/>
      <c r="AD272" s="90">
        <f t="shared" si="71"/>
        <v>45891</v>
      </c>
      <c r="AE272" s="91">
        <f t="shared" si="70"/>
        <v>0.04</v>
      </c>
      <c r="AG272" s="92"/>
    </row>
    <row r="273" spans="9:33" x14ac:dyDescent="0.25">
      <c r="I273"/>
      <c r="N273" s="130">
        <v>46015</v>
      </c>
      <c r="O273" s="129">
        <v>3.78</v>
      </c>
      <c r="AA273" s="69"/>
      <c r="AD273" s="90">
        <f t="shared" si="71"/>
        <v>45892</v>
      </c>
      <c r="AE273" s="91">
        <f t="shared" si="70"/>
        <v>0.04</v>
      </c>
      <c r="AG273" s="92"/>
    </row>
    <row r="274" spans="9:33" x14ac:dyDescent="0.25">
      <c r="I274"/>
      <c r="N274" s="130">
        <v>46017</v>
      </c>
      <c r="O274" s="129">
        <v>3.78</v>
      </c>
      <c r="AA274" s="69"/>
      <c r="AD274" s="90">
        <f t="shared" si="71"/>
        <v>45893</v>
      </c>
      <c r="AE274" s="91">
        <f t="shared" si="70"/>
        <v>0.04</v>
      </c>
      <c r="AG274" s="92"/>
    </row>
    <row r="275" spans="9:33" x14ac:dyDescent="0.25">
      <c r="I275"/>
      <c r="N275" s="130">
        <v>46020</v>
      </c>
      <c r="O275" s="129">
        <v>3.78</v>
      </c>
      <c r="AA275" s="69"/>
      <c r="AD275" s="90">
        <f t="shared" si="71"/>
        <v>45894</v>
      </c>
      <c r="AE275" s="91">
        <f t="shared" si="70"/>
        <v>0.04</v>
      </c>
      <c r="AG275" s="92"/>
    </row>
    <row r="276" spans="9:33" x14ac:dyDescent="0.25">
      <c r="I276"/>
      <c r="N276" s="130">
        <v>46021</v>
      </c>
      <c r="O276" s="129">
        <v>3.78</v>
      </c>
      <c r="AA276" s="69"/>
      <c r="AD276" s="90">
        <f t="shared" si="71"/>
        <v>45895</v>
      </c>
      <c r="AE276" s="91">
        <f t="shared" si="70"/>
        <v>0.04</v>
      </c>
      <c r="AG276" s="92"/>
    </row>
    <row r="277" spans="9:33" x14ac:dyDescent="0.25">
      <c r="I277"/>
      <c r="N277" s="130">
        <v>46022</v>
      </c>
      <c r="O277" s="129">
        <v>3.78</v>
      </c>
      <c r="AA277" s="69"/>
      <c r="AD277" s="90">
        <f t="shared" si="71"/>
        <v>45896</v>
      </c>
      <c r="AE277" s="91">
        <f t="shared" si="70"/>
        <v>0.04</v>
      </c>
      <c r="AG277" s="92"/>
    </row>
    <row r="278" spans="9:33" x14ac:dyDescent="0.25">
      <c r="I278"/>
      <c r="N278" s="130">
        <v>46024</v>
      </c>
      <c r="O278" s="129">
        <v>3.78</v>
      </c>
      <c r="AA278" s="69"/>
      <c r="AD278" s="90">
        <f t="shared" si="71"/>
        <v>45897</v>
      </c>
      <c r="AE278" s="91">
        <f t="shared" si="70"/>
        <v>0.04</v>
      </c>
      <c r="AG278" s="92"/>
    </row>
    <row r="279" spans="9:33" x14ac:dyDescent="0.25">
      <c r="I279"/>
      <c r="N279" s="130">
        <v>46027</v>
      </c>
      <c r="O279" s="129">
        <v>3.78</v>
      </c>
      <c r="AA279" s="69"/>
      <c r="AD279" s="90">
        <f t="shared" si="71"/>
        <v>45898</v>
      </c>
      <c r="AE279" s="91">
        <f t="shared" si="70"/>
        <v>0.04</v>
      </c>
      <c r="AG279" s="92"/>
    </row>
    <row r="280" spans="9:33" x14ac:dyDescent="0.25">
      <c r="I280"/>
      <c r="N280" s="130">
        <v>46028</v>
      </c>
      <c r="O280" s="129">
        <v>3.78</v>
      </c>
      <c r="AA280" s="69"/>
      <c r="AD280" s="90">
        <f t="shared" si="71"/>
        <v>45899</v>
      </c>
      <c r="AE280" s="91">
        <f t="shared" si="70"/>
        <v>0.04</v>
      </c>
      <c r="AG280" s="92"/>
    </row>
    <row r="281" spans="9:33" x14ac:dyDescent="0.25">
      <c r="I281"/>
      <c r="N281" s="130">
        <v>46029</v>
      </c>
      <c r="O281" s="129">
        <v>3.78</v>
      </c>
      <c r="AA281" s="69"/>
      <c r="AD281" s="90">
        <f t="shared" si="71"/>
        <v>45900</v>
      </c>
      <c r="AE281" s="91">
        <f t="shared" si="70"/>
        <v>0.04</v>
      </c>
      <c r="AG281" s="92"/>
    </row>
    <row r="282" spans="9:33" x14ac:dyDescent="0.25">
      <c r="I282"/>
      <c r="N282" s="130">
        <v>46030</v>
      </c>
      <c r="O282" s="129">
        <v>3.78</v>
      </c>
      <c r="AA282" s="69"/>
      <c r="AD282" s="90">
        <f t="shared" si="71"/>
        <v>45901</v>
      </c>
      <c r="AE282" s="91">
        <f t="shared" si="70"/>
        <v>0.04</v>
      </c>
      <c r="AG282" s="92"/>
    </row>
    <row r="283" spans="9:33" x14ac:dyDescent="0.25">
      <c r="I283"/>
      <c r="N283" s="130">
        <v>46031</v>
      </c>
      <c r="O283" s="129">
        <v>3.78</v>
      </c>
      <c r="AA283" s="69"/>
      <c r="AD283" s="90">
        <f t="shared" si="71"/>
        <v>45902</v>
      </c>
      <c r="AE283" s="91">
        <f t="shared" si="70"/>
        <v>3.9599999999999996E-2</v>
      </c>
      <c r="AG283" s="92"/>
    </row>
    <row r="284" spans="9:33" x14ac:dyDescent="0.25">
      <c r="I284"/>
      <c r="N284" s="130">
        <v>46034</v>
      </c>
      <c r="O284" s="129">
        <v>3.78</v>
      </c>
      <c r="AA284" s="69"/>
      <c r="AD284" s="90">
        <f t="shared" si="71"/>
        <v>45903</v>
      </c>
      <c r="AE284" s="91">
        <f t="shared" si="70"/>
        <v>3.9599999999999996E-2</v>
      </c>
      <c r="AG284" s="92"/>
    </row>
    <row r="285" spans="9:33" x14ac:dyDescent="0.25">
      <c r="I285"/>
      <c r="N285" s="130">
        <v>46035</v>
      </c>
      <c r="O285" s="129">
        <v>3.78</v>
      </c>
      <c r="AA285" s="69"/>
      <c r="AD285" s="90">
        <f t="shared" si="71"/>
        <v>45904</v>
      </c>
      <c r="AE285" s="91">
        <f t="shared" si="70"/>
        <v>3.9599999999999996E-2</v>
      </c>
      <c r="AG285" s="92"/>
    </row>
    <row r="286" spans="9:33" x14ac:dyDescent="0.25">
      <c r="I286"/>
      <c r="N286" s="130">
        <v>46036</v>
      </c>
      <c r="O286" s="129">
        <v>3.78</v>
      </c>
      <c r="AA286" s="69"/>
      <c r="AD286" s="90">
        <f t="shared" si="71"/>
        <v>45905</v>
      </c>
      <c r="AE286" s="91">
        <f t="shared" si="70"/>
        <v>3.9599999999999996E-2</v>
      </c>
      <c r="AG286" s="92"/>
    </row>
    <row r="287" spans="9:33" x14ac:dyDescent="0.25">
      <c r="I287"/>
      <c r="N287" s="130">
        <v>46037</v>
      </c>
      <c r="O287" s="129">
        <v>3.78</v>
      </c>
      <c r="AA287" s="69"/>
      <c r="AD287" s="90">
        <f t="shared" si="71"/>
        <v>45906</v>
      </c>
      <c r="AE287" s="91">
        <f t="shared" si="70"/>
        <v>3.9599999999999996E-2</v>
      </c>
      <c r="AG287" s="92"/>
    </row>
    <row r="288" spans="9:33" x14ac:dyDescent="0.25">
      <c r="I288"/>
      <c r="N288" s="130">
        <v>46038</v>
      </c>
      <c r="O288" s="129">
        <v>3.78</v>
      </c>
      <c r="AA288" s="69"/>
      <c r="AD288" s="90">
        <f t="shared" si="71"/>
        <v>45907</v>
      </c>
      <c r="AE288" s="91">
        <f t="shared" si="70"/>
        <v>3.9599999999999996E-2</v>
      </c>
      <c r="AG288" s="92"/>
    </row>
    <row r="289" spans="9:33" x14ac:dyDescent="0.25">
      <c r="I289"/>
      <c r="N289" s="130">
        <v>46042</v>
      </c>
      <c r="O289" s="129">
        <v>3.78</v>
      </c>
      <c r="AA289" s="69"/>
      <c r="AD289" s="90">
        <f t="shared" si="71"/>
        <v>45908</v>
      </c>
      <c r="AE289" s="91">
        <f t="shared" si="70"/>
        <v>3.9599999999999996E-2</v>
      </c>
      <c r="AG289" s="92"/>
    </row>
    <row r="290" spans="9:33" x14ac:dyDescent="0.25">
      <c r="I290"/>
      <c r="N290" s="130">
        <v>46043</v>
      </c>
      <c r="O290" s="129">
        <v>3.78</v>
      </c>
      <c r="AA290" s="69"/>
      <c r="AD290" s="90">
        <f t="shared" si="71"/>
        <v>45909</v>
      </c>
      <c r="AE290" s="91">
        <f t="shared" si="70"/>
        <v>3.9599999999999996E-2</v>
      </c>
      <c r="AG290" s="92"/>
    </row>
    <row r="291" spans="9:33" x14ac:dyDescent="0.25">
      <c r="I291"/>
      <c r="N291" s="130">
        <v>46044</v>
      </c>
      <c r="O291" s="129">
        <v>3.78</v>
      </c>
      <c r="AA291" s="69"/>
      <c r="AD291" s="90">
        <f t="shared" si="71"/>
        <v>45910</v>
      </c>
      <c r="AE291" s="91">
        <f t="shared" si="70"/>
        <v>3.9599999999999996E-2</v>
      </c>
      <c r="AG291" s="92"/>
    </row>
    <row r="292" spans="9:33" x14ac:dyDescent="0.25">
      <c r="I292"/>
      <c r="N292" s="130">
        <v>46045</v>
      </c>
      <c r="O292" s="129">
        <v>3.78</v>
      </c>
      <c r="AA292" s="69"/>
      <c r="AD292" s="90">
        <f t="shared" si="71"/>
        <v>45911</v>
      </c>
      <c r="AE292" s="91">
        <f t="shared" si="70"/>
        <v>3.9599999999999996E-2</v>
      </c>
      <c r="AG292" s="92"/>
    </row>
    <row r="293" spans="9:33" x14ac:dyDescent="0.25">
      <c r="I293"/>
      <c r="N293" s="130">
        <v>46048</v>
      </c>
      <c r="O293" s="129">
        <v>3.78</v>
      </c>
      <c r="AA293" s="69"/>
      <c r="AD293" s="90">
        <f t="shared" si="71"/>
        <v>45912</v>
      </c>
      <c r="AE293" s="91">
        <f t="shared" si="70"/>
        <v>3.9599999999999996E-2</v>
      </c>
      <c r="AG293" s="92"/>
    </row>
    <row r="294" spans="9:33" x14ac:dyDescent="0.25">
      <c r="I294"/>
      <c r="N294" s="130">
        <v>46049</v>
      </c>
      <c r="O294" s="129">
        <v>3.78</v>
      </c>
      <c r="AA294" s="69"/>
      <c r="AD294" s="90">
        <f t="shared" si="71"/>
        <v>45913</v>
      </c>
      <c r="AE294" s="91">
        <f t="shared" si="70"/>
        <v>3.9599999999999996E-2</v>
      </c>
      <c r="AG294" s="92"/>
    </row>
    <row r="295" spans="9:33" x14ac:dyDescent="0.25">
      <c r="I295"/>
      <c r="N295" s="130">
        <v>46050</v>
      </c>
      <c r="O295" s="129">
        <v>3.78</v>
      </c>
      <c r="AA295" s="69"/>
      <c r="AD295" s="90">
        <f t="shared" si="71"/>
        <v>45914</v>
      </c>
      <c r="AE295" s="91">
        <f t="shared" si="70"/>
        <v>3.9599999999999996E-2</v>
      </c>
      <c r="AG295" s="92"/>
    </row>
    <row r="296" spans="9:33" x14ac:dyDescent="0.25">
      <c r="I296"/>
      <c r="N296" s="130">
        <v>46051</v>
      </c>
      <c r="O296" s="129">
        <v>3.78</v>
      </c>
      <c r="AA296" s="69"/>
      <c r="AD296" s="90">
        <f t="shared" si="71"/>
        <v>45915</v>
      </c>
      <c r="AE296" s="91">
        <f t="shared" si="70"/>
        <v>3.9599999999999996E-2</v>
      </c>
      <c r="AG296" s="92"/>
    </row>
    <row r="297" spans="9:33" x14ac:dyDescent="0.25">
      <c r="I297"/>
      <c r="N297" s="130">
        <v>46052</v>
      </c>
      <c r="O297" s="129">
        <v>3.78</v>
      </c>
      <c r="AA297" s="69"/>
      <c r="AD297" s="90">
        <f t="shared" si="71"/>
        <v>45916</v>
      </c>
      <c r="AE297" s="91">
        <f t="shared" si="70"/>
        <v>3.9599999999999996E-2</v>
      </c>
      <c r="AG297" s="92"/>
    </row>
    <row r="298" spans="9:33" x14ac:dyDescent="0.25">
      <c r="I298"/>
      <c r="N298" s="130">
        <v>46055</v>
      </c>
      <c r="O298" s="129">
        <v>3.78</v>
      </c>
      <c r="AA298" s="69"/>
      <c r="AD298" s="90">
        <f t="shared" si="71"/>
        <v>45917</v>
      </c>
      <c r="AE298" s="91">
        <f t="shared" si="70"/>
        <v>3.9599999999999996E-2</v>
      </c>
      <c r="AG298" s="92"/>
    </row>
    <row r="299" spans="9:33" x14ac:dyDescent="0.25">
      <c r="I299"/>
      <c r="N299" s="130">
        <v>46056</v>
      </c>
      <c r="O299" s="129">
        <v>3.78</v>
      </c>
      <c r="AA299" s="69"/>
      <c r="AD299" s="90">
        <f t="shared" si="71"/>
        <v>45918</v>
      </c>
      <c r="AE299" s="91">
        <f t="shared" si="70"/>
        <v>3.9599999999999996E-2</v>
      </c>
      <c r="AG299" s="92"/>
    </row>
    <row r="300" spans="9:33" x14ac:dyDescent="0.25">
      <c r="I300"/>
      <c r="N300" s="130">
        <v>46057</v>
      </c>
      <c r="O300" s="129">
        <v>3.78</v>
      </c>
      <c r="AA300" s="69"/>
      <c r="AD300" s="90">
        <f t="shared" si="71"/>
        <v>45919</v>
      </c>
      <c r="AE300" s="91">
        <f t="shared" si="70"/>
        <v>3.9599999999999996E-2</v>
      </c>
      <c r="AG300" s="92"/>
    </row>
    <row r="301" spans="9:33" x14ac:dyDescent="0.25">
      <c r="I301"/>
      <c r="N301" s="130">
        <v>46058</v>
      </c>
      <c r="O301" s="129">
        <v>3.78</v>
      </c>
      <c r="AA301" s="69"/>
      <c r="AD301" s="90">
        <f t="shared" si="71"/>
        <v>45920</v>
      </c>
      <c r="AE301" s="91">
        <f t="shared" si="70"/>
        <v>3.9599999999999996E-2</v>
      </c>
      <c r="AG301" s="92"/>
    </row>
    <row r="302" spans="9:33" x14ac:dyDescent="0.25">
      <c r="I302"/>
      <c r="N302" s="130">
        <v>46059</v>
      </c>
      <c r="O302" s="129">
        <v>3.78</v>
      </c>
      <c r="AA302" s="69"/>
      <c r="AD302" s="90">
        <f t="shared" si="71"/>
        <v>45921</v>
      </c>
      <c r="AE302" s="91">
        <f t="shared" si="70"/>
        <v>3.9599999999999996E-2</v>
      </c>
      <c r="AG302" s="92"/>
    </row>
    <row r="303" spans="9:33" x14ac:dyDescent="0.25">
      <c r="I303"/>
      <c r="N303" s="130">
        <v>46062</v>
      </c>
      <c r="O303" s="129">
        <v>3.78</v>
      </c>
      <c r="AA303" s="69"/>
      <c r="AD303" s="90">
        <f t="shared" si="71"/>
        <v>45922</v>
      </c>
      <c r="AE303" s="91">
        <f t="shared" si="70"/>
        <v>3.9599999999999996E-2</v>
      </c>
      <c r="AG303" s="92"/>
    </row>
    <row r="304" spans="9:33" x14ac:dyDescent="0.25">
      <c r="I304"/>
      <c r="N304" s="130">
        <v>46063</v>
      </c>
      <c r="O304" s="129">
        <v>3.78</v>
      </c>
      <c r="AA304" s="69"/>
      <c r="AD304" s="90">
        <f t="shared" si="71"/>
        <v>45923</v>
      </c>
      <c r="AE304" s="91">
        <f t="shared" si="70"/>
        <v>3.9599999999999996E-2</v>
      </c>
      <c r="AG304" s="92"/>
    </row>
    <row r="305" spans="9:33" x14ac:dyDescent="0.25">
      <c r="I305"/>
      <c r="N305" s="130">
        <v>46064</v>
      </c>
      <c r="O305" s="129">
        <v>3.78</v>
      </c>
      <c r="AA305" s="69"/>
      <c r="AD305" s="90">
        <f t="shared" si="71"/>
        <v>45924</v>
      </c>
      <c r="AE305" s="91">
        <f t="shared" si="70"/>
        <v>3.9599999999999996E-2</v>
      </c>
      <c r="AG305" s="92"/>
    </row>
    <row r="306" spans="9:33" x14ac:dyDescent="0.25">
      <c r="I306"/>
      <c r="N306" s="130">
        <v>46065</v>
      </c>
      <c r="O306" s="129">
        <v>3.78</v>
      </c>
      <c r="AA306" s="69"/>
      <c r="AD306" s="90">
        <f t="shared" si="71"/>
        <v>45925</v>
      </c>
      <c r="AE306" s="91">
        <f t="shared" si="70"/>
        <v>3.9599999999999996E-2</v>
      </c>
      <c r="AG306" s="92"/>
    </row>
    <row r="307" spans="9:33" x14ac:dyDescent="0.25">
      <c r="I307"/>
      <c r="N307" s="130">
        <v>46066</v>
      </c>
      <c r="O307" s="129">
        <v>3.78</v>
      </c>
      <c r="AA307" s="69"/>
      <c r="AD307" s="90">
        <f t="shared" si="71"/>
        <v>45926</v>
      </c>
      <c r="AE307" s="91">
        <f t="shared" si="70"/>
        <v>3.9599999999999996E-2</v>
      </c>
      <c r="AG307" s="92"/>
    </row>
    <row r="308" spans="9:33" x14ac:dyDescent="0.25">
      <c r="I308"/>
      <c r="N308" s="130">
        <v>46070</v>
      </c>
      <c r="O308" s="129">
        <v>3.78</v>
      </c>
      <c r="AA308" s="69"/>
      <c r="AD308" s="90">
        <f t="shared" si="71"/>
        <v>45927</v>
      </c>
      <c r="AE308" s="91">
        <f t="shared" si="70"/>
        <v>3.9599999999999996E-2</v>
      </c>
      <c r="AG308" s="92"/>
    </row>
    <row r="309" spans="9:33" x14ac:dyDescent="0.25">
      <c r="I309"/>
      <c r="N309" s="130">
        <v>46071</v>
      </c>
      <c r="O309" s="129">
        <v>3.78</v>
      </c>
      <c r="AA309" s="69"/>
      <c r="AD309" s="90">
        <f t="shared" si="71"/>
        <v>45928</v>
      </c>
      <c r="AE309" s="91">
        <f t="shared" si="70"/>
        <v>3.9599999999999996E-2</v>
      </c>
      <c r="AG309" s="92"/>
    </row>
    <row r="310" spans="9:33" x14ac:dyDescent="0.25">
      <c r="I310"/>
      <c r="N310" s="130">
        <v>46072</v>
      </c>
      <c r="O310" s="129">
        <v>3.78</v>
      </c>
      <c r="AA310" s="69"/>
      <c r="AD310" s="90">
        <f t="shared" si="71"/>
        <v>45929</v>
      </c>
      <c r="AE310" s="91">
        <f t="shared" si="70"/>
        <v>3.9599999999999996E-2</v>
      </c>
      <c r="AG310" s="92"/>
    </row>
    <row r="311" spans="9:33" x14ac:dyDescent="0.25">
      <c r="I311"/>
      <c r="N311" s="130">
        <v>46073</v>
      </c>
      <c r="O311" s="129">
        <v>3.78</v>
      </c>
      <c r="AA311" s="69"/>
      <c r="AD311" s="90">
        <f t="shared" si="71"/>
        <v>45930</v>
      </c>
      <c r="AE311" s="91">
        <f t="shared" si="70"/>
        <v>3.9599999999999996E-2</v>
      </c>
      <c r="AG311" s="92"/>
    </row>
    <row r="312" spans="9:33" x14ac:dyDescent="0.25">
      <c r="I312"/>
      <c r="N312" s="130">
        <v>46076</v>
      </c>
      <c r="O312" s="129">
        <v>3.78</v>
      </c>
      <c r="AA312" s="69"/>
      <c r="AD312" s="90">
        <f t="shared" si="71"/>
        <v>45931</v>
      </c>
      <c r="AE312" s="91">
        <f t="shared" si="70"/>
        <v>3.9599999999999996E-2</v>
      </c>
      <c r="AG312" s="92"/>
    </row>
    <row r="313" spans="9:33" x14ac:dyDescent="0.25">
      <c r="I313"/>
      <c r="N313" s="130">
        <v>46077</v>
      </c>
      <c r="O313" s="129">
        <v>3.78</v>
      </c>
      <c r="AA313" s="69"/>
      <c r="AD313" s="90">
        <f t="shared" si="71"/>
        <v>45932</v>
      </c>
      <c r="AE313" s="91">
        <f t="shared" si="70"/>
        <v>3.9199999999999999E-2</v>
      </c>
      <c r="AG313" s="92"/>
    </row>
    <row r="314" spans="9:33" x14ac:dyDescent="0.25">
      <c r="I314"/>
      <c r="N314" s="130">
        <v>46078</v>
      </c>
      <c r="O314" s="129">
        <v>3.78</v>
      </c>
      <c r="AA314" s="69"/>
      <c r="AD314" s="90">
        <f t="shared" si="71"/>
        <v>45933</v>
      </c>
      <c r="AE314" s="91">
        <f t="shared" si="70"/>
        <v>3.9199999999999999E-2</v>
      </c>
      <c r="AG314" s="92"/>
    </row>
    <row r="315" spans="9:33" x14ac:dyDescent="0.25">
      <c r="I315"/>
      <c r="N315" s="130">
        <v>46079</v>
      </c>
      <c r="O315" s="129">
        <v>3.78</v>
      </c>
      <c r="AA315" s="69"/>
      <c r="AD315" s="90">
        <f t="shared" si="71"/>
        <v>45934</v>
      </c>
      <c r="AE315" s="91">
        <f t="shared" si="70"/>
        <v>3.9199999999999999E-2</v>
      </c>
      <c r="AG315" s="92"/>
    </row>
    <row r="316" spans="9:33" x14ac:dyDescent="0.25">
      <c r="I316"/>
      <c r="N316" s="130">
        <v>46080</v>
      </c>
      <c r="O316" s="129">
        <v>3.78</v>
      </c>
      <c r="AA316" s="69"/>
      <c r="AD316" s="90">
        <f t="shared" si="71"/>
        <v>45935</v>
      </c>
      <c r="AE316" s="91">
        <f t="shared" si="70"/>
        <v>3.9199999999999999E-2</v>
      </c>
      <c r="AG316" s="92"/>
    </row>
    <row r="317" spans="9:33" x14ac:dyDescent="0.25">
      <c r="I317"/>
      <c r="N317" s="130">
        <v>46083</v>
      </c>
      <c r="O317" s="129">
        <v>3.78</v>
      </c>
      <c r="AA317" s="69"/>
      <c r="AD317" s="90">
        <f t="shared" si="71"/>
        <v>45936</v>
      </c>
      <c r="AE317" s="91">
        <f t="shared" si="70"/>
        <v>3.9199999999999999E-2</v>
      </c>
      <c r="AG317" s="92"/>
    </row>
    <row r="318" spans="9:33" x14ac:dyDescent="0.25">
      <c r="I318"/>
      <c r="N318" s="130">
        <v>46084</v>
      </c>
      <c r="O318" s="129">
        <v>3.78</v>
      </c>
      <c r="AA318" s="69"/>
      <c r="AD318" s="90">
        <f t="shared" si="71"/>
        <v>45937</v>
      </c>
      <c r="AE318" s="91">
        <f t="shared" si="70"/>
        <v>3.9199999999999999E-2</v>
      </c>
      <c r="AG318" s="92"/>
    </row>
    <row r="319" spans="9:33" x14ac:dyDescent="0.25">
      <c r="I319"/>
      <c r="N319" s="130">
        <v>46085</v>
      </c>
      <c r="O319" s="129">
        <v>3.78</v>
      </c>
      <c r="AA319" s="69"/>
      <c r="AD319" s="90">
        <f t="shared" si="71"/>
        <v>45938</v>
      </c>
      <c r="AE319" s="91">
        <f t="shared" si="70"/>
        <v>3.9199999999999999E-2</v>
      </c>
      <c r="AG319" s="92"/>
    </row>
    <row r="320" spans="9:33" x14ac:dyDescent="0.25">
      <c r="I320"/>
      <c r="N320" s="130">
        <v>46086</v>
      </c>
      <c r="O320" s="129">
        <v>3.78</v>
      </c>
      <c r="AA320" s="69"/>
      <c r="AD320" s="90">
        <f t="shared" si="71"/>
        <v>45939</v>
      </c>
      <c r="AE320" s="91">
        <f t="shared" si="70"/>
        <v>3.9199999999999999E-2</v>
      </c>
      <c r="AG320" s="92"/>
    </row>
    <row r="321" spans="9:33" x14ac:dyDescent="0.25">
      <c r="I321"/>
      <c r="N321" s="130">
        <v>46087</v>
      </c>
      <c r="O321" s="129">
        <v>3.78</v>
      </c>
      <c r="AA321" s="69"/>
      <c r="AD321" s="90">
        <f t="shared" si="71"/>
        <v>45940</v>
      </c>
      <c r="AE321" s="91">
        <f t="shared" si="70"/>
        <v>3.9199999999999999E-2</v>
      </c>
      <c r="AG321" s="92"/>
    </row>
    <row r="322" spans="9:33" x14ac:dyDescent="0.25">
      <c r="I322"/>
      <c r="N322" s="130">
        <v>46090</v>
      </c>
      <c r="O322" s="129">
        <v>3.78</v>
      </c>
      <c r="AA322" s="69"/>
      <c r="AD322" s="90">
        <f t="shared" si="71"/>
        <v>45941</v>
      </c>
      <c r="AE322" s="91">
        <f t="shared" si="70"/>
        <v>3.9199999999999999E-2</v>
      </c>
      <c r="AG322" s="92"/>
    </row>
    <row r="323" spans="9:33" x14ac:dyDescent="0.25">
      <c r="I323"/>
      <c r="N323" s="130">
        <v>46091</v>
      </c>
      <c r="O323" s="129">
        <v>3.78</v>
      </c>
      <c r="AA323" s="69"/>
      <c r="AD323" s="90">
        <f t="shared" si="71"/>
        <v>45942</v>
      </c>
      <c r="AE323" s="91">
        <f t="shared" si="70"/>
        <v>3.9199999999999999E-2</v>
      </c>
      <c r="AG323" s="92"/>
    </row>
    <row r="324" spans="9:33" x14ac:dyDescent="0.25">
      <c r="I324"/>
      <c r="N324" s="130">
        <v>46092</v>
      </c>
      <c r="O324" s="129">
        <v>3.78</v>
      </c>
      <c r="AA324" s="69"/>
      <c r="AD324" s="90">
        <f t="shared" si="71"/>
        <v>45943</v>
      </c>
      <c r="AE324" s="91">
        <f t="shared" si="70"/>
        <v>3.9199999999999999E-2</v>
      </c>
      <c r="AG324" s="92"/>
    </row>
    <row r="325" spans="9:33" x14ac:dyDescent="0.25">
      <c r="I325"/>
      <c r="N325" s="130">
        <v>46093</v>
      </c>
      <c r="O325" s="129">
        <v>3.78</v>
      </c>
      <c r="AA325" s="69"/>
      <c r="AD325" s="90">
        <f t="shared" si="71"/>
        <v>45944</v>
      </c>
      <c r="AE325" s="91">
        <f t="shared" si="70"/>
        <v>3.9199999999999999E-2</v>
      </c>
      <c r="AG325" s="92"/>
    </row>
    <row r="326" spans="9:33" x14ac:dyDescent="0.25">
      <c r="I326"/>
      <c r="N326" s="130">
        <v>46094</v>
      </c>
      <c r="O326" s="129">
        <v>3.78</v>
      </c>
      <c r="AA326" s="69"/>
      <c r="AD326" s="90">
        <f t="shared" si="71"/>
        <v>45945</v>
      </c>
      <c r="AE326" s="91">
        <f t="shared" si="70"/>
        <v>3.9199999999999999E-2</v>
      </c>
      <c r="AG326" s="92"/>
    </row>
    <row r="327" spans="9:33" x14ac:dyDescent="0.25">
      <c r="I327"/>
      <c r="N327" s="130">
        <v>46097</v>
      </c>
      <c r="O327" s="129">
        <v>3.78</v>
      </c>
      <c r="AA327" s="69"/>
      <c r="AD327" s="90">
        <f t="shared" si="71"/>
        <v>45946</v>
      </c>
      <c r="AE327" s="91">
        <f t="shared" ref="AE327:AE390" si="72">_xlfn.IFNA(VLOOKUP(AD327,N:O,2,FALSE)/100,AE326)</f>
        <v>3.9199999999999999E-2</v>
      </c>
      <c r="AG327" s="92"/>
    </row>
    <row r="328" spans="9:33" x14ac:dyDescent="0.25">
      <c r="I328"/>
      <c r="N328" s="130">
        <v>46098</v>
      </c>
      <c r="O328" s="129">
        <v>3.78</v>
      </c>
      <c r="AA328" s="69"/>
      <c r="AD328" s="90">
        <f t="shared" ref="AD328:AD391" si="73">AD327+1</f>
        <v>45947</v>
      </c>
      <c r="AE328" s="91">
        <f t="shared" si="72"/>
        <v>3.9199999999999999E-2</v>
      </c>
      <c r="AG328" s="92"/>
    </row>
    <row r="329" spans="9:33" x14ac:dyDescent="0.25">
      <c r="I329"/>
      <c r="N329" s="130">
        <v>46099</v>
      </c>
      <c r="O329" s="129">
        <v>3.78</v>
      </c>
      <c r="AA329" s="69"/>
      <c r="AD329" s="90">
        <f t="shared" si="73"/>
        <v>45948</v>
      </c>
      <c r="AE329" s="91">
        <f t="shared" si="72"/>
        <v>3.9199999999999999E-2</v>
      </c>
      <c r="AG329" s="92"/>
    </row>
    <row r="330" spans="9:33" x14ac:dyDescent="0.25">
      <c r="I330"/>
      <c r="N330" s="130">
        <v>46100</v>
      </c>
      <c r="O330" s="129">
        <v>3.78</v>
      </c>
      <c r="AA330" s="69"/>
      <c r="AD330" s="90">
        <f t="shared" si="73"/>
        <v>45949</v>
      </c>
      <c r="AE330" s="91">
        <f t="shared" si="72"/>
        <v>3.9199999999999999E-2</v>
      </c>
      <c r="AG330" s="92"/>
    </row>
    <row r="331" spans="9:33" x14ac:dyDescent="0.25">
      <c r="I331"/>
      <c r="N331" s="130">
        <v>46101</v>
      </c>
      <c r="O331" s="129">
        <v>3.78</v>
      </c>
      <c r="AA331" s="69"/>
      <c r="AD331" s="90">
        <f t="shared" si="73"/>
        <v>45950</v>
      </c>
      <c r="AE331" s="91">
        <f t="shared" si="72"/>
        <v>3.9199999999999999E-2</v>
      </c>
      <c r="AG331" s="92"/>
    </row>
    <row r="332" spans="9:33" x14ac:dyDescent="0.25">
      <c r="I332"/>
      <c r="N332" s="130">
        <v>46104</v>
      </c>
      <c r="O332" s="129">
        <v>3.78</v>
      </c>
      <c r="AA332" s="69"/>
      <c r="AD332" s="90">
        <f t="shared" si="73"/>
        <v>45951</v>
      </c>
      <c r="AE332" s="91">
        <f t="shared" si="72"/>
        <v>3.9199999999999999E-2</v>
      </c>
      <c r="AG332" s="92"/>
    </row>
    <row r="333" spans="9:33" x14ac:dyDescent="0.25">
      <c r="I333"/>
      <c r="N333" s="130">
        <v>46105</v>
      </c>
      <c r="O333" s="129">
        <v>3.78</v>
      </c>
      <c r="AA333" s="69"/>
      <c r="AD333" s="90">
        <f t="shared" si="73"/>
        <v>45952</v>
      </c>
      <c r="AE333" s="91">
        <f t="shared" si="72"/>
        <v>3.9199999999999999E-2</v>
      </c>
      <c r="AG333" s="92"/>
    </row>
    <row r="334" spans="9:33" x14ac:dyDescent="0.25">
      <c r="I334"/>
      <c r="N334" s="130">
        <v>46106</v>
      </c>
      <c r="O334" s="129">
        <v>3.78</v>
      </c>
      <c r="AA334" s="69"/>
      <c r="AD334" s="90">
        <f t="shared" si="73"/>
        <v>45953</v>
      </c>
      <c r="AE334" s="91">
        <f t="shared" si="72"/>
        <v>3.9199999999999999E-2</v>
      </c>
      <c r="AG334" s="92"/>
    </row>
    <row r="335" spans="9:33" x14ac:dyDescent="0.25">
      <c r="I335"/>
      <c r="N335" s="130">
        <v>46107</v>
      </c>
      <c r="O335" s="129">
        <v>3.78</v>
      </c>
      <c r="AA335" s="69"/>
      <c r="AD335" s="90">
        <f t="shared" si="73"/>
        <v>45954</v>
      </c>
      <c r="AE335" s="91">
        <f t="shared" si="72"/>
        <v>3.9199999999999999E-2</v>
      </c>
      <c r="AG335" s="92"/>
    </row>
    <row r="336" spans="9:33" x14ac:dyDescent="0.25">
      <c r="I336"/>
      <c r="N336" s="130">
        <v>46108</v>
      </c>
      <c r="O336" s="129">
        <v>3.78</v>
      </c>
      <c r="AA336" s="69"/>
      <c r="AD336" s="90">
        <f t="shared" si="73"/>
        <v>45955</v>
      </c>
      <c r="AE336" s="91">
        <f t="shared" si="72"/>
        <v>3.9199999999999999E-2</v>
      </c>
      <c r="AG336" s="92"/>
    </row>
    <row r="337" spans="9:33" x14ac:dyDescent="0.25">
      <c r="I337"/>
      <c r="N337" s="130">
        <v>46111</v>
      </c>
      <c r="O337" s="129">
        <v>3.78</v>
      </c>
      <c r="AA337" s="69"/>
      <c r="AD337" s="90">
        <f t="shared" si="73"/>
        <v>45956</v>
      </c>
      <c r="AE337" s="91">
        <f t="shared" si="72"/>
        <v>3.9199999999999999E-2</v>
      </c>
      <c r="AG337" s="92"/>
    </row>
    <row r="338" spans="9:33" x14ac:dyDescent="0.25">
      <c r="I338"/>
      <c r="N338" s="130">
        <v>46112</v>
      </c>
      <c r="O338" s="129">
        <v>3.78</v>
      </c>
      <c r="AA338" s="69"/>
      <c r="AD338" s="90">
        <f t="shared" si="73"/>
        <v>45957</v>
      </c>
      <c r="AE338" s="91">
        <f t="shared" si="72"/>
        <v>3.9199999999999999E-2</v>
      </c>
      <c r="AG338" s="92"/>
    </row>
    <row r="339" spans="9:33" x14ac:dyDescent="0.25">
      <c r="I339"/>
      <c r="N339" s="130">
        <v>46113</v>
      </c>
      <c r="O339" s="129">
        <v>3.78</v>
      </c>
      <c r="AA339" s="69"/>
      <c r="AD339" s="90">
        <f t="shared" si="73"/>
        <v>45958</v>
      </c>
      <c r="AE339" s="91">
        <f t="shared" si="72"/>
        <v>3.9199999999999999E-2</v>
      </c>
      <c r="AG339" s="92"/>
    </row>
    <row r="340" spans="9:33" x14ac:dyDescent="0.25">
      <c r="I340"/>
      <c r="N340" s="130">
        <v>46114</v>
      </c>
      <c r="O340" s="129">
        <v>3.78</v>
      </c>
      <c r="AA340" s="69"/>
      <c r="AD340" s="90">
        <f t="shared" si="73"/>
        <v>45959</v>
      </c>
      <c r="AE340" s="91">
        <f t="shared" si="72"/>
        <v>3.9199999999999999E-2</v>
      </c>
      <c r="AG340" s="92"/>
    </row>
    <row r="341" spans="9:33" x14ac:dyDescent="0.25">
      <c r="I341"/>
      <c r="N341" s="130">
        <v>46115</v>
      </c>
      <c r="O341" s="129">
        <v>3.78</v>
      </c>
      <c r="AA341" s="69"/>
      <c r="AD341" s="90">
        <f t="shared" si="73"/>
        <v>45960</v>
      </c>
      <c r="AE341" s="91">
        <f t="shared" si="72"/>
        <v>3.9199999999999999E-2</v>
      </c>
      <c r="AG341" s="92"/>
    </row>
    <row r="342" spans="9:33" x14ac:dyDescent="0.25">
      <c r="I342"/>
      <c r="N342" s="130">
        <v>46118</v>
      </c>
      <c r="O342" s="129">
        <v>3.78</v>
      </c>
      <c r="AA342" s="69"/>
      <c r="AD342" s="90">
        <f t="shared" si="73"/>
        <v>45961</v>
      </c>
      <c r="AE342" s="91">
        <f t="shared" si="72"/>
        <v>3.9199999999999999E-2</v>
      </c>
      <c r="AG342" s="92"/>
    </row>
    <row r="343" spans="9:33" x14ac:dyDescent="0.25">
      <c r="I343"/>
      <c r="N343" s="130">
        <v>46119</v>
      </c>
      <c r="O343" s="129">
        <v>3.78</v>
      </c>
      <c r="AA343" s="69"/>
      <c r="AD343" s="90">
        <f t="shared" si="73"/>
        <v>45962</v>
      </c>
      <c r="AE343" s="91">
        <f t="shared" si="72"/>
        <v>3.9199999999999999E-2</v>
      </c>
      <c r="AG343" s="92"/>
    </row>
    <row r="344" spans="9:33" x14ac:dyDescent="0.25">
      <c r="I344"/>
      <c r="N344" s="130">
        <v>46120</v>
      </c>
      <c r="O344" s="129">
        <v>3.78</v>
      </c>
      <c r="AA344" s="69"/>
      <c r="AD344" s="90">
        <f t="shared" si="73"/>
        <v>45963</v>
      </c>
      <c r="AE344" s="91">
        <f t="shared" si="72"/>
        <v>3.9199999999999999E-2</v>
      </c>
      <c r="AG344" s="92"/>
    </row>
    <row r="345" spans="9:33" x14ac:dyDescent="0.25">
      <c r="I345"/>
      <c r="N345" s="130">
        <v>46121</v>
      </c>
      <c r="O345" s="129">
        <v>3.78</v>
      </c>
      <c r="AA345" s="69"/>
      <c r="AD345" s="90">
        <f t="shared" si="73"/>
        <v>45964</v>
      </c>
      <c r="AE345" s="91">
        <f t="shared" si="72"/>
        <v>3.8699999999999998E-2</v>
      </c>
      <c r="AG345" s="92"/>
    </row>
    <row r="346" spans="9:33" x14ac:dyDescent="0.25">
      <c r="I346"/>
      <c r="N346" s="130">
        <v>46122</v>
      </c>
      <c r="O346" s="129">
        <v>3.78</v>
      </c>
      <c r="AA346" s="69"/>
      <c r="AD346" s="90">
        <f t="shared" si="73"/>
        <v>45965</v>
      </c>
      <c r="AE346" s="91">
        <f t="shared" si="72"/>
        <v>3.8699999999999998E-2</v>
      </c>
      <c r="AG346" s="92"/>
    </row>
    <row r="347" spans="9:33" x14ac:dyDescent="0.25">
      <c r="I347"/>
      <c r="N347" s="130">
        <v>46125</v>
      </c>
      <c r="O347" s="129">
        <v>3.78</v>
      </c>
      <c r="AA347" s="69"/>
      <c r="AD347" s="90">
        <f t="shared" si="73"/>
        <v>45966</v>
      </c>
      <c r="AE347" s="91">
        <f t="shared" si="72"/>
        <v>3.8699999999999998E-2</v>
      </c>
      <c r="AG347" s="92"/>
    </row>
    <row r="348" spans="9:33" x14ac:dyDescent="0.25">
      <c r="I348"/>
      <c r="N348" s="130">
        <v>46126</v>
      </c>
      <c r="O348" s="129">
        <v>3.78</v>
      </c>
      <c r="AA348" s="69"/>
      <c r="AD348" s="90">
        <f t="shared" si="73"/>
        <v>45967</v>
      </c>
      <c r="AE348" s="91">
        <f t="shared" si="72"/>
        <v>3.8699999999999998E-2</v>
      </c>
      <c r="AG348" s="92"/>
    </row>
    <row r="349" spans="9:33" x14ac:dyDescent="0.25">
      <c r="I349"/>
      <c r="N349" s="130">
        <v>46127</v>
      </c>
      <c r="O349" s="129">
        <v>3.78</v>
      </c>
      <c r="AA349" s="69"/>
      <c r="AD349" s="90">
        <f t="shared" si="73"/>
        <v>45968</v>
      </c>
      <c r="AE349" s="91">
        <f t="shared" si="72"/>
        <v>3.8699999999999998E-2</v>
      </c>
      <c r="AG349" s="92"/>
    </row>
    <row r="350" spans="9:33" x14ac:dyDescent="0.25">
      <c r="I350"/>
      <c r="N350" s="130">
        <v>46128</v>
      </c>
      <c r="O350" s="129">
        <v>3.78</v>
      </c>
      <c r="AA350" s="69"/>
      <c r="AD350" s="90">
        <f t="shared" si="73"/>
        <v>45969</v>
      </c>
      <c r="AE350" s="91">
        <f t="shared" si="72"/>
        <v>3.8699999999999998E-2</v>
      </c>
      <c r="AG350" s="92"/>
    </row>
    <row r="351" spans="9:33" x14ac:dyDescent="0.25">
      <c r="I351"/>
      <c r="N351" s="130">
        <v>46129</v>
      </c>
      <c r="O351" s="129">
        <v>3.78</v>
      </c>
      <c r="AA351" s="69"/>
      <c r="AD351" s="90">
        <f t="shared" si="73"/>
        <v>45970</v>
      </c>
      <c r="AE351" s="91">
        <f t="shared" si="72"/>
        <v>3.8699999999999998E-2</v>
      </c>
      <c r="AG351" s="92"/>
    </row>
    <row r="352" spans="9:33" x14ac:dyDescent="0.25">
      <c r="I352"/>
      <c r="N352" s="130">
        <v>46132</v>
      </c>
      <c r="O352" s="129">
        <v>3.78</v>
      </c>
      <c r="AA352" s="69"/>
      <c r="AD352" s="90">
        <f t="shared" si="73"/>
        <v>45971</v>
      </c>
      <c r="AE352" s="91">
        <f t="shared" si="72"/>
        <v>3.8699999999999998E-2</v>
      </c>
      <c r="AG352" s="92"/>
    </row>
    <row r="353" spans="9:33" x14ac:dyDescent="0.25">
      <c r="I353"/>
      <c r="N353" s="130">
        <v>46133</v>
      </c>
      <c r="O353" s="129">
        <v>3.78</v>
      </c>
      <c r="AA353" s="69"/>
      <c r="AD353" s="90">
        <f t="shared" si="73"/>
        <v>45972</v>
      </c>
      <c r="AE353" s="91">
        <f t="shared" si="72"/>
        <v>3.8699999999999998E-2</v>
      </c>
      <c r="AG353" s="92"/>
    </row>
    <row r="354" spans="9:33" x14ac:dyDescent="0.25">
      <c r="I354"/>
      <c r="N354" s="130">
        <v>46134</v>
      </c>
      <c r="O354" s="129">
        <v>3.78</v>
      </c>
      <c r="AA354" s="69"/>
      <c r="AD354" s="90">
        <f t="shared" si="73"/>
        <v>45973</v>
      </c>
      <c r="AE354" s="91">
        <f t="shared" si="72"/>
        <v>3.8699999999999998E-2</v>
      </c>
      <c r="AG354" s="92"/>
    </row>
    <row r="355" spans="9:33" x14ac:dyDescent="0.25">
      <c r="I355"/>
      <c r="N355" s="130">
        <v>46135</v>
      </c>
      <c r="O355" s="129">
        <v>3.78</v>
      </c>
      <c r="AA355" s="69"/>
      <c r="AD355" s="90">
        <f t="shared" si="73"/>
        <v>45974</v>
      </c>
      <c r="AE355" s="91">
        <f t="shared" si="72"/>
        <v>3.8699999999999998E-2</v>
      </c>
      <c r="AG355" s="92"/>
    </row>
    <row r="356" spans="9:33" x14ac:dyDescent="0.25">
      <c r="I356"/>
      <c r="N356" s="130">
        <v>46136</v>
      </c>
      <c r="O356" s="129">
        <v>3.78</v>
      </c>
      <c r="AA356" s="69"/>
      <c r="AD356" s="90">
        <f t="shared" si="73"/>
        <v>45975</v>
      </c>
      <c r="AE356" s="91">
        <f t="shared" si="72"/>
        <v>3.8699999999999998E-2</v>
      </c>
      <c r="AG356" s="92"/>
    </row>
    <row r="357" spans="9:33" x14ac:dyDescent="0.25">
      <c r="I357"/>
      <c r="N357" s="130">
        <v>46139</v>
      </c>
      <c r="O357" s="129">
        <v>3.78</v>
      </c>
      <c r="AA357" s="69"/>
      <c r="AD357" s="90">
        <f t="shared" si="73"/>
        <v>45976</v>
      </c>
      <c r="AE357" s="91">
        <f t="shared" si="72"/>
        <v>3.8699999999999998E-2</v>
      </c>
      <c r="AG357" s="92"/>
    </row>
    <row r="358" spans="9:33" x14ac:dyDescent="0.25">
      <c r="I358"/>
      <c r="N358" s="130">
        <v>46140</v>
      </c>
      <c r="O358" s="129">
        <v>3.78</v>
      </c>
      <c r="AA358" s="69"/>
      <c r="AD358" s="90">
        <f t="shared" si="73"/>
        <v>45977</v>
      </c>
      <c r="AE358" s="91">
        <f t="shared" si="72"/>
        <v>3.8699999999999998E-2</v>
      </c>
      <c r="AG358" s="92"/>
    </row>
    <row r="359" spans="9:33" x14ac:dyDescent="0.25">
      <c r="I359"/>
      <c r="N359" s="130">
        <v>46141</v>
      </c>
      <c r="O359" s="129">
        <v>3.78</v>
      </c>
      <c r="AA359" s="69"/>
      <c r="AD359" s="90">
        <f t="shared" si="73"/>
        <v>45978</v>
      </c>
      <c r="AE359" s="91">
        <f t="shared" si="72"/>
        <v>3.8699999999999998E-2</v>
      </c>
      <c r="AG359" s="92"/>
    </row>
    <row r="360" spans="9:33" x14ac:dyDescent="0.25">
      <c r="I360"/>
      <c r="N360" s="130">
        <v>46142</v>
      </c>
      <c r="O360" s="129">
        <v>3.78</v>
      </c>
      <c r="AA360" s="69"/>
      <c r="AD360" s="90">
        <f t="shared" si="73"/>
        <v>45979</v>
      </c>
      <c r="AE360" s="91">
        <f t="shared" si="72"/>
        <v>3.8699999999999998E-2</v>
      </c>
      <c r="AG360" s="92"/>
    </row>
    <row r="361" spans="9:33" x14ac:dyDescent="0.25">
      <c r="I361"/>
      <c r="N361" s="130">
        <v>46143</v>
      </c>
      <c r="O361" s="129">
        <v>3.78</v>
      </c>
      <c r="AA361" s="69"/>
      <c r="AD361" s="90">
        <f t="shared" si="73"/>
        <v>45980</v>
      </c>
      <c r="AE361" s="91">
        <f t="shared" si="72"/>
        <v>3.8699999999999998E-2</v>
      </c>
      <c r="AG361" s="92"/>
    </row>
    <row r="362" spans="9:33" x14ac:dyDescent="0.25">
      <c r="I362"/>
      <c r="N362" s="130">
        <v>46146</v>
      </c>
      <c r="O362" s="129">
        <v>3.78</v>
      </c>
      <c r="AA362" s="69"/>
      <c r="AD362" s="90">
        <f t="shared" si="73"/>
        <v>45981</v>
      </c>
      <c r="AE362" s="91">
        <f t="shared" si="72"/>
        <v>3.8699999999999998E-2</v>
      </c>
      <c r="AG362" s="92"/>
    </row>
    <row r="363" spans="9:33" x14ac:dyDescent="0.25">
      <c r="I363"/>
      <c r="N363" s="130">
        <v>46147</v>
      </c>
      <c r="O363" s="129">
        <v>3.78</v>
      </c>
      <c r="AA363" s="69"/>
      <c r="AD363" s="90">
        <f t="shared" si="73"/>
        <v>45982</v>
      </c>
      <c r="AE363" s="91">
        <f t="shared" si="72"/>
        <v>3.8699999999999998E-2</v>
      </c>
      <c r="AG363" s="92"/>
    </row>
    <row r="364" spans="9:33" x14ac:dyDescent="0.25">
      <c r="I364"/>
      <c r="N364" s="130">
        <v>46148</v>
      </c>
      <c r="O364" s="129">
        <v>3.78</v>
      </c>
      <c r="AA364" s="69"/>
      <c r="AD364" s="90">
        <f t="shared" si="73"/>
        <v>45983</v>
      </c>
      <c r="AE364" s="91">
        <f t="shared" si="72"/>
        <v>3.8699999999999998E-2</v>
      </c>
      <c r="AG364" s="92"/>
    </row>
    <row r="365" spans="9:33" x14ac:dyDescent="0.25">
      <c r="I365"/>
      <c r="N365" s="130">
        <v>46149</v>
      </c>
      <c r="O365" s="129">
        <v>3.78</v>
      </c>
      <c r="AA365" s="69"/>
      <c r="AD365" s="90">
        <f t="shared" si="73"/>
        <v>45984</v>
      </c>
      <c r="AE365" s="91">
        <f t="shared" si="72"/>
        <v>3.8699999999999998E-2</v>
      </c>
      <c r="AG365" s="92"/>
    </row>
    <row r="366" spans="9:33" x14ac:dyDescent="0.25">
      <c r="I366"/>
      <c r="N366" s="130">
        <v>46150</v>
      </c>
      <c r="O366" s="129">
        <v>3.78</v>
      </c>
      <c r="AA366" s="69"/>
      <c r="AD366" s="90">
        <f t="shared" si="73"/>
        <v>45985</v>
      </c>
      <c r="AE366" s="91">
        <f t="shared" si="72"/>
        <v>3.8699999999999998E-2</v>
      </c>
      <c r="AG366" s="92"/>
    </row>
    <row r="367" spans="9:33" x14ac:dyDescent="0.25">
      <c r="I367"/>
      <c r="N367" s="130">
        <v>46153</v>
      </c>
      <c r="O367" s="129">
        <v>3.78</v>
      </c>
      <c r="AA367" s="69"/>
      <c r="AD367" s="90">
        <f t="shared" si="73"/>
        <v>45986</v>
      </c>
      <c r="AE367" s="91">
        <f t="shared" si="72"/>
        <v>3.8699999999999998E-2</v>
      </c>
      <c r="AG367" s="92"/>
    </row>
    <row r="368" spans="9:33" x14ac:dyDescent="0.25">
      <c r="I368"/>
      <c r="N368" s="130">
        <v>46154</v>
      </c>
      <c r="O368" s="129">
        <v>3.78</v>
      </c>
      <c r="AA368" s="69"/>
      <c r="AD368" s="90">
        <f t="shared" si="73"/>
        <v>45987</v>
      </c>
      <c r="AE368" s="91">
        <f t="shared" si="72"/>
        <v>3.8699999999999998E-2</v>
      </c>
      <c r="AG368" s="92"/>
    </row>
    <row r="369" spans="9:33" x14ac:dyDescent="0.25">
      <c r="I369"/>
      <c r="N369" s="130">
        <v>46155</v>
      </c>
      <c r="O369" s="129">
        <v>3.78</v>
      </c>
      <c r="AA369" s="69"/>
      <c r="AD369" s="90">
        <f t="shared" si="73"/>
        <v>45988</v>
      </c>
      <c r="AE369" s="91">
        <f t="shared" si="72"/>
        <v>3.8699999999999998E-2</v>
      </c>
      <c r="AG369" s="92"/>
    </row>
    <row r="370" spans="9:33" x14ac:dyDescent="0.25">
      <c r="I370"/>
      <c r="N370" s="130">
        <v>46156</v>
      </c>
      <c r="O370" s="129">
        <v>3.78</v>
      </c>
      <c r="AA370" s="69"/>
      <c r="AD370" s="90">
        <f t="shared" si="73"/>
        <v>45989</v>
      </c>
      <c r="AE370" s="91">
        <f t="shared" si="72"/>
        <v>3.8699999999999998E-2</v>
      </c>
      <c r="AG370" s="92"/>
    </row>
    <row r="371" spans="9:33" x14ac:dyDescent="0.25">
      <c r="I371"/>
      <c r="N371" s="130">
        <v>46157</v>
      </c>
      <c r="O371" s="129">
        <v>3.78</v>
      </c>
      <c r="AA371" s="69"/>
      <c r="AD371" s="90">
        <f t="shared" si="73"/>
        <v>45990</v>
      </c>
      <c r="AE371" s="91">
        <f t="shared" si="72"/>
        <v>3.8699999999999998E-2</v>
      </c>
      <c r="AG371" s="92"/>
    </row>
    <row r="372" spans="9:33" x14ac:dyDescent="0.25">
      <c r="I372"/>
      <c r="N372" s="130">
        <v>46160</v>
      </c>
      <c r="O372" s="129">
        <v>3.78</v>
      </c>
      <c r="AA372" s="69"/>
      <c r="AD372" s="90">
        <f t="shared" si="73"/>
        <v>45991</v>
      </c>
      <c r="AE372" s="91">
        <f t="shared" si="72"/>
        <v>3.8699999999999998E-2</v>
      </c>
      <c r="AG372" s="92"/>
    </row>
    <row r="373" spans="9:33" x14ac:dyDescent="0.25">
      <c r="I373"/>
      <c r="N373" s="130">
        <v>46161</v>
      </c>
      <c r="O373" s="129">
        <v>3.78</v>
      </c>
      <c r="AA373" s="69"/>
      <c r="AD373" s="90">
        <f t="shared" si="73"/>
        <v>45992</v>
      </c>
      <c r="AE373" s="91">
        <f t="shared" si="72"/>
        <v>3.8699999999999998E-2</v>
      </c>
      <c r="AG373" s="92"/>
    </row>
    <row r="374" spans="9:33" x14ac:dyDescent="0.25">
      <c r="I374"/>
      <c r="N374" s="130">
        <v>46162</v>
      </c>
      <c r="O374" s="129">
        <v>3.78</v>
      </c>
      <c r="AA374" s="69"/>
      <c r="AD374" s="90">
        <f t="shared" si="73"/>
        <v>45993</v>
      </c>
      <c r="AE374" s="91">
        <f t="shared" si="72"/>
        <v>3.78E-2</v>
      </c>
      <c r="AG374" s="92"/>
    </row>
    <row r="375" spans="9:33" x14ac:dyDescent="0.25">
      <c r="I375"/>
      <c r="N375" s="130">
        <v>46163</v>
      </c>
      <c r="O375" s="129">
        <v>3.78</v>
      </c>
      <c r="AA375" s="69"/>
      <c r="AD375" s="90">
        <f t="shared" si="73"/>
        <v>45994</v>
      </c>
      <c r="AE375" s="91">
        <f t="shared" si="72"/>
        <v>3.78E-2</v>
      </c>
      <c r="AG375" s="92"/>
    </row>
    <row r="376" spans="9:33" x14ac:dyDescent="0.25">
      <c r="I376"/>
      <c r="N376" s="130">
        <v>46164</v>
      </c>
      <c r="O376" s="129">
        <v>3.78</v>
      </c>
      <c r="AA376" s="69"/>
      <c r="AD376" s="90">
        <f t="shared" si="73"/>
        <v>45995</v>
      </c>
      <c r="AE376" s="91">
        <f t="shared" si="72"/>
        <v>3.78E-2</v>
      </c>
      <c r="AG376" s="92"/>
    </row>
    <row r="377" spans="9:33" x14ac:dyDescent="0.25">
      <c r="I377"/>
      <c r="N377" s="130">
        <v>46168</v>
      </c>
      <c r="O377" s="129">
        <v>3.78</v>
      </c>
      <c r="AA377" s="69"/>
      <c r="AD377" s="90">
        <f t="shared" si="73"/>
        <v>45996</v>
      </c>
      <c r="AE377" s="91">
        <f t="shared" si="72"/>
        <v>3.78E-2</v>
      </c>
      <c r="AG377" s="92"/>
    </row>
    <row r="378" spans="9:33" x14ac:dyDescent="0.25">
      <c r="I378"/>
      <c r="N378" s="130">
        <v>46169</v>
      </c>
      <c r="O378" s="129">
        <v>3.78</v>
      </c>
      <c r="AA378" s="69"/>
      <c r="AD378" s="90">
        <f t="shared" si="73"/>
        <v>45997</v>
      </c>
      <c r="AE378" s="91">
        <f t="shared" si="72"/>
        <v>3.78E-2</v>
      </c>
      <c r="AG378" s="92"/>
    </row>
    <row r="379" spans="9:33" x14ac:dyDescent="0.25">
      <c r="I379"/>
      <c r="N379" s="130">
        <v>46170</v>
      </c>
      <c r="O379" s="129">
        <v>3.78</v>
      </c>
      <c r="AA379" s="69"/>
      <c r="AD379" s="90">
        <f t="shared" si="73"/>
        <v>45998</v>
      </c>
      <c r="AE379" s="91">
        <f t="shared" si="72"/>
        <v>3.78E-2</v>
      </c>
      <c r="AG379" s="92"/>
    </row>
    <row r="380" spans="9:33" x14ac:dyDescent="0.25">
      <c r="I380"/>
      <c r="N380" s="130">
        <v>46171</v>
      </c>
      <c r="O380" s="129">
        <v>3.78</v>
      </c>
      <c r="AA380" s="69"/>
      <c r="AD380" s="90">
        <f t="shared" si="73"/>
        <v>45999</v>
      </c>
      <c r="AE380" s="91">
        <f t="shared" si="72"/>
        <v>3.78E-2</v>
      </c>
      <c r="AG380" s="92"/>
    </row>
    <row r="381" spans="9:33" x14ac:dyDescent="0.25">
      <c r="I381"/>
      <c r="N381" s="130">
        <v>46174</v>
      </c>
      <c r="O381" s="129">
        <v>3.78</v>
      </c>
      <c r="AA381" s="69"/>
      <c r="AD381" s="90">
        <f t="shared" si="73"/>
        <v>46000</v>
      </c>
      <c r="AE381" s="91">
        <f t="shared" si="72"/>
        <v>3.78E-2</v>
      </c>
      <c r="AG381" s="92"/>
    </row>
    <row r="382" spans="9:33" x14ac:dyDescent="0.25">
      <c r="I382"/>
      <c r="N382" s="130">
        <v>46175</v>
      </c>
      <c r="O382" s="129">
        <v>3.78</v>
      </c>
      <c r="AA382" s="69"/>
      <c r="AD382" s="90">
        <f t="shared" si="73"/>
        <v>46001</v>
      </c>
      <c r="AE382" s="91">
        <f t="shared" si="72"/>
        <v>3.78E-2</v>
      </c>
      <c r="AG382" s="92"/>
    </row>
    <row r="383" spans="9:33" x14ac:dyDescent="0.25">
      <c r="I383"/>
      <c r="N383" s="130">
        <v>46176</v>
      </c>
      <c r="O383" s="129">
        <v>3.78</v>
      </c>
      <c r="AA383" s="69"/>
      <c r="AD383" s="90">
        <f t="shared" si="73"/>
        <v>46002</v>
      </c>
      <c r="AE383" s="91">
        <f t="shared" si="72"/>
        <v>3.78E-2</v>
      </c>
      <c r="AG383" s="92"/>
    </row>
    <row r="384" spans="9:33" x14ac:dyDescent="0.25">
      <c r="I384"/>
      <c r="N384" s="130">
        <v>46177</v>
      </c>
      <c r="O384" s="129">
        <v>3.66</v>
      </c>
      <c r="AA384" s="69"/>
      <c r="AD384" s="90">
        <f t="shared" si="73"/>
        <v>46003</v>
      </c>
      <c r="AE384" s="91">
        <f t="shared" si="72"/>
        <v>3.78E-2</v>
      </c>
      <c r="AG384" s="92"/>
    </row>
    <row r="385" spans="9:33" x14ac:dyDescent="0.25">
      <c r="I385"/>
      <c r="N385" s="130">
        <v>46178</v>
      </c>
      <c r="O385" s="129">
        <v>3.66</v>
      </c>
      <c r="AA385" s="69"/>
      <c r="AD385" s="90">
        <f t="shared" si="73"/>
        <v>46004</v>
      </c>
      <c r="AE385" s="91">
        <f t="shared" si="72"/>
        <v>3.78E-2</v>
      </c>
      <c r="AG385" s="92"/>
    </row>
    <row r="386" spans="9:33" x14ac:dyDescent="0.25">
      <c r="I386"/>
      <c r="N386" s="130">
        <v>46181</v>
      </c>
      <c r="O386" s="129">
        <v>3.66</v>
      </c>
      <c r="AA386" s="69"/>
      <c r="AD386" s="90">
        <f t="shared" si="73"/>
        <v>46005</v>
      </c>
      <c r="AE386" s="91">
        <f t="shared" si="72"/>
        <v>3.78E-2</v>
      </c>
      <c r="AG386" s="92"/>
    </row>
    <row r="387" spans="9:33" x14ac:dyDescent="0.25">
      <c r="I387"/>
      <c r="N387" s="130">
        <v>46182</v>
      </c>
      <c r="O387" s="129">
        <v>3.66</v>
      </c>
      <c r="AA387" s="69"/>
      <c r="AD387" s="90">
        <f t="shared" si="73"/>
        <v>46006</v>
      </c>
      <c r="AE387" s="91">
        <f t="shared" si="72"/>
        <v>3.78E-2</v>
      </c>
      <c r="AG387" s="92"/>
    </row>
    <row r="388" spans="9:33" x14ac:dyDescent="0.25">
      <c r="I388"/>
      <c r="N388" s="130">
        <v>46183</v>
      </c>
      <c r="O388" s="129">
        <v>3.66</v>
      </c>
      <c r="AA388" s="69"/>
      <c r="AD388" s="90">
        <f t="shared" si="73"/>
        <v>46007</v>
      </c>
      <c r="AE388" s="91">
        <f t="shared" si="72"/>
        <v>3.78E-2</v>
      </c>
      <c r="AG388" s="92"/>
    </row>
    <row r="389" spans="9:33" x14ac:dyDescent="0.25">
      <c r="I389"/>
      <c r="N389" s="130">
        <v>46184</v>
      </c>
      <c r="O389" s="129">
        <v>3.66</v>
      </c>
      <c r="AA389" s="69"/>
      <c r="AD389" s="90">
        <f t="shared" si="73"/>
        <v>46008</v>
      </c>
      <c r="AE389" s="91">
        <f t="shared" si="72"/>
        <v>3.78E-2</v>
      </c>
      <c r="AG389" s="92"/>
    </row>
    <row r="390" spans="9:33" x14ac:dyDescent="0.25">
      <c r="I390"/>
      <c r="N390" s="130">
        <v>46185</v>
      </c>
      <c r="O390" s="129">
        <v>3.66</v>
      </c>
      <c r="AA390" s="69"/>
      <c r="AD390" s="90">
        <f t="shared" si="73"/>
        <v>46009</v>
      </c>
      <c r="AE390" s="91">
        <f t="shared" si="72"/>
        <v>3.78E-2</v>
      </c>
      <c r="AG390" s="92"/>
    </row>
    <row r="391" spans="9:33" x14ac:dyDescent="0.25">
      <c r="I391"/>
      <c r="N391" s="130">
        <v>46188</v>
      </c>
      <c r="O391" s="129">
        <v>3.66</v>
      </c>
      <c r="AA391" s="69"/>
      <c r="AD391" s="90">
        <f t="shared" si="73"/>
        <v>46010</v>
      </c>
      <c r="AE391" s="91">
        <f t="shared" ref="AE391:AE454" si="74">_xlfn.IFNA(VLOOKUP(AD391,N:O,2,FALSE)/100,AE390)</f>
        <v>3.78E-2</v>
      </c>
      <c r="AG391" s="92"/>
    </row>
    <row r="392" spans="9:33" x14ac:dyDescent="0.25">
      <c r="I392"/>
      <c r="N392" s="130">
        <v>46189</v>
      </c>
      <c r="O392" s="129">
        <v>3.66</v>
      </c>
      <c r="AA392" s="69"/>
      <c r="AD392" s="90">
        <f t="shared" ref="AD392:AD455" si="75">AD391+1</f>
        <v>46011</v>
      </c>
      <c r="AE392" s="91">
        <f t="shared" si="74"/>
        <v>3.78E-2</v>
      </c>
      <c r="AG392" s="92"/>
    </row>
    <row r="393" spans="9:33" x14ac:dyDescent="0.25">
      <c r="I393"/>
      <c r="N393" s="130">
        <v>46190</v>
      </c>
      <c r="O393" s="129">
        <v>3.66</v>
      </c>
      <c r="AA393" s="69"/>
      <c r="AD393" s="90">
        <f t="shared" si="75"/>
        <v>46012</v>
      </c>
      <c r="AE393" s="91">
        <f t="shared" si="74"/>
        <v>3.78E-2</v>
      </c>
      <c r="AG393" s="92"/>
    </row>
    <row r="394" spans="9:33" x14ac:dyDescent="0.25">
      <c r="I394"/>
      <c r="N394" s="130">
        <v>46191</v>
      </c>
      <c r="O394" s="129">
        <v>3.66</v>
      </c>
      <c r="AA394" s="69"/>
      <c r="AD394" s="90">
        <f t="shared" si="75"/>
        <v>46013</v>
      </c>
      <c r="AE394" s="91">
        <f t="shared" si="74"/>
        <v>3.78E-2</v>
      </c>
      <c r="AG394" s="92"/>
    </row>
    <row r="395" spans="9:33" x14ac:dyDescent="0.25">
      <c r="I395"/>
      <c r="N395" s="130">
        <v>46195</v>
      </c>
      <c r="O395" s="129">
        <v>3.66</v>
      </c>
      <c r="AA395" s="69"/>
      <c r="AD395" s="90">
        <f t="shared" si="75"/>
        <v>46014</v>
      </c>
      <c r="AE395" s="91">
        <f t="shared" si="74"/>
        <v>3.78E-2</v>
      </c>
      <c r="AG395" s="92"/>
    </row>
    <row r="396" spans="9:33" x14ac:dyDescent="0.25">
      <c r="I396"/>
      <c r="N396" s="130">
        <v>46196</v>
      </c>
      <c r="O396" s="129">
        <v>3.66</v>
      </c>
      <c r="AA396" s="69"/>
      <c r="AD396" s="90">
        <f t="shared" si="75"/>
        <v>46015</v>
      </c>
      <c r="AE396" s="91">
        <f t="shared" si="74"/>
        <v>3.78E-2</v>
      </c>
      <c r="AG396" s="92"/>
    </row>
    <row r="397" spans="9:33" x14ac:dyDescent="0.25">
      <c r="I397"/>
      <c r="N397" s="130">
        <v>46197</v>
      </c>
      <c r="O397" s="129">
        <v>3.66</v>
      </c>
      <c r="AA397" s="69"/>
      <c r="AD397" s="90">
        <f t="shared" si="75"/>
        <v>46016</v>
      </c>
      <c r="AE397" s="91">
        <f t="shared" si="74"/>
        <v>3.78E-2</v>
      </c>
      <c r="AG397" s="92"/>
    </row>
    <row r="398" spans="9:33" x14ac:dyDescent="0.25">
      <c r="I398"/>
      <c r="N398" s="130">
        <v>46198</v>
      </c>
      <c r="O398" s="129">
        <v>3.66</v>
      </c>
      <c r="AA398" s="69"/>
      <c r="AD398" s="90">
        <f t="shared" si="75"/>
        <v>46017</v>
      </c>
      <c r="AE398" s="91">
        <f t="shared" si="74"/>
        <v>3.78E-2</v>
      </c>
      <c r="AG398" s="92"/>
    </row>
    <row r="399" spans="9:33" x14ac:dyDescent="0.25">
      <c r="I399"/>
      <c r="N399" s="130">
        <v>46199</v>
      </c>
      <c r="O399" s="129">
        <v>3.66</v>
      </c>
      <c r="AA399" s="69"/>
      <c r="AD399" s="90">
        <f t="shared" si="75"/>
        <v>46018</v>
      </c>
      <c r="AE399" s="91">
        <f t="shared" si="74"/>
        <v>3.78E-2</v>
      </c>
      <c r="AG399" s="92"/>
    </row>
    <row r="400" spans="9:33" x14ac:dyDescent="0.25">
      <c r="I400"/>
      <c r="N400" s="130">
        <v>46202</v>
      </c>
      <c r="O400" s="129">
        <v>3.66</v>
      </c>
      <c r="AA400" s="69"/>
      <c r="AD400" s="90">
        <f t="shared" si="75"/>
        <v>46019</v>
      </c>
      <c r="AE400" s="91">
        <f t="shared" si="74"/>
        <v>3.78E-2</v>
      </c>
      <c r="AG400" s="92"/>
    </row>
    <row r="401" spans="9:33" x14ac:dyDescent="0.25">
      <c r="I401"/>
      <c r="N401" s="130">
        <v>46203</v>
      </c>
      <c r="O401" s="129">
        <v>3.66</v>
      </c>
      <c r="AA401" s="69"/>
      <c r="AD401" s="90">
        <f t="shared" si="75"/>
        <v>46020</v>
      </c>
      <c r="AE401" s="91">
        <f t="shared" si="74"/>
        <v>3.78E-2</v>
      </c>
      <c r="AG401" s="92"/>
    </row>
    <row r="402" spans="9:33" x14ac:dyDescent="0.25">
      <c r="I402"/>
      <c r="N402" s="130">
        <v>46204</v>
      </c>
      <c r="O402" s="129">
        <v>3.66</v>
      </c>
      <c r="AA402" s="69"/>
      <c r="AD402" s="90">
        <f t="shared" si="75"/>
        <v>46021</v>
      </c>
      <c r="AE402" s="91">
        <f t="shared" si="74"/>
        <v>3.78E-2</v>
      </c>
      <c r="AG402" s="92"/>
    </row>
    <row r="403" spans="9:33" x14ac:dyDescent="0.25">
      <c r="I403"/>
      <c r="N403" s="130">
        <v>46205</v>
      </c>
      <c r="O403" s="129">
        <v>3.66</v>
      </c>
      <c r="AA403" s="69"/>
      <c r="AD403" s="90">
        <f t="shared" si="75"/>
        <v>46022</v>
      </c>
      <c r="AE403" s="91">
        <f t="shared" si="74"/>
        <v>3.78E-2</v>
      </c>
      <c r="AG403" s="92"/>
    </row>
    <row r="404" spans="9:33" x14ac:dyDescent="0.25">
      <c r="I404"/>
      <c r="N404" s="130">
        <v>46209</v>
      </c>
      <c r="O404" s="129">
        <v>3.66</v>
      </c>
      <c r="AA404" s="69"/>
      <c r="AD404" s="90">
        <f t="shared" si="75"/>
        <v>46023</v>
      </c>
      <c r="AE404" s="91">
        <f t="shared" si="74"/>
        <v>3.78E-2</v>
      </c>
      <c r="AG404" s="92"/>
    </row>
    <row r="405" spans="9:33" x14ac:dyDescent="0.25">
      <c r="I405"/>
      <c r="N405" s="130">
        <v>46210</v>
      </c>
      <c r="O405" s="129">
        <v>3.66</v>
      </c>
      <c r="AA405" s="69"/>
      <c r="AD405" s="90">
        <f t="shared" si="75"/>
        <v>46024</v>
      </c>
      <c r="AE405" s="91">
        <f t="shared" si="74"/>
        <v>3.78E-2</v>
      </c>
      <c r="AG405" s="92"/>
    </row>
    <row r="406" spans="9:33" x14ac:dyDescent="0.25">
      <c r="I406"/>
      <c r="N406" s="130">
        <v>46211</v>
      </c>
      <c r="O406" s="129">
        <v>3.66</v>
      </c>
      <c r="AA406" s="69"/>
      <c r="AD406" s="90">
        <f t="shared" si="75"/>
        <v>46025</v>
      </c>
      <c r="AE406" s="91">
        <f t="shared" si="74"/>
        <v>3.78E-2</v>
      </c>
      <c r="AG406" s="92"/>
    </row>
    <row r="407" spans="9:33" x14ac:dyDescent="0.25">
      <c r="I407"/>
      <c r="N407" s="130">
        <v>46212</v>
      </c>
      <c r="O407" s="129">
        <v>3.66</v>
      </c>
      <c r="AA407" s="69"/>
      <c r="AD407" s="90">
        <f t="shared" si="75"/>
        <v>46026</v>
      </c>
      <c r="AE407" s="91">
        <f t="shared" si="74"/>
        <v>3.78E-2</v>
      </c>
      <c r="AG407" s="92"/>
    </row>
    <row r="408" spans="9:33" x14ac:dyDescent="0.25">
      <c r="I408"/>
      <c r="N408" s="130">
        <v>46213</v>
      </c>
      <c r="O408" s="129">
        <v>3.66</v>
      </c>
      <c r="AA408" s="69"/>
      <c r="AD408" s="90">
        <f t="shared" si="75"/>
        <v>46027</v>
      </c>
      <c r="AE408" s="91">
        <f t="shared" si="74"/>
        <v>3.78E-2</v>
      </c>
      <c r="AG408" s="92"/>
    </row>
    <row r="409" spans="9:33" x14ac:dyDescent="0.25">
      <c r="I409"/>
      <c r="N409" s="130">
        <v>46216</v>
      </c>
      <c r="O409" s="129">
        <v>3.66</v>
      </c>
      <c r="AA409" s="69"/>
      <c r="AD409" s="90">
        <f t="shared" si="75"/>
        <v>46028</v>
      </c>
      <c r="AE409" s="91">
        <f t="shared" si="74"/>
        <v>3.78E-2</v>
      </c>
      <c r="AG409" s="92"/>
    </row>
    <row r="410" spans="9:33" x14ac:dyDescent="0.25">
      <c r="I410"/>
      <c r="N410" s="130">
        <v>46217</v>
      </c>
      <c r="O410" s="129">
        <v>3.66</v>
      </c>
      <c r="AA410" s="69"/>
      <c r="AD410" s="90">
        <f t="shared" si="75"/>
        <v>46029</v>
      </c>
      <c r="AE410" s="91">
        <f t="shared" si="74"/>
        <v>3.78E-2</v>
      </c>
      <c r="AG410" s="92"/>
    </row>
    <row r="411" spans="9:33" x14ac:dyDescent="0.25">
      <c r="I411"/>
      <c r="N411" s="130">
        <v>46218</v>
      </c>
      <c r="O411" s="129">
        <v>3.66</v>
      </c>
      <c r="AD411" s="90">
        <f t="shared" si="75"/>
        <v>46030</v>
      </c>
      <c r="AE411" s="91">
        <f t="shared" si="74"/>
        <v>3.78E-2</v>
      </c>
      <c r="AG411" s="92"/>
    </row>
    <row r="412" spans="9:33" x14ac:dyDescent="0.25">
      <c r="I412"/>
      <c r="N412" s="130">
        <v>46219</v>
      </c>
      <c r="O412" s="129">
        <v>3.66</v>
      </c>
      <c r="AD412" s="90">
        <f t="shared" si="75"/>
        <v>46031</v>
      </c>
      <c r="AE412" s="91">
        <f t="shared" si="74"/>
        <v>3.78E-2</v>
      </c>
      <c r="AG412" s="92"/>
    </row>
    <row r="413" spans="9:33" x14ac:dyDescent="0.25">
      <c r="I413"/>
      <c r="N413" s="130">
        <v>46220</v>
      </c>
      <c r="O413" s="129">
        <v>3.66</v>
      </c>
      <c r="AD413" s="90">
        <f t="shared" si="75"/>
        <v>46032</v>
      </c>
      <c r="AE413" s="91">
        <f t="shared" si="74"/>
        <v>3.78E-2</v>
      </c>
      <c r="AG413" s="92"/>
    </row>
    <row r="414" spans="9:33" x14ac:dyDescent="0.25">
      <c r="I414"/>
      <c r="N414" s="130">
        <v>46223</v>
      </c>
      <c r="O414" s="129">
        <v>3.66</v>
      </c>
      <c r="AD414" s="90">
        <f t="shared" si="75"/>
        <v>46033</v>
      </c>
      <c r="AE414" s="91">
        <f t="shared" si="74"/>
        <v>3.78E-2</v>
      </c>
      <c r="AG414" s="92"/>
    </row>
    <row r="415" spans="9:33" x14ac:dyDescent="0.25">
      <c r="I415"/>
      <c r="N415" s="130">
        <v>46224</v>
      </c>
      <c r="O415" s="129">
        <v>3.66</v>
      </c>
      <c r="AD415" s="90">
        <f t="shared" si="75"/>
        <v>46034</v>
      </c>
      <c r="AE415" s="91">
        <f t="shared" si="74"/>
        <v>3.78E-2</v>
      </c>
      <c r="AG415" s="92"/>
    </row>
    <row r="416" spans="9:33" x14ac:dyDescent="0.25">
      <c r="I416"/>
      <c r="N416" s="130">
        <v>46225</v>
      </c>
      <c r="O416" s="129">
        <v>3.66</v>
      </c>
      <c r="AD416" s="90">
        <f t="shared" si="75"/>
        <v>46035</v>
      </c>
      <c r="AE416" s="91">
        <f t="shared" si="74"/>
        <v>3.78E-2</v>
      </c>
      <c r="AG416" s="92"/>
    </row>
    <row r="417" spans="9:33" x14ac:dyDescent="0.25">
      <c r="I417"/>
      <c r="N417" s="130">
        <v>46226</v>
      </c>
      <c r="O417" s="129">
        <v>3.66</v>
      </c>
      <c r="AD417" s="90">
        <f t="shared" si="75"/>
        <v>46036</v>
      </c>
      <c r="AE417" s="91">
        <f t="shared" si="74"/>
        <v>3.78E-2</v>
      </c>
      <c r="AG417" s="92"/>
    </row>
    <row r="418" spans="9:33" x14ac:dyDescent="0.25">
      <c r="I418"/>
      <c r="N418" s="130">
        <v>46227</v>
      </c>
      <c r="O418" s="129">
        <v>3.66</v>
      </c>
      <c r="AD418" s="90">
        <f t="shared" si="75"/>
        <v>46037</v>
      </c>
      <c r="AE418" s="91">
        <f t="shared" si="74"/>
        <v>3.78E-2</v>
      </c>
      <c r="AG418" s="92"/>
    </row>
    <row r="419" spans="9:33" x14ac:dyDescent="0.25">
      <c r="I419"/>
      <c r="N419" s="130">
        <v>46230</v>
      </c>
      <c r="O419" s="129">
        <v>3.66</v>
      </c>
      <c r="AD419" s="90">
        <f t="shared" si="75"/>
        <v>46038</v>
      </c>
      <c r="AE419" s="91">
        <f t="shared" si="74"/>
        <v>3.78E-2</v>
      </c>
      <c r="AG419" s="92"/>
    </row>
    <row r="420" spans="9:33" x14ac:dyDescent="0.25">
      <c r="I420"/>
      <c r="N420" s="130">
        <v>46231</v>
      </c>
      <c r="O420" s="129">
        <v>3.66</v>
      </c>
      <c r="AD420" s="90">
        <f t="shared" si="75"/>
        <v>46039</v>
      </c>
      <c r="AE420" s="91">
        <f t="shared" si="74"/>
        <v>3.78E-2</v>
      </c>
      <c r="AG420" s="92"/>
    </row>
    <row r="421" spans="9:33" x14ac:dyDescent="0.25">
      <c r="I421"/>
      <c r="N421" s="130">
        <v>46232</v>
      </c>
      <c r="O421" s="129">
        <v>3.66</v>
      </c>
      <c r="AD421" s="90">
        <f t="shared" si="75"/>
        <v>46040</v>
      </c>
      <c r="AE421" s="91">
        <f t="shared" si="74"/>
        <v>3.78E-2</v>
      </c>
      <c r="AG421" s="92"/>
    </row>
    <row r="422" spans="9:33" x14ac:dyDescent="0.25">
      <c r="I422"/>
      <c r="N422" s="130">
        <v>46233</v>
      </c>
      <c r="O422" s="129">
        <v>3.66</v>
      </c>
      <c r="AD422" s="90">
        <f t="shared" si="75"/>
        <v>46041</v>
      </c>
      <c r="AE422" s="91">
        <f t="shared" si="74"/>
        <v>3.78E-2</v>
      </c>
      <c r="AG422" s="92"/>
    </row>
    <row r="423" spans="9:33" x14ac:dyDescent="0.25">
      <c r="I423"/>
      <c r="N423" s="130">
        <v>46234</v>
      </c>
      <c r="O423" s="129">
        <v>3.66</v>
      </c>
      <c r="AD423" s="90">
        <f t="shared" si="75"/>
        <v>46042</v>
      </c>
      <c r="AE423" s="91">
        <f t="shared" si="74"/>
        <v>3.78E-2</v>
      </c>
      <c r="AG423" s="92"/>
    </row>
    <row r="424" spans="9:33" x14ac:dyDescent="0.25">
      <c r="I424"/>
      <c r="N424" s="130">
        <v>46237</v>
      </c>
      <c r="O424" s="129">
        <v>3.66</v>
      </c>
      <c r="AD424" s="90">
        <f t="shared" si="75"/>
        <v>46043</v>
      </c>
      <c r="AE424" s="91">
        <f t="shared" si="74"/>
        <v>3.78E-2</v>
      </c>
      <c r="AG424" s="92"/>
    </row>
    <row r="425" spans="9:33" x14ac:dyDescent="0.25">
      <c r="I425"/>
      <c r="N425" s="130">
        <v>46238</v>
      </c>
      <c r="O425" s="129">
        <v>3.66</v>
      </c>
      <c r="AD425" s="90">
        <f t="shared" si="75"/>
        <v>46044</v>
      </c>
      <c r="AE425" s="91">
        <f t="shared" si="74"/>
        <v>3.78E-2</v>
      </c>
      <c r="AG425" s="92"/>
    </row>
    <row r="426" spans="9:33" x14ac:dyDescent="0.25">
      <c r="I426"/>
      <c r="N426" s="130">
        <v>46239</v>
      </c>
      <c r="O426" s="129">
        <v>3.66</v>
      </c>
      <c r="AD426" s="90">
        <f t="shared" si="75"/>
        <v>46045</v>
      </c>
      <c r="AE426" s="91">
        <f t="shared" si="74"/>
        <v>3.78E-2</v>
      </c>
      <c r="AG426" s="92"/>
    </row>
    <row r="427" spans="9:33" x14ac:dyDescent="0.25">
      <c r="I427"/>
      <c r="N427" s="130">
        <v>46240</v>
      </c>
      <c r="O427" s="129">
        <v>3.66</v>
      </c>
      <c r="AD427" s="90">
        <f t="shared" si="75"/>
        <v>46046</v>
      </c>
      <c r="AE427" s="91">
        <f t="shared" si="74"/>
        <v>3.78E-2</v>
      </c>
      <c r="AG427" s="92"/>
    </row>
    <row r="428" spans="9:33" x14ac:dyDescent="0.25">
      <c r="I428"/>
      <c r="N428" s="130">
        <v>46241</v>
      </c>
      <c r="O428" s="129">
        <v>3.66</v>
      </c>
      <c r="AD428" s="90">
        <f t="shared" si="75"/>
        <v>46047</v>
      </c>
      <c r="AE428" s="91">
        <f t="shared" si="74"/>
        <v>3.78E-2</v>
      </c>
      <c r="AG428" s="92"/>
    </row>
    <row r="429" spans="9:33" x14ac:dyDescent="0.25">
      <c r="I429"/>
      <c r="N429" s="130">
        <v>46244</v>
      </c>
      <c r="O429" s="129">
        <v>3.66</v>
      </c>
      <c r="AD429" s="90">
        <f t="shared" si="75"/>
        <v>46048</v>
      </c>
      <c r="AE429" s="91">
        <f t="shared" si="74"/>
        <v>3.78E-2</v>
      </c>
      <c r="AG429" s="92"/>
    </row>
    <row r="430" spans="9:33" x14ac:dyDescent="0.25">
      <c r="I430"/>
      <c r="N430" s="130">
        <v>46245</v>
      </c>
      <c r="O430" s="129">
        <v>3.66</v>
      </c>
      <c r="AD430" s="90">
        <f t="shared" si="75"/>
        <v>46049</v>
      </c>
      <c r="AE430" s="91">
        <f t="shared" si="74"/>
        <v>3.78E-2</v>
      </c>
      <c r="AG430" s="92"/>
    </row>
    <row r="431" spans="9:33" x14ac:dyDescent="0.25">
      <c r="I431"/>
      <c r="N431" s="130">
        <v>46246</v>
      </c>
      <c r="O431" s="129">
        <v>3.66</v>
      </c>
      <c r="AD431" s="90">
        <f t="shared" si="75"/>
        <v>46050</v>
      </c>
      <c r="AE431" s="91">
        <f t="shared" si="74"/>
        <v>3.78E-2</v>
      </c>
      <c r="AG431" s="92"/>
    </row>
    <row r="432" spans="9:33" x14ac:dyDescent="0.25">
      <c r="I432"/>
      <c r="N432" s="130">
        <v>46247</v>
      </c>
      <c r="O432" s="129">
        <v>3.66</v>
      </c>
      <c r="AD432" s="90">
        <f t="shared" si="75"/>
        <v>46051</v>
      </c>
      <c r="AE432" s="91">
        <f t="shared" si="74"/>
        <v>3.78E-2</v>
      </c>
      <c r="AG432" s="92"/>
    </row>
    <row r="433" spans="9:33" x14ac:dyDescent="0.25">
      <c r="I433"/>
      <c r="N433" s="130">
        <v>46248</v>
      </c>
      <c r="O433" s="129">
        <v>3.66</v>
      </c>
      <c r="AD433" s="90">
        <f t="shared" si="75"/>
        <v>46052</v>
      </c>
      <c r="AE433" s="91">
        <f t="shared" si="74"/>
        <v>3.78E-2</v>
      </c>
      <c r="AG433" s="92"/>
    </row>
    <row r="434" spans="9:33" x14ac:dyDescent="0.25">
      <c r="I434"/>
      <c r="N434" s="130">
        <v>46251</v>
      </c>
      <c r="O434" s="129">
        <v>3.66</v>
      </c>
      <c r="AD434" s="90">
        <f t="shared" si="75"/>
        <v>46053</v>
      </c>
      <c r="AE434" s="91">
        <f t="shared" si="74"/>
        <v>3.78E-2</v>
      </c>
      <c r="AG434" s="92"/>
    </row>
    <row r="435" spans="9:33" x14ac:dyDescent="0.25">
      <c r="I435"/>
      <c r="N435" s="130">
        <v>46252</v>
      </c>
      <c r="O435" s="129">
        <v>3.66</v>
      </c>
      <c r="AD435" s="90">
        <f t="shared" si="75"/>
        <v>46054</v>
      </c>
      <c r="AE435" s="91">
        <f t="shared" si="74"/>
        <v>3.78E-2</v>
      </c>
      <c r="AG435" s="92"/>
    </row>
    <row r="436" spans="9:33" x14ac:dyDescent="0.25">
      <c r="I436"/>
      <c r="N436" s="130">
        <v>46253</v>
      </c>
      <c r="O436" s="129">
        <v>3.66</v>
      </c>
      <c r="AD436" s="90">
        <f t="shared" si="75"/>
        <v>46055</v>
      </c>
      <c r="AE436" s="91">
        <f t="shared" si="74"/>
        <v>3.78E-2</v>
      </c>
      <c r="AG436" s="92"/>
    </row>
    <row r="437" spans="9:33" x14ac:dyDescent="0.25">
      <c r="I437"/>
      <c r="N437" s="130">
        <v>46254</v>
      </c>
      <c r="O437" s="129">
        <v>3.66</v>
      </c>
      <c r="AD437" s="90">
        <f t="shared" si="75"/>
        <v>46056</v>
      </c>
      <c r="AE437" s="91">
        <f t="shared" si="74"/>
        <v>3.78E-2</v>
      </c>
      <c r="AG437" s="92"/>
    </row>
    <row r="438" spans="9:33" x14ac:dyDescent="0.25">
      <c r="I438"/>
      <c r="N438" s="130">
        <v>46255</v>
      </c>
      <c r="O438" s="129">
        <v>3.66</v>
      </c>
      <c r="AD438" s="90">
        <f t="shared" si="75"/>
        <v>46057</v>
      </c>
      <c r="AE438" s="91">
        <f t="shared" si="74"/>
        <v>3.78E-2</v>
      </c>
      <c r="AG438" s="92"/>
    </row>
    <row r="439" spans="9:33" x14ac:dyDescent="0.25">
      <c r="I439"/>
      <c r="N439" s="130">
        <v>46258</v>
      </c>
      <c r="O439" s="129">
        <v>3.66</v>
      </c>
      <c r="AD439" s="90">
        <f t="shared" si="75"/>
        <v>46058</v>
      </c>
      <c r="AE439" s="91">
        <f t="shared" si="74"/>
        <v>3.78E-2</v>
      </c>
      <c r="AG439" s="92"/>
    </row>
    <row r="440" spans="9:33" x14ac:dyDescent="0.25">
      <c r="I440"/>
      <c r="N440" s="130">
        <v>46259</v>
      </c>
      <c r="O440" s="129">
        <v>3.66</v>
      </c>
      <c r="AD440" s="90">
        <f t="shared" si="75"/>
        <v>46059</v>
      </c>
      <c r="AE440" s="91">
        <f t="shared" si="74"/>
        <v>3.78E-2</v>
      </c>
      <c r="AG440" s="92"/>
    </row>
    <row r="441" spans="9:33" x14ac:dyDescent="0.25">
      <c r="I441"/>
      <c r="N441" s="130">
        <v>46260</v>
      </c>
      <c r="O441" s="129">
        <v>3.66</v>
      </c>
      <c r="AD441" s="90">
        <f t="shared" si="75"/>
        <v>46060</v>
      </c>
      <c r="AE441" s="91">
        <f t="shared" si="74"/>
        <v>3.78E-2</v>
      </c>
      <c r="AG441" s="92"/>
    </row>
    <row r="442" spans="9:33" x14ac:dyDescent="0.25">
      <c r="I442"/>
      <c r="N442" s="130">
        <v>46261</v>
      </c>
      <c r="O442" s="129">
        <v>3.66</v>
      </c>
      <c r="AD442" s="90">
        <f t="shared" si="75"/>
        <v>46061</v>
      </c>
      <c r="AE442" s="91">
        <f t="shared" si="74"/>
        <v>3.78E-2</v>
      </c>
      <c r="AG442" s="92"/>
    </row>
    <row r="443" spans="9:33" x14ac:dyDescent="0.25">
      <c r="I443"/>
      <c r="N443" s="130">
        <v>46262</v>
      </c>
      <c r="O443" s="129">
        <v>3.66</v>
      </c>
      <c r="AD443" s="90">
        <f t="shared" si="75"/>
        <v>46062</v>
      </c>
      <c r="AE443" s="91">
        <f t="shared" si="74"/>
        <v>3.78E-2</v>
      </c>
      <c r="AG443" s="92"/>
    </row>
    <row r="444" spans="9:33" x14ac:dyDescent="0.25">
      <c r="I444"/>
      <c r="N444" s="130">
        <v>46265</v>
      </c>
      <c r="O444" s="129">
        <v>3.66</v>
      </c>
      <c r="AD444" s="90">
        <f t="shared" si="75"/>
        <v>46063</v>
      </c>
      <c r="AE444" s="91">
        <f t="shared" si="74"/>
        <v>3.78E-2</v>
      </c>
      <c r="AG444" s="92"/>
    </row>
    <row r="445" spans="9:33" x14ac:dyDescent="0.25">
      <c r="I445"/>
      <c r="N445" s="130">
        <v>46266</v>
      </c>
      <c r="O445" s="129">
        <v>3.66</v>
      </c>
      <c r="AD445" s="90">
        <f t="shared" si="75"/>
        <v>46064</v>
      </c>
      <c r="AE445" s="91">
        <f t="shared" si="74"/>
        <v>3.78E-2</v>
      </c>
      <c r="AG445" s="92"/>
    </row>
    <row r="446" spans="9:33" x14ac:dyDescent="0.25">
      <c r="I446"/>
      <c r="N446" s="130">
        <v>46267</v>
      </c>
      <c r="O446" s="129">
        <v>3.66</v>
      </c>
      <c r="AD446" s="90">
        <f t="shared" si="75"/>
        <v>46065</v>
      </c>
      <c r="AE446" s="91">
        <f t="shared" si="74"/>
        <v>3.78E-2</v>
      </c>
      <c r="AG446" s="92"/>
    </row>
    <row r="447" spans="9:33" x14ac:dyDescent="0.25">
      <c r="I447"/>
      <c r="N447" s="130">
        <v>46268</v>
      </c>
      <c r="O447" s="129">
        <v>3.66</v>
      </c>
      <c r="AD447" s="90">
        <f t="shared" si="75"/>
        <v>46066</v>
      </c>
      <c r="AE447" s="91">
        <f t="shared" si="74"/>
        <v>3.78E-2</v>
      </c>
      <c r="AG447" s="92"/>
    </row>
    <row r="448" spans="9:33" x14ac:dyDescent="0.25">
      <c r="I448"/>
      <c r="N448" s="130">
        <v>46269</v>
      </c>
      <c r="O448" s="129">
        <v>3.66</v>
      </c>
      <c r="AD448" s="90">
        <f t="shared" si="75"/>
        <v>46067</v>
      </c>
      <c r="AE448" s="91">
        <f t="shared" si="74"/>
        <v>3.78E-2</v>
      </c>
      <c r="AG448" s="92"/>
    </row>
    <row r="449" spans="9:33" x14ac:dyDescent="0.25">
      <c r="I449"/>
      <c r="N449" s="130">
        <v>46273</v>
      </c>
      <c r="O449" s="129">
        <v>3.66</v>
      </c>
      <c r="AD449" s="90">
        <f t="shared" si="75"/>
        <v>46068</v>
      </c>
      <c r="AE449" s="91">
        <f t="shared" si="74"/>
        <v>3.78E-2</v>
      </c>
      <c r="AG449" s="92"/>
    </row>
    <row r="450" spans="9:33" x14ac:dyDescent="0.25">
      <c r="I450"/>
      <c r="N450" s="130">
        <v>46274</v>
      </c>
      <c r="O450" s="129">
        <v>3.66</v>
      </c>
      <c r="AD450" s="90">
        <f t="shared" si="75"/>
        <v>46069</v>
      </c>
      <c r="AE450" s="91">
        <f t="shared" si="74"/>
        <v>3.78E-2</v>
      </c>
      <c r="AG450" s="92"/>
    </row>
    <row r="451" spans="9:33" x14ac:dyDescent="0.25">
      <c r="I451"/>
      <c r="N451" s="130">
        <v>46275</v>
      </c>
      <c r="O451" s="129">
        <v>3.66</v>
      </c>
      <c r="AD451" s="90">
        <f t="shared" si="75"/>
        <v>46070</v>
      </c>
      <c r="AE451" s="91">
        <f t="shared" si="74"/>
        <v>3.78E-2</v>
      </c>
      <c r="AG451" s="92"/>
    </row>
    <row r="452" spans="9:33" x14ac:dyDescent="0.25">
      <c r="I452"/>
      <c r="N452" s="130">
        <v>46276</v>
      </c>
      <c r="O452" s="129">
        <v>3.66</v>
      </c>
      <c r="AD452" s="90">
        <f t="shared" si="75"/>
        <v>46071</v>
      </c>
      <c r="AE452" s="91">
        <f t="shared" si="74"/>
        <v>3.78E-2</v>
      </c>
      <c r="AG452" s="92"/>
    </row>
    <row r="453" spans="9:33" x14ac:dyDescent="0.25">
      <c r="I453"/>
      <c r="N453" s="130">
        <v>46279</v>
      </c>
      <c r="O453" s="129">
        <v>3.66</v>
      </c>
      <c r="AD453" s="90">
        <f t="shared" si="75"/>
        <v>46072</v>
      </c>
      <c r="AE453" s="91">
        <f t="shared" si="74"/>
        <v>3.78E-2</v>
      </c>
      <c r="AG453" s="92"/>
    </row>
    <row r="454" spans="9:33" x14ac:dyDescent="0.25">
      <c r="I454"/>
      <c r="N454" s="130">
        <v>46280</v>
      </c>
      <c r="O454" s="129">
        <v>3.66</v>
      </c>
      <c r="AD454" s="90">
        <f t="shared" si="75"/>
        <v>46073</v>
      </c>
      <c r="AE454" s="91">
        <f t="shared" si="74"/>
        <v>3.78E-2</v>
      </c>
      <c r="AG454" s="92"/>
    </row>
    <row r="455" spans="9:33" x14ac:dyDescent="0.25">
      <c r="I455"/>
      <c r="N455" s="130">
        <v>46281</v>
      </c>
      <c r="O455" s="129">
        <v>3.66</v>
      </c>
      <c r="AD455" s="90">
        <f t="shared" si="75"/>
        <v>46074</v>
      </c>
      <c r="AE455" s="91">
        <f t="shared" ref="AE455:AE518" si="76">_xlfn.IFNA(VLOOKUP(AD455,N:O,2,FALSE)/100,AE454)</f>
        <v>3.78E-2</v>
      </c>
      <c r="AG455" s="92"/>
    </row>
    <row r="456" spans="9:33" x14ac:dyDescent="0.25">
      <c r="I456"/>
      <c r="N456" s="130">
        <v>46282</v>
      </c>
      <c r="O456" s="129">
        <v>3.66</v>
      </c>
      <c r="AD456" s="90">
        <f t="shared" ref="AD456:AD519" si="77">AD455+1</f>
        <v>46075</v>
      </c>
      <c r="AE456" s="91">
        <f t="shared" si="76"/>
        <v>3.78E-2</v>
      </c>
      <c r="AG456" s="92"/>
    </row>
    <row r="457" spans="9:33" x14ac:dyDescent="0.25">
      <c r="I457"/>
      <c r="N457" s="130">
        <v>46283</v>
      </c>
      <c r="O457" s="129">
        <v>3.66</v>
      </c>
      <c r="AD457" s="90">
        <f t="shared" si="77"/>
        <v>46076</v>
      </c>
      <c r="AE457" s="91">
        <f t="shared" si="76"/>
        <v>3.78E-2</v>
      </c>
      <c r="AG457" s="92"/>
    </row>
    <row r="458" spans="9:33" x14ac:dyDescent="0.25">
      <c r="I458"/>
      <c r="N458" s="130">
        <v>46286</v>
      </c>
      <c r="O458" s="129">
        <v>3.66</v>
      </c>
      <c r="AD458" s="90">
        <f t="shared" si="77"/>
        <v>46077</v>
      </c>
      <c r="AE458" s="91">
        <f t="shared" si="76"/>
        <v>3.78E-2</v>
      </c>
      <c r="AG458" s="92"/>
    </row>
    <row r="459" spans="9:33" x14ac:dyDescent="0.25">
      <c r="I459"/>
      <c r="N459" s="130">
        <v>46287</v>
      </c>
      <c r="O459" s="129">
        <v>3.66</v>
      </c>
      <c r="AD459" s="90">
        <f t="shared" si="77"/>
        <v>46078</v>
      </c>
      <c r="AE459" s="91">
        <f t="shared" si="76"/>
        <v>3.78E-2</v>
      </c>
      <c r="AG459" s="92"/>
    </row>
    <row r="460" spans="9:33" x14ac:dyDescent="0.25">
      <c r="I460"/>
      <c r="N460" s="130">
        <v>46288</v>
      </c>
      <c r="O460" s="129">
        <v>3.66</v>
      </c>
      <c r="AD460" s="90">
        <f t="shared" si="77"/>
        <v>46079</v>
      </c>
      <c r="AE460" s="91">
        <f t="shared" si="76"/>
        <v>3.78E-2</v>
      </c>
      <c r="AG460" s="92"/>
    </row>
    <row r="461" spans="9:33" x14ac:dyDescent="0.25">
      <c r="I461"/>
      <c r="N461" s="130">
        <v>46289</v>
      </c>
      <c r="O461" s="129">
        <v>3.66</v>
      </c>
      <c r="AD461" s="90">
        <f t="shared" si="77"/>
        <v>46080</v>
      </c>
      <c r="AE461" s="91">
        <f t="shared" si="76"/>
        <v>3.78E-2</v>
      </c>
      <c r="AG461" s="92"/>
    </row>
    <row r="462" spans="9:33" x14ac:dyDescent="0.25">
      <c r="I462"/>
      <c r="N462" s="130">
        <v>46290</v>
      </c>
      <c r="O462" s="129">
        <v>3.66</v>
      </c>
      <c r="AD462" s="90">
        <f t="shared" si="77"/>
        <v>46081</v>
      </c>
      <c r="AE462" s="91">
        <f t="shared" si="76"/>
        <v>3.78E-2</v>
      </c>
      <c r="AG462" s="92"/>
    </row>
    <row r="463" spans="9:33" x14ac:dyDescent="0.25">
      <c r="I463"/>
      <c r="N463" s="130">
        <v>46293</v>
      </c>
      <c r="O463" s="129">
        <v>3.66</v>
      </c>
      <c r="AD463" s="90">
        <f t="shared" si="77"/>
        <v>46082</v>
      </c>
      <c r="AE463" s="91">
        <f t="shared" si="76"/>
        <v>3.78E-2</v>
      </c>
      <c r="AG463" s="92"/>
    </row>
    <row r="464" spans="9:33" x14ac:dyDescent="0.25">
      <c r="I464"/>
      <c r="N464" s="130">
        <v>46294</v>
      </c>
      <c r="O464" s="129">
        <v>3.66</v>
      </c>
      <c r="AD464" s="90">
        <f t="shared" si="77"/>
        <v>46083</v>
      </c>
      <c r="AE464" s="91">
        <f t="shared" si="76"/>
        <v>3.78E-2</v>
      </c>
      <c r="AG464" s="92"/>
    </row>
    <row r="465" spans="9:33" x14ac:dyDescent="0.25">
      <c r="I465"/>
      <c r="N465" s="130">
        <v>46295</v>
      </c>
      <c r="O465" s="129">
        <v>3.66</v>
      </c>
      <c r="AD465" s="90">
        <f t="shared" si="77"/>
        <v>46084</v>
      </c>
      <c r="AE465" s="91">
        <f t="shared" si="76"/>
        <v>3.78E-2</v>
      </c>
      <c r="AG465" s="92"/>
    </row>
    <row r="466" spans="9:33" x14ac:dyDescent="0.25">
      <c r="I466"/>
      <c r="N466" s="130">
        <v>46296</v>
      </c>
      <c r="O466" s="129">
        <v>3.66</v>
      </c>
      <c r="AD466" s="90">
        <f t="shared" si="77"/>
        <v>46085</v>
      </c>
      <c r="AE466" s="91">
        <f t="shared" si="76"/>
        <v>3.78E-2</v>
      </c>
      <c r="AG466" s="92"/>
    </row>
    <row r="467" spans="9:33" x14ac:dyDescent="0.25">
      <c r="I467"/>
      <c r="N467" s="130">
        <v>46297</v>
      </c>
      <c r="O467" s="129">
        <v>3.66</v>
      </c>
      <c r="AD467" s="90">
        <f t="shared" si="77"/>
        <v>46086</v>
      </c>
      <c r="AE467" s="91">
        <f t="shared" si="76"/>
        <v>3.78E-2</v>
      </c>
      <c r="AG467" s="92"/>
    </row>
    <row r="468" spans="9:33" x14ac:dyDescent="0.25">
      <c r="I468"/>
      <c r="N468" s="130">
        <v>46300</v>
      </c>
      <c r="O468" s="129">
        <v>3.66</v>
      </c>
      <c r="AD468" s="90">
        <f t="shared" si="77"/>
        <v>46087</v>
      </c>
      <c r="AE468" s="91">
        <f t="shared" si="76"/>
        <v>3.78E-2</v>
      </c>
      <c r="AG468" s="92"/>
    </row>
    <row r="469" spans="9:33" x14ac:dyDescent="0.25">
      <c r="I469"/>
      <c r="N469" s="130">
        <v>46301</v>
      </c>
      <c r="O469" s="129">
        <v>3.66</v>
      </c>
      <c r="AD469" s="90">
        <f t="shared" si="77"/>
        <v>46088</v>
      </c>
      <c r="AE469" s="91">
        <f t="shared" si="76"/>
        <v>3.78E-2</v>
      </c>
      <c r="AG469" s="92"/>
    </row>
    <row r="470" spans="9:33" x14ac:dyDescent="0.25">
      <c r="I470"/>
      <c r="N470" s="130">
        <v>46302</v>
      </c>
      <c r="O470" s="129">
        <v>3.66</v>
      </c>
      <c r="AD470" s="90">
        <f t="shared" si="77"/>
        <v>46089</v>
      </c>
      <c r="AE470" s="91">
        <f t="shared" si="76"/>
        <v>3.78E-2</v>
      </c>
      <c r="AG470" s="92"/>
    </row>
    <row r="471" spans="9:33" x14ac:dyDescent="0.25">
      <c r="I471"/>
      <c r="N471" s="130">
        <v>46303</v>
      </c>
      <c r="O471" s="129">
        <v>3.66</v>
      </c>
      <c r="AD471" s="90">
        <f t="shared" si="77"/>
        <v>46090</v>
      </c>
      <c r="AE471" s="91">
        <f t="shared" si="76"/>
        <v>3.78E-2</v>
      </c>
      <c r="AG471" s="92"/>
    </row>
    <row r="472" spans="9:33" x14ac:dyDescent="0.25">
      <c r="I472"/>
      <c r="N472" s="130">
        <v>46304</v>
      </c>
      <c r="O472" s="129">
        <v>3.66</v>
      </c>
      <c r="AD472" s="90">
        <f t="shared" si="77"/>
        <v>46091</v>
      </c>
      <c r="AE472" s="91">
        <f t="shared" si="76"/>
        <v>3.78E-2</v>
      </c>
      <c r="AG472" s="92"/>
    </row>
    <row r="473" spans="9:33" x14ac:dyDescent="0.25">
      <c r="I473"/>
      <c r="N473" s="130">
        <v>46308</v>
      </c>
      <c r="O473" s="129">
        <v>3.66</v>
      </c>
      <c r="AD473" s="90">
        <f t="shared" si="77"/>
        <v>46092</v>
      </c>
      <c r="AE473" s="91">
        <f t="shared" si="76"/>
        <v>3.78E-2</v>
      </c>
      <c r="AG473" s="92"/>
    </row>
    <row r="474" spans="9:33" x14ac:dyDescent="0.25">
      <c r="I474"/>
      <c r="N474" s="130">
        <v>46309</v>
      </c>
      <c r="O474" s="129">
        <v>3.66</v>
      </c>
      <c r="AD474" s="90">
        <f t="shared" si="77"/>
        <v>46093</v>
      </c>
      <c r="AE474" s="91">
        <f t="shared" si="76"/>
        <v>3.78E-2</v>
      </c>
      <c r="AG474" s="92"/>
    </row>
    <row r="475" spans="9:33" x14ac:dyDescent="0.25">
      <c r="I475"/>
      <c r="N475" s="130">
        <v>46310</v>
      </c>
      <c r="O475" s="129">
        <v>3.66</v>
      </c>
      <c r="AD475" s="90">
        <f t="shared" si="77"/>
        <v>46094</v>
      </c>
      <c r="AE475" s="91">
        <f t="shared" si="76"/>
        <v>3.78E-2</v>
      </c>
      <c r="AG475" s="92"/>
    </row>
    <row r="476" spans="9:33" x14ac:dyDescent="0.25">
      <c r="I476"/>
      <c r="N476" s="130">
        <v>46311</v>
      </c>
      <c r="O476" s="129">
        <v>3.66</v>
      </c>
      <c r="AD476" s="90">
        <f t="shared" si="77"/>
        <v>46095</v>
      </c>
      <c r="AE476" s="91">
        <f t="shared" si="76"/>
        <v>3.78E-2</v>
      </c>
      <c r="AG476" s="92"/>
    </row>
    <row r="477" spans="9:33" x14ac:dyDescent="0.25">
      <c r="I477"/>
      <c r="N477" s="130">
        <v>46314</v>
      </c>
      <c r="O477" s="129">
        <v>3.66</v>
      </c>
      <c r="AD477" s="90">
        <f t="shared" si="77"/>
        <v>46096</v>
      </c>
      <c r="AE477" s="91">
        <f t="shared" si="76"/>
        <v>3.78E-2</v>
      </c>
      <c r="AG477" s="92"/>
    </row>
    <row r="478" spans="9:33" x14ac:dyDescent="0.25">
      <c r="I478"/>
      <c r="N478" s="130">
        <v>46315</v>
      </c>
      <c r="O478" s="129">
        <v>3.66</v>
      </c>
      <c r="AD478" s="90">
        <f t="shared" si="77"/>
        <v>46097</v>
      </c>
      <c r="AE478" s="91">
        <f t="shared" si="76"/>
        <v>3.78E-2</v>
      </c>
      <c r="AG478" s="92"/>
    </row>
    <row r="479" spans="9:33" x14ac:dyDescent="0.25">
      <c r="I479"/>
      <c r="N479" s="130">
        <v>46316</v>
      </c>
      <c r="O479" s="129">
        <v>3.66</v>
      </c>
      <c r="AD479" s="90">
        <f t="shared" si="77"/>
        <v>46098</v>
      </c>
      <c r="AE479" s="91">
        <f t="shared" si="76"/>
        <v>3.78E-2</v>
      </c>
      <c r="AG479" s="92"/>
    </row>
    <row r="480" spans="9:33" x14ac:dyDescent="0.25">
      <c r="I480"/>
      <c r="N480" s="130">
        <v>46317</v>
      </c>
      <c r="O480" s="129">
        <v>3.66</v>
      </c>
      <c r="AD480" s="90">
        <f t="shared" si="77"/>
        <v>46099</v>
      </c>
      <c r="AE480" s="91">
        <f t="shared" si="76"/>
        <v>3.78E-2</v>
      </c>
      <c r="AG480" s="92"/>
    </row>
    <row r="481" spans="9:33" x14ac:dyDescent="0.25">
      <c r="I481"/>
      <c r="N481" s="130">
        <v>46318</v>
      </c>
      <c r="O481" s="129">
        <v>3.66</v>
      </c>
      <c r="AD481" s="90">
        <f t="shared" si="77"/>
        <v>46100</v>
      </c>
      <c r="AE481" s="91">
        <f t="shared" si="76"/>
        <v>3.78E-2</v>
      </c>
      <c r="AG481" s="92"/>
    </row>
    <row r="482" spans="9:33" x14ac:dyDescent="0.25">
      <c r="I482"/>
      <c r="N482" s="130">
        <v>46321</v>
      </c>
      <c r="O482" s="129">
        <v>3.66</v>
      </c>
      <c r="AD482" s="90">
        <f t="shared" si="77"/>
        <v>46101</v>
      </c>
      <c r="AE482" s="91">
        <f t="shared" si="76"/>
        <v>3.78E-2</v>
      </c>
      <c r="AG482" s="92"/>
    </row>
    <row r="483" spans="9:33" x14ac:dyDescent="0.25">
      <c r="I483"/>
      <c r="N483" s="130">
        <v>46322</v>
      </c>
      <c r="O483" s="129">
        <v>3.66</v>
      </c>
      <c r="AD483" s="90">
        <f t="shared" si="77"/>
        <v>46102</v>
      </c>
      <c r="AE483" s="91">
        <f t="shared" si="76"/>
        <v>3.78E-2</v>
      </c>
      <c r="AG483" s="92"/>
    </row>
    <row r="484" spans="9:33" x14ac:dyDescent="0.25">
      <c r="I484"/>
      <c r="N484" s="130">
        <v>46323</v>
      </c>
      <c r="O484" s="129">
        <v>3.66</v>
      </c>
      <c r="AD484" s="90">
        <f t="shared" si="77"/>
        <v>46103</v>
      </c>
      <c r="AE484" s="91">
        <f t="shared" si="76"/>
        <v>3.78E-2</v>
      </c>
      <c r="AG484" s="92"/>
    </row>
    <row r="485" spans="9:33" x14ac:dyDescent="0.25">
      <c r="I485"/>
      <c r="N485" s="130">
        <v>46324</v>
      </c>
      <c r="O485" s="129">
        <v>3.66</v>
      </c>
      <c r="AD485" s="90">
        <f t="shared" si="77"/>
        <v>46104</v>
      </c>
      <c r="AE485" s="91">
        <f t="shared" si="76"/>
        <v>3.78E-2</v>
      </c>
      <c r="AG485" s="92"/>
    </row>
    <row r="486" spans="9:33" x14ac:dyDescent="0.25">
      <c r="I486"/>
      <c r="N486" s="130">
        <v>46325</v>
      </c>
      <c r="O486" s="129">
        <v>3.66</v>
      </c>
      <c r="AD486" s="90">
        <f t="shared" si="77"/>
        <v>46105</v>
      </c>
      <c r="AE486" s="91">
        <f t="shared" si="76"/>
        <v>3.78E-2</v>
      </c>
      <c r="AG486" s="92"/>
    </row>
    <row r="487" spans="9:33" x14ac:dyDescent="0.25">
      <c r="I487"/>
      <c r="N487" s="130">
        <v>46328</v>
      </c>
      <c r="O487" s="129">
        <v>3.66</v>
      </c>
      <c r="AD487" s="90">
        <f t="shared" si="77"/>
        <v>46106</v>
      </c>
      <c r="AE487" s="91">
        <f t="shared" si="76"/>
        <v>3.78E-2</v>
      </c>
      <c r="AG487" s="92"/>
    </row>
    <row r="488" spans="9:33" x14ac:dyDescent="0.25">
      <c r="I488"/>
      <c r="N488" s="130">
        <v>46329</v>
      </c>
      <c r="O488" s="129">
        <v>3.66</v>
      </c>
      <c r="AD488" s="90">
        <f t="shared" si="77"/>
        <v>46107</v>
      </c>
      <c r="AE488" s="91">
        <f t="shared" si="76"/>
        <v>3.78E-2</v>
      </c>
      <c r="AG488" s="92"/>
    </row>
    <row r="489" spans="9:33" x14ac:dyDescent="0.25">
      <c r="I489"/>
      <c r="N489" s="130">
        <v>46330</v>
      </c>
      <c r="O489" s="129">
        <v>3.66</v>
      </c>
      <c r="AD489" s="90">
        <f t="shared" si="77"/>
        <v>46108</v>
      </c>
      <c r="AE489" s="91">
        <f t="shared" si="76"/>
        <v>3.78E-2</v>
      </c>
      <c r="AG489" s="92"/>
    </row>
    <row r="490" spans="9:33" x14ac:dyDescent="0.25">
      <c r="I490"/>
      <c r="N490" s="130">
        <v>46331</v>
      </c>
      <c r="O490" s="129">
        <v>3.66</v>
      </c>
      <c r="AD490" s="90">
        <f t="shared" si="77"/>
        <v>46109</v>
      </c>
      <c r="AE490" s="91">
        <f t="shared" si="76"/>
        <v>3.78E-2</v>
      </c>
      <c r="AG490" s="92"/>
    </row>
    <row r="491" spans="9:33" x14ac:dyDescent="0.25">
      <c r="I491"/>
      <c r="N491" s="130">
        <v>46332</v>
      </c>
      <c r="O491" s="129">
        <v>3.66</v>
      </c>
      <c r="AD491" s="90">
        <f t="shared" si="77"/>
        <v>46110</v>
      </c>
      <c r="AE491" s="91">
        <f t="shared" si="76"/>
        <v>3.78E-2</v>
      </c>
      <c r="AG491" s="92"/>
    </row>
    <row r="492" spans="9:33" x14ac:dyDescent="0.25">
      <c r="I492"/>
      <c r="N492" s="130">
        <v>46335</v>
      </c>
      <c r="O492" s="129">
        <v>3.66</v>
      </c>
      <c r="AD492" s="90">
        <f t="shared" si="77"/>
        <v>46111</v>
      </c>
      <c r="AE492" s="91">
        <f t="shared" si="76"/>
        <v>3.78E-2</v>
      </c>
      <c r="AG492" s="92"/>
    </row>
    <row r="493" spans="9:33" x14ac:dyDescent="0.25">
      <c r="I493"/>
      <c r="N493" s="130">
        <v>46336</v>
      </c>
      <c r="O493" s="129">
        <v>3.66</v>
      </c>
      <c r="AD493" s="90">
        <f t="shared" si="77"/>
        <v>46112</v>
      </c>
      <c r="AE493" s="91">
        <f t="shared" si="76"/>
        <v>3.78E-2</v>
      </c>
      <c r="AG493" s="92"/>
    </row>
    <row r="494" spans="9:33" x14ac:dyDescent="0.25">
      <c r="I494"/>
      <c r="N494" s="130">
        <v>46338</v>
      </c>
      <c r="O494" s="129">
        <v>3.66</v>
      </c>
      <c r="AD494" s="90">
        <f t="shared" si="77"/>
        <v>46113</v>
      </c>
      <c r="AE494" s="91">
        <f t="shared" si="76"/>
        <v>3.78E-2</v>
      </c>
      <c r="AG494" s="92"/>
    </row>
    <row r="495" spans="9:33" x14ac:dyDescent="0.25">
      <c r="I495"/>
      <c r="N495" s="130">
        <v>46339</v>
      </c>
      <c r="O495" s="129">
        <v>3.66</v>
      </c>
      <c r="AD495" s="90">
        <f t="shared" si="77"/>
        <v>46114</v>
      </c>
      <c r="AE495" s="91">
        <f t="shared" si="76"/>
        <v>3.78E-2</v>
      </c>
      <c r="AG495" s="92"/>
    </row>
    <row r="496" spans="9:33" x14ac:dyDescent="0.25">
      <c r="I496"/>
      <c r="N496" s="130">
        <v>46342</v>
      </c>
      <c r="O496" s="129">
        <v>3.66</v>
      </c>
      <c r="AD496" s="90">
        <f t="shared" si="77"/>
        <v>46115</v>
      </c>
      <c r="AE496" s="91">
        <f t="shared" si="76"/>
        <v>3.78E-2</v>
      </c>
      <c r="AG496" s="92"/>
    </row>
    <row r="497" spans="9:33" x14ac:dyDescent="0.25">
      <c r="I497"/>
      <c r="N497" s="130">
        <v>46343</v>
      </c>
      <c r="O497" s="129">
        <v>3.66</v>
      </c>
      <c r="AD497" s="90">
        <f t="shared" si="77"/>
        <v>46116</v>
      </c>
      <c r="AE497" s="91">
        <f t="shared" si="76"/>
        <v>3.78E-2</v>
      </c>
      <c r="AG497" s="92"/>
    </row>
    <row r="498" spans="9:33" x14ac:dyDescent="0.25">
      <c r="I498"/>
      <c r="N498" s="130">
        <v>46344</v>
      </c>
      <c r="O498" s="129">
        <v>3.66</v>
      </c>
      <c r="AD498" s="90">
        <f t="shared" si="77"/>
        <v>46117</v>
      </c>
      <c r="AE498" s="91">
        <f t="shared" si="76"/>
        <v>3.78E-2</v>
      </c>
      <c r="AG498" s="92"/>
    </row>
    <row r="499" spans="9:33" x14ac:dyDescent="0.25">
      <c r="I499"/>
      <c r="N499" s="130">
        <v>46345</v>
      </c>
      <c r="O499" s="129">
        <v>3.66</v>
      </c>
      <c r="AD499" s="90">
        <f t="shared" si="77"/>
        <v>46118</v>
      </c>
      <c r="AE499" s="91">
        <f t="shared" si="76"/>
        <v>3.78E-2</v>
      </c>
      <c r="AG499" s="92"/>
    </row>
    <row r="500" spans="9:33" x14ac:dyDescent="0.25">
      <c r="I500"/>
      <c r="N500" s="130">
        <v>46346</v>
      </c>
      <c r="O500" s="129">
        <v>3.66</v>
      </c>
      <c r="AD500" s="90">
        <f t="shared" si="77"/>
        <v>46119</v>
      </c>
      <c r="AE500" s="91">
        <f t="shared" si="76"/>
        <v>3.78E-2</v>
      </c>
      <c r="AG500" s="92"/>
    </row>
    <row r="501" spans="9:33" x14ac:dyDescent="0.25">
      <c r="I501"/>
      <c r="N501" s="130">
        <v>46349</v>
      </c>
      <c r="O501" s="129">
        <v>3.66</v>
      </c>
      <c r="AD501" s="90">
        <f t="shared" si="77"/>
        <v>46120</v>
      </c>
      <c r="AE501" s="91">
        <f t="shared" si="76"/>
        <v>3.78E-2</v>
      </c>
      <c r="AG501" s="92"/>
    </row>
    <row r="502" spans="9:33" x14ac:dyDescent="0.25">
      <c r="I502"/>
      <c r="N502" s="130">
        <v>46350</v>
      </c>
      <c r="O502" s="129">
        <v>3.66</v>
      </c>
      <c r="AD502" s="90">
        <f t="shared" si="77"/>
        <v>46121</v>
      </c>
      <c r="AE502" s="91">
        <f t="shared" si="76"/>
        <v>3.78E-2</v>
      </c>
      <c r="AG502" s="92"/>
    </row>
    <row r="503" spans="9:33" x14ac:dyDescent="0.25">
      <c r="I503"/>
      <c r="N503" s="130">
        <v>46351</v>
      </c>
      <c r="O503" s="129">
        <v>3.66</v>
      </c>
      <c r="AD503" s="90">
        <f t="shared" si="77"/>
        <v>46122</v>
      </c>
      <c r="AE503" s="91">
        <f t="shared" si="76"/>
        <v>3.78E-2</v>
      </c>
      <c r="AG503" s="92"/>
    </row>
    <row r="504" spans="9:33" x14ac:dyDescent="0.25">
      <c r="I504"/>
      <c r="N504" s="130">
        <v>46353</v>
      </c>
      <c r="O504" s="129">
        <v>3.66</v>
      </c>
      <c r="AD504" s="90">
        <f t="shared" si="77"/>
        <v>46123</v>
      </c>
      <c r="AE504" s="91">
        <f t="shared" si="76"/>
        <v>3.78E-2</v>
      </c>
      <c r="AG504" s="92"/>
    </row>
    <row r="505" spans="9:33" x14ac:dyDescent="0.25">
      <c r="I505"/>
      <c r="N505" s="130">
        <v>46356</v>
      </c>
      <c r="O505" s="129">
        <v>3.66</v>
      </c>
      <c r="AD505" s="90">
        <f t="shared" si="77"/>
        <v>46124</v>
      </c>
      <c r="AE505" s="91">
        <f t="shared" si="76"/>
        <v>3.78E-2</v>
      </c>
      <c r="AG505" s="92"/>
    </row>
    <row r="506" spans="9:33" x14ac:dyDescent="0.25">
      <c r="I506"/>
      <c r="N506" s="130">
        <v>46357</v>
      </c>
      <c r="O506" s="129">
        <v>3.66</v>
      </c>
      <c r="AD506" s="90">
        <f t="shared" si="77"/>
        <v>46125</v>
      </c>
      <c r="AE506" s="91">
        <f t="shared" si="76"/>
        <v>3.78E-2</v>
      </c>
      <c r="AG506" s="92"/>
    </row>
    <row r="507" spans="9:33" x14ac:dyDescent="0.25">
      <c r="I507"/>
      <c r="N507" s="130">
        <v>46358</v>
      </c>
      <c r="O507" s="129">
        <v>3.66</v>
      </c>
      <c r="AD507" s="90">
        <f t="shared" si="77"/>
        <v>46126</v>
      </c>
      <c r="AE507" s="91">
        <f t="shared" si="76"/>
        <v>3.78E-2</v>
      </c>
      <c r="AG507" s="92"/>
    </row>
    <row r="508" spans="9:33" x14ac:dyDescent="0.25">
      <c r="I508"/>
      <c r="N508" s="130">
        <v>46359</v>
      </c>
      <c r="O508" s="129">
        <v>3.66</v>
      </c>
      <c r="AD508" s="90">
        <f t="shared" si="77"/>
        <v>46127</v>
      </c>
      <c r="AE508" s="91">
        <f t="shared" si="76"/>
        <v>3.78E-2</v>
      </c>
      <c r="AG508" s="92"/>
    </row>
    <row r="509" spans="9:33" x14ac:dyDescent="0.25">
      <c r="I509"/>
      <c r="N509" s="130">
        <v>46360</v>
      </c>
      <c r="O509" s="129">
        <v>3.59</v>
      </c>
      <c r="AD509" s="90">
        <f t="shared" si="77"/>
        <v>46128</v>
      </c>
      <c r="AE509" s="91">
        <f t="shared" si="76"/>
        <v>3.78E-2</v>
      </c>
      <c r="AG509" s="92"/>
    </row>
    <row r="510" spans="9:33" x14ac:dyDescent="0.25">
      <c r="I510"/>
      <c r="N510" s="130">
        <v>46363</v>
      </c>
      <c r="O510" s="129">
        <v>3.59</v>
      </c>
      <c r="AD510" s="90">
        <f t="shared" si="77"/>
        <v>46129</v>
      </c>
      <c r="AE510" s="91">
        <f t="shared" si="76"/>
        <v>3.78E-2</v>
      </c>
      <c r="AG510" s="92"/>
    </row>
    <row r="511" spans="9:33" x14ac:dyDescent="0.25">
      <c r="I511"/>
      <c r="N511" s="130">
        <v>46364</v>
      </c>
      <c r="O511" s="129">
        <v>3.59</v>
      </c>
      <c r="AD511" s="90">
        <f t="shared" si="77"/>
        <v>46130</v>
      </c>
      <c r="AE511" s="91">
        <f t="shared" si="76"/>
        <v>3.78E-2</v>
      </c>
      <c r="AG511" s="92"/>
    </row>
    <row r="512" spans="9:33" x14ac:dyDescent="0.25">
      <c r="I512"/>
      <c r="N512" s="130">
        <v>46365</v>
      </c>
      <c r="O512" s="129">
        <v>3.59</v>
      </c>
      <c r="AD512" s="90">
        <f t="shared" si="77"/>
        <v>46131</v>
      </c>
      <c r="AE512" s="91">
        <f t="shared" si="76"/>
        <v>3.78E-2</v>
      </c>
      <c r="AG512" s="92"/>
    </row>
    <row r="513" spans="9:33" x14ac:dyDescent="0.25">
      <c r="I513"/>
      <c r="N513" s="130">
        <v>46366</v>
      </c>
      <c r="O513" s="129">
        <v>3.59</v>
      </c>
      <c r="AD513" s="90">
        <f t="shared" si="77"/>
        <v>46132</v>
      </c>
      <c r="AE513" s="91">
        <f t="shared" si="76"/>
        <v>3.78E-2</v>
      </c>
      <c r="AG513" s="92"/>
    </row>
    <row r="514" spans="9:33" x14ac:dyDescent="0.25">
      <c r="I514"/>
      <c r="N514" s="130">
        <v>46367</v>
      </c>
      <c r="O514" s="129">
        <v>3.59</v>
      </c>
      <c r="AD514" s="90">
        <f t="shared" si="77"/>
        <v>46133</v>
      </c>
      <c r="AE514" s="91">
        <f t="shared" si="76"/>
        <v>3.78E-2</v>
      </c>
      <c r="AG514" s="92"/>
    </row>
    <row r="515" spans="9:33" x14ac:dyDescent="0.25">
      <c r="I515"/>
      <c r="N515" s="130">
        <v>46370</v>
      </c>
      <c r="O515" s="129">
        <v>3.59</v>
      </c>
      <c r="AD515" s="90">
        <f t="shared" si="77"/>
        <v>46134</v>
      </c>
      <c r="AE515" s="91">
        <f t="shared" si="76"/>
        <v>3.78E-2</v>
      </c>
      <c r="AG515" s="92"/>
    </row>
    <row r="516" spans="9:33" x14ac:dyDescent="0.25">
      <c r="I516"/>
      <c r="N516" s="130">
        <v>46371</v>
      </c>
      <c r="O516" s="129">
        <v>3.59</v>
      </c>
      <c r="AD516" s="90">
        <f t="shared" si="77"/>
        <v>46135</v>
      </c>
      <c r="AE516" s="91">
        <f t="shared" si="76"/>
        <v>3.78E-2</v>
      </c>
      <c r="AG516" s="92"/>
    </row>
    <row r="517" spans="9:33" x14ac:dyDescent="0.25">
      <c r="I517"/>
      <c r="N517" s="130">
        <v>46372</v>
      </c>
      <c r="O517" s="129">
        <v>3.59</v>
      </c>
      <c r="AD517" s="90">
        <f t="shared" si="77"/>
        <v>46136</v>
      </c>
      <c r="AE517" s="91">
        <f t="shared" si="76"/>
        <v>3.78E-2</v>
      </c>
      <c r="AG517" s="92"/>
    </row>
    <row r="518" spans="9:33" x14ac:dyDescent="0.25">
      <c r="I518"/>
      <c r="N518" s="130">
        <v>46373</v>
      </c>
      <c r="O518" s="129">
        <v>3.59</v>
      </c>
      <c r="AD518" s="90">
        <f t="shared" si="77"/>
        <v>46137</v>
      </c>
      <c r="AE518" s="91">
        <f t="shared" si="76"/>
        <v>3.78E-2</v>
      </c>
      <c r="AG518" s="92"/>
    </row>
    <row r="519" spans="9:33" x14ac:dyDescent="0.25">
      <c r="I519"/>
      <c r="N519" s="130">
        <v>46374</v>
      </c>
      <c r="O519" s="129">
        <v>3.59</v>
      </c>
      <c r="AD519" s="90">
        <f t="shared" si="77"/>
        <v>46138</v>
      </c>
      <c r="AE519" s="91">
        <f t="shared" ref="AE519:AE582" si="78">_xlfn.IFNA(VLOOKUP(AD519,N:O,2,FALSE)/100,AE518)</f>
        <v>3.78E-2</v>
      </c>
      <c r="AG519" s="92"/>
    </row>
    <row r="520" spans="9:33" x14ac:dyDescent="0.25">
      <c r="I520"/>
      <c r="N520" s="130">
        <v>46377</v>
      </c>
      <c r="O520" s="129">
        <v>3.59</v>
      </c>
      <c r="AD520" s="90">
        <f t="shared" ref="AD520:AD583" si="79">AD519+1</f>
        <v>46139</v>
      </c>
      <c r="AE520" s="91">
        <f t="shared" si="78"/>
        <v>3.78E-2</v>
      </c>
      <c r="AG520" s="92"/>
    </row>
    <row r="521" spans="9:33" x14ac:dyDescent="0.25">
      <c r="I521"/>
      <c r="N521" s="130">
        <v>46378</v>
      </c>
      <c r="O521" s="129">
        <v>3.59</v>
      </c>
      <c r="AD521" s="90">
        <f t="shared" si="79"/>
        <v>46140</v>
      </c>
      <c r="AE521" s="91">
        <f t="shared" si="78"/>
        <v>3.78E-2</v>
      </c>
      <c r="AG521" s="92"/>
    </row>
    <row r="522" spans="9:33" x14ac:dyDescent="0.25">
      <c r="I522"/>
      <c r="N522" s="130">
        <v>46379</v>
      </c>
      <c r="O522" s="129">
        <v>3.59</v>
      </c>
      <c r="AD522" s="90">
        <f t="shared" si="79"/>
        <v>46141</v>
      </c>
      <c r="AE522" s="91">
        <f t="shared" si="78"/>
        <v>3.78E-2</v>
      </c>
      <c r="AG522" s="92"/>
    </row>
    <row r="523" spans="9:33" x14ac:dyDescent="0.25">
      <c r="I523"/>
      <c r="N523" s="130">
        <v>46380</v>
      </c>
      <c r="O523" s="129">
        <v>3.59</v>
      </c>
      <c r="AD523" s="90">
        <f t="shared" si="79"/>
        <v>46142</v>
      </c>
      <c r="AE523" s="91">
        <f t="shared" si="78"/>
        <v>3.78E-2</v>
      </c>
      <c r="AG523" s="92"/>
    </row>
    <row r="524" spans="9:33" x14ac:dyDescent="0.25">
      <c r="I524"/>
      <c r="N524" s="130">
        <v>46384</v>
      </c>
      <c r="O524" s="129">
        <v>3.59</v>
      </c>
      <c r="AD524" s="90">
        <f t="shared" si="79"/>
        <v>46143</v>
      </c>
      <c r="AE524" s="91">
        <f t="shared" si="78"/>
        <v>3.78E-2</v>
      </c>
      <c r="AG524" s="92"/>
    </row>
    <row r="525" spans="9:33" x14ac:dyDescent="0.25">
      <c r="I525"/>
      <c r="N525" s="130">
        <v>46385</v>
      </c>
      <c r="O525" s="129">
        <v>3.59</v>
      </c>
      <c r="AD525" s="90">
        <f t="shared" si="79"/>
        <v>46144</v>
      </c>
      <c r="AE525" s="91">
        <f t="shared" si="78"/>
        <v>3.78E-2</v>
      </c>
      <c r="AG525" s="92"/>
    </row>
    <row r="526" spans="9:33" x14ac:dyDescent="0.25">
      <c r="I526"/>
      <c r="N526" s="130">
        <v>46386</v>
      </c>
      <c r="O526" s="129">
        <v>3.59</v>
      </c>
      <c r="AD526" s="90">
        <f t="shared" si="79"/>
        <v>46145</v>
      </c>
      <c r="AE526" s="91">
        <f t="shared" si="78"/>
        <v>3.78E-2</v>
      </c>
      <c r="AG526" s="92"/>
    </row>
    <row r="527" spans="9:33" x14ac:dyDescent="0.25">
      <c r="I527"/>
      <c r="N527" s="130">
        <v>46387</v>
      </c>
      <c r="O527" s="129">
        <v>3.59</v>
      </c>
      <c r="AD527" s="90">
        <f t="shared" si="79"/>
        <v>46146</v>
      </c>
      <c r="AE527" s="91">
        <f t="shared" si="78"/>
        <v>3.78E-2</v>
      </c>
      <c r="AG527" s="92"/>
    </row>
    <row r="528" spans="9:33" x14ac:dyDescent="0.25">
      <c r="I528"/>
      <c r="N528" s="130">
        <v>46391</v>
      </c>
      <c r="O528" s="129">
        <v>3.59</v>
      </c>
      <c r="AD528" s="90">
        <f t="shared" si="79"/>
        <v>46147</v>
      </c>
      <c r="AE528" s="91">
        <f t="shared" si="78"/>
        <v>3.78E-2</v>
      </c>
      <c r="AG528" s="92"/>
    </row>
    <row r="529" spans="9:33" x14ac:dyDescent="0.25">
      <c r="I529"/>
      <c r="N529" s="130">
        <v>46392</v>
      </c>
      <c r="O529" s="129">
        <v>3.59</v>
      </c>
      <c r="AD529" s="90">
        <f t="shared" si="79"/>
        <v>46148</v>
      </c>
      <c r="AE529" s="91">
        <f t="shared" si="78"/>
        <v>3.78E-2</v>
      </c>
      <c r="AG529" s="92"/>
    </row>
    <row r="530" spans="9:33" x14ac:dyDescent="0.25">
      <c r="I530"/>
      <c r="N530" s="130">
        <v>46393</v>
      </c>
      <c r="O530" s="129">
        <v>3.59</v>
      </c>
      <c r="AD530" s="90">
        <f t="shared" si="79"/>
        <v>46149</v>
      </c>
      <c r="AE530" s="91">
        <f t="shared" si="78"/>
        <v>3.78E-2</v>
      </c>
      <c r="AG530" s="92"/>
    </row>
    <row r="531" spans="9:33" x14ac:dyDescent="0.25">
      <c r="I531"/>
      <c r="N531" s="130">
        <v>46394</v>
      </c>
      <c r="O531" s="129">
        <v>3.59</v>
      </c>
      <c r="AD531" s="90">
        <f t="shared" si="79"/>
        <v>46150</v>
      </c>
      <c r="AE531" s="91">
        <f t="shared" si="78"/>
        <v>3.78E-2</v>
      </c>
      <c r="AG531" s="92"/>
    </row>
    <row r="532" spans="9:33" x14ac:dyDescent="0.25">
      <c r="I532"/>
      <c r="N532" s="130">
        <v>46395</v>
      </c>
      <c r="O532" s="129">
        <v>3.59</v>
      </c>
      <c r="AD532" s="90">
        <f t="shared" si="79"/>
        <v>46151</v>
      </c>
      <c r="AE532" s="91">
        <f t="shared" si="78"/>
        <v>3.78E-2</v>
      </c>
      <c r="AG532" s="92"/>
    </row>
    <row r="533" spans="9:33" x14ac:dyDescent="0.25">
      <c r="I533"/>
      <c r="N533" s="130">
        <v>46398</v>
      </c>
      <c r="O533" s="129">
        <v>3.59</v>
      </c>
      <c r="AD533" s="90">
        <f t="shared" si="79"/>
        <v>46152</v>
      </c>
      <c r="AE533" s="91">
        <f t="shared" si="78"/>
        <v>3.78E-2</v>
      </c>
      <c r="AG533" s="92"/>
    </row>
    <row r="534" spans="9:33" x14ac:dyDescent="0.25">
      <c r="I534"/>
      <c r="N534" s="130">
        <v>46399</v>
      </c>
      <c r="O534" s="129">
        <v>3.59</v>
      </c>
      <c r="AD534" s="90">
        <f t="shared" si="79"/>
        <v>46153</v>
      </c>
      <c r="AE534" s="91">
        <f t="shared" si="78"/>
        <v>3.78E-2</v>
      </c>
      <c r="AG534" s="92"/>
    </row>
    <row r="535" spans="9:33" x14ac:dyDescent="0.25">
      <c r="I535"/>
      <c r="N535" s="130">
        <v>46400</v>
      </c>
      <c r="O535" s="129">
        <v>3.59</v>
      </c>
      <c r="AD535" s="90">
        <f t="shared" si="79"/>
        <v>46154</v>
      </c>
      <c r="AE535" s="91">
        <f t="shared" si="78"/>
        <v>3.78E-2</v>
      </c>
      <c r="AG535" s="92"/>
    </row>
    <row r="536" spans="9:33" x14ac:dyDescent="0.25">
      <c r="I536"/>
      <c r="N536" s="130">
        <v>46401</v>
      </c>
      <c r="O536" s="129">
        <v>3.59</v>
      </c>
      <c r="AD536" s="90">
        <f t="shared" si="79"/>
        <v>46155</v>
      </c>
      <c r="AE536" s="91">
        <f t="shared" si="78"/>
        <v>3.78E-2</v>
      </c>
      <c r="AG536" s="92"/>
    </row>
    <row r="537" spans="9:33" x14ac:dyDescent="0.25">
      <c r="I537"/>
      <c r="N537" s="130">
        <v>46402</v>
      </c>
      <c r="O537" s="129">
        <v>3.59</v>
      </c>
      <c r="AD537" s="90">
        <f t="shared" si="79"/>
        <v>46156</v>
      </c>
      <c r="AE537" s="91">
        <f t="shared" si="78"/>
        <v>3.78E-2</v>
      </c>
      <c r="AG537" s="92"/>
    </row>
    <row r="538" spans="9:33" x14ac:dyDescent="0.25">
      <c r="I538"/>
      <c r="N538" s="130">
        <v>46406</v>
      </c>
      <c r="O538" s="129">
        <v>3.59</v>
      </c>
      <c r="AD538" s="90">
        <f t="shared" si="79"/>
        <v>46157</v>
      </c>
      <c r="AE538" s="91">
        <f t="shared" si="78"/>
        <v>3.78E-2</v>
      </c>
      <c r="AG538" s="92"/>
    </row>
    <row r="539" spans="9:33" x14ac:dyDescent="0.25">
      <c r="I539"/>
      <c r="N539" s="130">
        <v>46407</v>
      </c>
      <c r="O539" s="129">
        <v>3.59</v>
      </c>
      <c r="AD539" s="90">
        <f t="shared" si="79"/>
        <v>46158</v>
      </c>
      <c r="AE539" s="91">
        <f t="shared" si="78"/>
        <v>3.78E-2</v>
      </c>
      <c r="AG539" s="92"/>
    </row>
    <row r="540" spans="9:33" x14ac:dyDescent="0.25">
      <c r="I540"/>
      <c r="N540" s="130">
        <v>46408</v>
      </c>
      <c r="O540" s="129">
        <v>3.59</v>
      </c>
      <c r="AD540" s="90">
        <f t="shared" si="79"/>
        <v>46159</v>
      </c>
      <c r="AE540" s="91">
        <f t="shared" si="78"/>
        <v>3.78E-2</v>
      </c>
      <c r="AG540" s="92"/>
    </row>
    <row r="541" spans="9:33" x14ac:dyDescent="0.25">
      <c r="I541"/>
      <c r="N541" s="130">
        <v>46409</v>
      </c>
      <c r="O541" s="129">
        <v>3.59</v>
      </c>
      <c r="AD541" s="90">
        <f t="shared" si="79"/>
        <v>46160</v>
      </c>
      <c r="AE541" s="91">
        <f t="shared" si="78"/>
        <v>3.78E-2</v>
      </c>
      <c r="AG541" s="92"/>
    </row>
    <row r="542" spans="9:33" x14ac:dyDescent="0.25">
      <c r="I542"/>
      <c r="N542" s="130">
        <v>46412</v>
      </c>
      <c r="O542" s="129">
        <v>3.59</v>
      </c>
      <c r="AD542" s="90">
        <f t="shared" si="79"/>
        <v>46161</v>
      </c>
      <c r="AE542" s="91">
        <f t="shared" si="78"/>
        <v>3.78E-2</v>
      </c>
      <c r="AG542" s="92"/>
    </row>
    <row r="543" spans="9:33" x14ac:dyDescent="0.25">
      <c r="I543"/>
      <c r="N543" s="130">
        <v>46413</v>
      </c>
      <c r="O543" s="129">
        <v>3.59</v>
      </c>
      <c r="AD543" s="90">
        <f t="shared" si="79"/>
        <v>46162</v>
      </c>
      <c r="AE543" s="91">
        <f t="shared" si="78"/>
        <v>3.78E-2</v>
      </c>
      <c r="AG543" s="92"/>
    </row>
    <row r="544" spans="9:33" x14ac:dyDescent="0.25">
      <c r="I544"/>
      <c r="N544" s="130">
        <v>46414</v>
      </c>
      <c r="O544" s="129">
        <v>3.59</v>
      </c>
      <c r="AD544" s="90">
        <f t="shared" si="79"/>
        <v>46163</v>
      </c>
      <c r="AE544" s="91">
        <f t="shared" si="78"/>
        <v>3.78E-2</v>
      </c>
      <c r="AG544" s="92"/>
    </row>
    <row r="545" spans="9:33" x14ac:dyDescent="0.25">
      <c r="I545"/>
      <c r="N545" s="130">
        <v>46415</v>
      </c>
      <c r="O545" s="129">
        <v>3.59</v>
      </c>
      <c r="AD545" s="90">
        <f t="shared" si="79"/>
        <v>46164</v>
      </c>
      <c r="AE545" s="91">
        <f t="shared" si="78"/>
        <v>3.78E-2</v>
      </c>
      <c r="AG545" s="92"/>
    </row>
    <row r="546" spans="9:33" x14ac:dyDescent="0.25">
      <c r="I546"/>
      <c r="N546" s="130">
        <v>46416</v>
      </c>
      <c r="O546" s="129">
        <v>3.59</v>
      </c>
      <c r="AD546" s="90">
        <f t="shared" si="79"/>
        <v>46165</v>
      </c>
      <c r="AE546" s="91">
        <f t="shared" si="78"/>
        <v>3.78E-2</v>
      </c>
      <c r="AG546" s="92"/>
    </row>
    <row r="547" spans="9:33" x14ac:dyDescent="0.25">
      <c r="I547"/>
      <c r="N547" s="130">
        <v>46419</v>
      </c>
      <c r="O547" s="129">
        <v>3.59</v>
      </c>
      <c r="AD547" s="90">
        <f t="shared" si="79"/>
        <v>46166</v>
      </c>
      <c r="AE547" s="91">
        <f t="shared" si="78"/>
        <v>3.78E-2</v>
      </c>
      <c r="AG547" s="92"/>
    </row>
    <row r="548" spans="9:33" x14ac:dyDescent="0.25">
      <c r="I548"/>
      <c r="N548" s="130">
        <v>46420</v>
      </c>
      <c r="O548" s="129">
        <v>3.59</v>
      </c>
      <c r="AD548" s="90">
        <f t="shared" si="79"/>
        <v>46167</v>
      </c>
      <c r="AE548" s="91">
        <f t="shared" si="78"/>
        <v>3.78E-2</v>
      </c>
      <c r="AG548" s="92"/>
    </row>
    <row r="549" spans="9:33" x14ac:dyDescent="0.25">
      <c r="I549"/>
      <c r="N549" s="130">
        <v>46421</v>
      </c>
      <c r="O549" s="129">
        <v>3.59</v>
      </c>
      <c r="AD549" s="90">
        <f t="shared" si="79"/>
        <v>46168</v>
      </c>
      <c r="AE549" s="91">
        <f t="shared" si="78"/>
        <v>3.78E-2</v>
      </c>
      <c r="AG549" s="92"/>
    </row>
    <row r="550" spans="9:33" x14ac:dyDescent="0.25">
      <c r="I550"/>
      <c r="N550" s="130">
        <v>46422</v>
      </c>
      <c r="O550" s="129">
        <v>3.59</v>
      </c>
      <c r="AD550" s="90">
        <f t="shared" si="79"/>
        <v>46169</v>
      </c>
      <c r="AE550" s="91">
        <f t="shared" si="78"/>
        <v>3.78E-2</v>
      </c>
      <c r="AG550" s="92"/>
    </row>
    <row r="551" spans="9:33" x14ac:dyDescent="0.25">
      <c r="I551"/>
      <c r="N551" s="130">
        <v>46423</v>
      </c>
      <c r="O551" s="129">
        <v>3.59</v>
      </c>
      <c r="AD551" s="90">
        <f t="shared" si="79"/>
        <v>46170</v>
      </c>
      <c r="AE551" s="91">
        <f t="shared" si="78"/>
        <v>3.78E-2</v>
      </c>
      <c r="AG551" s="92"/>
    </row>
    <row r="552" spans="9:33" x14ac:dyDescent="0.25">
      <c r="I552"/>
      <c r="N552" s="130">
        <v>46426</v>
      </c>
      <c r="O552" s="129">
        <v>3.59</v>
      </c>
      <c r="AD552" s="90">
        <f t="shared" si="79"/>
        <v>46171</v>
      </c>
      <c r="AE552" s="91">
        <f t="shared" si="78"/>
        <v>3.78E-2</v>
      </c>
      <c r="AG552" s="92"/>
    </row>
    <row r="553" spans="9:33" x14ac:dyDescent="0.25">
      <c r="I553"/>
      <c r="N553" s="130">
        <v>46427</v>
      </c>
      <c r="O553" s="129">
        <v>3.59</v>
      </c>
      <c r="AD553" s="90">
        <f t="shared" si="79"/>
        <v>46172</v>
      </c>
      <c r="AE553" s="91">
        <f t="shared" si="78"/>
        <v>3.78E-2</v>
      </c>
      <c r="AG553" s="92"/>
    </row>
    <row r="554" spans="9:33" x14ac:dyDescent="0.25">
      <c r="I554"/>
      <c r="N554" s="130">
        <v>46428</v>
      </c>
      <c r="O554" s="129">
        <v>3.59</v>
      </c>
      <c r="AD554" s="90">
        <f t="shared" si="79"/>
        <v>46173</v>
      </c>
      <c r="AE554" s="91">
        <f t="shared" si="78"/>
        <v>3.78E-2</v>
      </c>
      <c r="AG554" s="92"/>
    </row>
    <row r="555" spans="9:33" x14ac:dyDescent="0.25">
      <c r="I555"/>
      <c r="N555" s="130">
        <v>46429</v>
      </c>
      <c r="O555" s="129">
        <v>3.59</v>
      </c>
      <c r="AD555" s="90">
        <f t="shared" si="79"/>
        <v>46174</v>
      </c>
      <c r="AE555" s="91">
        <f t="shared" si="78"/>
        <v>3.78E-2</v>
      </c>
      <c r="AG555" s="92"/>
    </row>
    <row r="556" spans="9:33" x14ac:dyDescent="0.25">
      <c r="I556"/>
      <c r="N556" s="130">
        <v>46430</v>
      </c>
      <c r="O556" s="129">
        <v>3.59</v>
      </c>
      <c r="AD556" s="90">
        <f t="shared" si="79"/>
        <v>46175</v>
      </c>
      <c r="AE556" s="91">
        <f t="shared" si="78"/>
        <v>3.78E-2</v>
      </c>
      <c r="AG556" s="92"/>
    </row>
    <row r="557" spans="9:33" x14ac:dyDescent="0.25">
      <c r="I557"/>
      <c r="N557" s="130">
        <v>46434</v>
      </c>
      <c r="O557" s="129">
        <v>3.59</v>
      </c>
      <c r="AD557" s="90">
        <f t="shared" si="79"/>
        <v>46176</v>
      </c>
      <c r="AE557" s="91">
        <f t="shared" si="78"/>
        <v>3.78E-2</v>
      </c>
      <c r="AG557" s="92"/>
    </row>
    <row r="558" spans="9:33" x14ac:dyDescent="0.25">
      <c r="I558"/>
      <c r="N558" s="130">
        <v>46435</v>
      </c>
      <c r="O558" s="129">
        <v>3.59</v>
      </c>
      <c r="AD558" s="90">
        <f t="shared" si="79"/>
        <v>46177</v>
      </c>
      <c r="AE558" s="91">
        <f t="shared" si="78"/>
        <v>3.6600000000000001E-2</v>
      </c>
      <c r="AG558" s="92"/>
    </row>
    <row r="559" spans="9:33" x14ac:dyDescent="0.25">
      <c r="I559"/>
      <c r="N559" s="130">
        <v>46436</v>
      </c>
      <c r="O559" s="129">
        <v>3.59</v>
      </c>
      <c r="AD559" s="90">
        <f t="shared" si="79"/>
        <v>46178</v>
      </c>
      <c r="AE559" s="91">
        <f t="shared" si="78"/>
        <v>3.6600000000000001E-2</v>
      </c>
      <c r="AG559" s="92"/>
    </row>
    <row r="560" spans="9:33" x14ac:dyDescent="0.25">
      <c r="I560"/>
      <c r="N560" s="130">
        <v>46437</v>
      </c>
      <c r="O560" s="129">
        <v>3.59</v>
      </c>
      <c r="AD560" s="90">
        <f t="shared" si="79"/>
        <v>46179</v>
      </c>
      <c r="AE560" s="91">
        <f t="shared" si="78"/>
        <v>3.6600000000000001E-2</v>
      </c>
      <c r="AG560" s="92"/>
    </row>
    <row r="561" spans="9:33" x14ac:dyDescent="0.25">
      <c r="I561"/>
      <c r="N561" s="130">
        <v>46440</v>
      </c>
      <c r="O561" s="129">
        <v>3.59</v>
      </c>
      <c r="AD561" s="90">
        <f t="shared" si="79"/>
        <v>46180</v>
      </c>
      <c r="AE561" s="91">
        <f t="shared" si="78"/>
        <v>3.6600000000000001E-2</v>
      </c>
      <c r="AG561" s="92"/>
    </row>
    <row r="562" spans="9:33" x14ac:dyDescent="0.25">
      <c r="I562"/>
      <c r="N562" s="130">
        <v>46441</v>
      </c>
      <c r="O562" s="129">
        <v>3.59</v>
      </c>
      <c r="AD562" s="90">
        <f t="shared" si="79"/>
        <v>46181</v>
      </c>
      <c r="AE562" s="91">
        <f t="shared" si="78"/>
        <v>3.6600000000000001E-2</v>
      </c>
      <c r="AG562" s="92"/>
    </row>
    <row r="563" spans="9:33" x14ac:dyDescent="0.25">
      <c r="I563"/>
      <c r="N563" s="130">
        <v>46442</v>
      </c>
      <c r="O563" s="129">
        <v>3.59</v>
      </c>
      <c r="AD563" s="90">
        <f t="shared" si="79"/>
        <v>46182</v>
      </c>
      <c r="AE563" s="91">
        <f t="shared" si="78"/>
        <v>3.6600000000000001E-2</v>
      </c>
      <c r="AG563" s="92"/>
    </row>
    <row r="564" spans="9:33" x14ac:dyDescent="0.25">
      <c r="I564"/>
      <c r="N564" s="130">
        <v>46443</v>
      </c>
      <c r="O564" s="129">
        <v>3.59</v>
      </c>
      <c r="AD564" s="90">
        <f t="shared" si="79"/>
        <v>46183</v>
      </c>
      <c r="AE564" s="91">
        <f t="shared" si="78"/>
        <v>3.6600000000000001E-2</v>
      </c>
      <c r="AG564" s="92"/>
    </row>
    <row r="565" spans="9:33" x14ac:dyDescent="0.25">
      <c r="I565"/>
      <c r="N565" s="130">
        <v>46444</v>
      </c>
      <c r="O565" s="129">
        <v>3.59</v>
      </c>
      <c r="AD565" s="90">
        <f t="shared" si="79"/>
        <v>46184</v>
      </c>
      <c r="AE565" s="91">
        <f t="shared" si="78"/>
        <v>3.6600000000000001E-2</v>
      </c>
      <c r="AG565" s="92"/>
    </row>
    <row r="566" spans="9:33" x14ac:dyDescent="0.25">
      <c r="I566"/>
      <c r="N566" s="130">
        <v>46447</v>
      </c>
      <c r="O566" s="129">
        <v>3.59</v>
      </c>
      <c r="AD566" s="90">
        <f t="shared" si="79"/>
        <v>46185</v>
      </c>
      <c r="AE566" s="91">
        <f t="shared" si="78"/>
        <v>3.6600000000000001E-2</v>
      </c>
      <c r="AG566" s="92"/>
    </row>
    <row r="567" spans="9:33" x14ac:dyDescent="0.25">
      <c r="I567"/>
      <c r="N567" s="130">
        <v>46448</v>
      </c>
      <c r="O567" s="129">
        <v>3.59</v>
      </c>
      <c r="AD567" s="90">
        <f t="shared" si="79"/>
        <v>46186</v>
      </c>
      <c r="AE567" s="91">
        <f t="shared" si="78"/>
        <v>3.6600000000000001E-2</v>
      </c>
      <c r="AG567" s="92"/>
    </row>
    <row r="568" spans="9:33" x14ac:dyDescent="0.25">
      <c r="I568"/>
      <c r="N568" s="130">
        <v>46449</v>
      </c>
      <c r="O568" s="129">
        <v>3.59</v>
      </c>
      <c r="AD568" s="90">
        <f t="shared" si="79"/>
        <v>46187</v>
      </c>
      <c r="AE568" s="91">
        <f t="shared" si="78"/>
        <v>3.6600000000000001E-2</v>
      </c>
      <c r="AG568" s="92"/>
    </row>
    <row r="569" spans="9:33" x14ac:dyDescent="0.25">
      <c r="I569"/>
      <c r="N569" s="130">
        <v>46450</v>
      </c>
      <c r="O569" s="129">
        <v>3.59</v>
      </c>
      <c r="AD569" s="90">
        <f t="shared" si="79"/>
        <v>46188</v>
      </c>
      <c r="AE569" s="91">
        <f t="shared" si="78"/>
        <v>3.6600000000000001E-2</v>
      </c>
      <c r="AG569" s="92"/>
    </row>
    <row r="570" spans="9:33" x14ac:dyDescent="0.25">
      <c r="I570"/>
      <c r="N570" s="130">
        <v>46451</v>
      </c>
      <c r="O570" s="129">
        <v>3.59</v>
      </c>
      <c r="AD570" s="90">
        <f t="shared" si="79"/>
        <v>46189</v>
      </c>
      <c r="AE570" s="91">
        <f t="shared" si="78"/>
        <v>3.6600000000000001E-2</v>
      </c>
      <c r="AG570" s="92"/>
    </row>
    <row r="571" spans="9:33" x14ac:dyDescent="0.25">
      <c r="I571"/>
      <c r="N571" s="130">
        <v>46454</v>
      </c>
      <c r="O571" s="129">
        <v>3.59</v>
      </c>
      <c r="AD571" s="90">
        <f t="shared" si="79"/>
        <v>46190</v>
      </c>
      <c r="AE571" s="91">
        <f t="shared" si="78"/>
        <v>3.6600000000000001E-2</v>
      </c>
      <c r="AG571" s="92"/>
    </row>
    <row r="572" spans="9:33" x14ac:dyDescent="0.25">
      <c r="I572"/>
      <c r="N572" s="130">
        <v>46455</v>
      </c>
      <c r="O572" s="129">
        <v>3.59</v>
      </c>
      <c r="AD572" s="90">
        <f t="shared" si="79"/>
        <v>46191</v>
      </c>
      <c r="AE572" s="91">
        <f t="shared" si="78"/>
        <v>3.6600000000000001E-2</v>
      </c>
      <c r="AG572" s="92"/>
    </row>
    <row r="573" spans="9:33" x14ac:dyDescent="0.25">
      <c r="I573"/>
      <c r="N573" s="130">
        <v>46456</v>
      </c>
      <c r="O573" s="129">
        <v>3.59</v>
      </c>
      <c r="AD573" s="90">
        <f t="shared" si="79"/>
        <v>46192</v>
      </c>
      <c r="AE573" s="91">
        <f t="shared" si="78"/>
        <v>3.6600000000000001E-2</v>
      </c>
      <c r="AG573" s="92"/>
    </row>
    <row r="574" spans="9:33" x14ac:dyDescent="0.25">
      <c r="I574"/>
      <c r="N574" s="130">
        <v>46457</v>
      </c>
      <c r="O574" s="129">
        <v>3.59</v>
      </c>
      <c r="AD574" s="90">
        <f t="shared" si="79"/>
        <v>46193</v>
      </c>
      <c r="AE574" s="91">
        <f t="shared" si="78"/>
        <v>3.6600000000000001E-2</v>
      </c>
      <c r="AG574" s="92"/>
    </row>
    <row r="575" spans="9:33" x14ac:dyDescent="0.25">
      <c r="I575"/>
      <c r="N575" s="130">
        <v>46458</v>
      </c>
      <c r="O575" s="129">
        <v>3.59</v>
      </c>
      <c r="AD575" s="90">
        <f t="shared" si="79"/>
        <v>46194</v>
      </c>
      <c r="AE575" s="91">
        <f t="shared" si="78"/>
        <v>3.6600000000000001E-2</v>
      </c>
      <c r="AG575" s="92"/>
    </row>
    <row r="576" spans="9:33" x14ac:dyDescent="0.25">
      <c r="I576"/>
      <c r="N576" s="130">
        <v>46461</v>
      </c>
      <c r="O576" s="129">
        <v>3.59</v>
      </c>
      <c r="AD576" s="90">
        <f t="shared" si="79"/>
        <v>46195</v>
      </c>
      <c r="AE576" s="91">
        <f t="shared" si="78"/>
        <v>3.6600000000000001E-2</v>
      </c>
      <c r="AG576" s="92"/>
    </row>
    <row r="577" spans="9:33" x14ac:dyDescent="0.25">
      <c r="I577"/>
      <c r="N577" s="130">
        <v>46462</v>
      </c>
      <c r="O577" s="129">
        <v>3.59</v>
      </c>
      <c r="AD577" s="90">
        <f t="shared" si="79"/>
        <v>46196</v>
      </c>
      <c r="AE577" s="91">
        <f t="shared" si="78"/>
        <v>3.6600000000000001E-2</v>
      </c>
      <c r="AG577" s="92"/>
    </row>
    <row r="578" spans="9:33" x14ac:dyDescent="0.25">
      <c r="I578"/>
      <c r="N578" s="130">
        <v>46463</v>
      </c>
      <c r="O578" s="129">
        <v>3.59</v>
      </c>
      <c r="AD578" s="90">
        <f t="shared" si="79"/>
        <v>46197</v>
      </c>
      <c r="AE578" s="91">
        <f t="shared" si="78"/>
        <v>3.6600000000000001E-2</v>
      </c>
      <c r="AG578" s="92"/>
    </row>
    <row r="579" spans="9:33" x14ac:dyDescent="0.25">
      <c r="I579"/>
      <c r="N579" s="130">
        <v>46464</v>
      </c>
      <c r="O579" s="129">
        <v>3.59</v>
      </c>
      <c r="AD579" s="90">
        <f t="shared" si="79"/>
        <v>46198</v>
      </c>
      <c r="AE579" s="91">
        <f t="shared" si="78"/>
        <v>3.6600000000000001E-2</v>
      </c>
      <c r="AG579" s="92"/>
    </row>
    <row r="580" spans="9:33" x14ac:dyDescent="0.25">
      <c r="I580"/>
      <c r="N580" s="130">
        <v>46465</v>
      </c>
      <c r="O580" s="129">
        <v>3.59</v>
      </c>
      <c r="AD580" s="90">
        <f t="shared" si="79"/>
        <v>46199</v>
      </c>
      <c r="AE580" s="91">
        <f t="shared" si="78"/>
        <v>3.6600000000000001E-2</v>
      </c>
      <c r="AG580" s="92"/>
    </row>
    <row r="581" spans="9:33" x14ac:dyDescent="0.25">
      <c r="I581"/>
      <c r="N581" s="130">
        <v>46468</v>
      </c>
      <c r="O581" s="129">
        <v>3.59</v>
      </c>
      <c r="AD581" s="90">
        <f t="shared" si="79"/>
        <v>46200</v>
      </c>
      <c r="AE581" s="91">
        <f t="shared" si="78"/>
        <v>3.6600000000000001E-2</v>
      </c>
      <c r="AG581" s="92"/>
    </row>
    <row r="582" spans="9:33" x14ac:dyDescent="0.25">
      <c r="I582"/>
      <c r="N582" s="130">
        <v>46469</v>
      </c>
      <c r="O582" s="129">
        <v>3.59</v>
      </c>
      <c r="AD582" s="90">
        <f t="shared" si="79"/>
        <v>46201</v>
      </c>
      <c r="AE582" s="91">
        <f t="shared" si="78"/>
        <v>3.6600000000000001E-2</v>
      </c>
      <c r="AG582" s="92"/>
    </row>
    <row r="583" spans="9:33" x14ac:dyDescent="0.25">
      <c r="I583"/>
      <c r="N583" s="130">
        <v>46470</v>
      </c>
      <c r="O583" s="129">
        <v>3.59</v>
      </c>
      <c r="AD583" s="90">
        <f t="shared" si="79"/>
        <v>46202</v>
      </c>
      <c r="AE583" s="91">
        <f t="shared" ref="AE583:AE646" si="80">_xlfn.IFNA(VLOOKUP(AD583,N:O,2,FALSE)/100,AE582)</f>
        <v>3.6600000000000001E-2</v>
      </c>
      <c r="AG583" s="92"/>
    </row>
    <row r="584" spans="9:33" x14ac:dyDescent="0.25">
      <c r="I584"/>
      <c r="N584" s="130">
        <v>46471</v>
      </c>
      <c r="O584" s="129">
        <v>3.59</v>
      </c>
      <c r="AD584" s="90">
        <f t="shared" ref="AD584:AD647" si="81">AD583+1</f>
        <v>46203</v>
      </c>
      <c r="AE584" s="91">
        <f t="shared" si="80"/>
        <v>3.6600000000000001E-2</v>
      </c>
      <c r="AG584" s="92"/>
    </row>
    <row r="585" spans="9:33" x14ac:dyDescent="0.25">
      <c r="I585"/>
      <c r="N585" s="130">
        <v>46475</v>
      </c>
      <c r="O585" s="129">
        <v>3.59</v>
      </c>
      <c r="AD585" s="90">
        <f t="shared" si="81"/>
        <v>46204</v>
      </c>
      <c r="AE585" s="91">
        <f t="shared" si="80"/>
        <v>3.6600000000000001E-2</v>
      </c>
      <c r="AG585" s="92"/>
    </row>
    <row r="586" spans="9:33" x14ac:dyDescent="0.25">
      <c r="I586"/>
      <c r="N586" s="130">
        <v>46476</v>
      </c>
      <c r="O586" s="129">
        <v>3.59</v>
      </c>
      <c r="AD586" s="90">
        <f t="shared" si="81"/>
        <v>46205</v>
      </c>
      <c r="AE586" s="91">
        <f t="shared" si="80"/>
        <v>3.6600000000000001E-2</v>
      </c>
      <c r="AG586" s="92"/>
    </row>
    <row r="587" spans="9:33" x14ac:dyDescent="0.25">
      <c r="I587"/>
      <c r="N587" s="130">
        <v>46477</v>
      </c>
      <c r="O587" s="129">
        <v>3.59</v>
      </c>
      <c r="AD587" s="90">
        <f t="shared" si="81"/>
        <v>46206</v>
      </c>
      <c r="AE587" s="91">
        <f t="shared" si="80"/>
        <v>3.6600000000000001E-2</v>
      </c>
      <c r="AG587" s="92"/>
    </row>
    <row r="588" spans="9:33" x14ac:dyDescent="0.25">
      <c r="I588"/>
      <c r="N588" s="130">
        <v>46478</v>
      </c>
      <c r="O588" s="129">
        <v>3.59</v>
      </c>
      <c r="AD588" s="90">
        <f t="shared" si="81"/>
        <v>46207</v>
      </c>
      <c r="AE588" s="91">
        <f t="shared" si="80"/>
        <v>3.6600000000000001E-2</v>
      </c>
      <c r="AG588" s="92"/>
    </row>
    <row r="589" spans="9:33" x14ac:dyDescent="0.25">
      <c r="I589"/>
      <c r="N589" s="130">
        <v>46479</v>
      </c>
      <c r="O589" s="129">
        <v>3.59</v>
      </c>
      <c r="AD589" s="90">
        <f t="shared" si="81"/>
        <v>46208</v>
      </c>
      <c r="AE589" s="91">
        <f t="shared" si="80"/>
        <v>3.6600000000000001E-2</v>
      </c>
      <c r="AG589" s="92"/>
    </row>
    <row r="590" spans="9:33" x14ac:dyDescent="0.25">
      <c r="I590"/>
      <c r="N590" s="130">
        <v>46482</v>
      </c>
      <c r="O590" s="129">
        <v>3.59</v>
      </c>
      <c r="AD590" s="90">
        <f t="shared" si="81"/>
        <v>46209</v>
      </c>
      <c r="AE590" s="91">
        <f t="shared" si="80"/>
        <v>3.6600000000000001E-2</v>
      </c>
      <c r="AG590" s="92"/>
    </row>
    <row r="591" spans="9:33" x14ac:dyDescent="0.25">
      <c r="I591"/>
      <c r="N591" s="130">
        <v>46483</v>
      </c>
      <c r="O591" s="129">
        <v>3.59</v>
      </c>
      <c r="AD591" s="90">
        <f t="shared" si="81"/>
        <v>46210</v>
      </c>
      <c r="AE591" s="91">
        <f t="shared" si="80"/>
        <v>3.6600000000000001E-2</v>
      </c>
      <c r="AG591" s="92"/>
    </row>
    <row r="592" spans="9:33" x14ac:dyDescent="0.25">
      <c r="I592"/>
      <c r="N592" s="130">
        <v>46484</v>
      </c>
      <c r="O592" s="129">
        <v>3.59</v>
      </c>
      <c r="AD592" s="90">
        <f t="shared" si="81"/>
        <v>46211</v>
      </c>
      <c r="AE592" s="91">
        <f t="shared" si="80"/>
        <v>3.6600000000000001E-2</v>
      </c>
      <c r="AG592" s="92"/>
    </row>
    <row r="593" spans="9:33" x14ac:dyDescent="0.25">
      <c r="I593"/>
      <c r="N593" s="130">
        <v>46485</v>
      </c>
      <c r="O593" s="129">
        <v>3.59</v>
      </c>
      <c r="AD593" s="90">
        <f t="shared" si="81"/>
        <v>46212</v>
      </c>
      <c r="AE593" s="91">
        <f t="shared" si="80"/>
        <v>3.6600000000000001E-2</v>
      </c>
      <c r="AG593" s="92"/>
    </row>
    <row r="594" spans="9:33" x14ac:dyDescent="0.25">
      <c r="I594"/>
      <c r="N594" s="130">
        <v>46486</v>
      </c>
      <c r="O594" s="129">
        <v>3.59</v>
      </c>
      <c r="AD594" s="90">
        <f t="shared" si="81"/>
        <v>46213</v>
      </c>
      <c r="AE594" s="91">
        <f t="shared" si="80"/>
        <v>3.6600000000000001E-2</v>
      </c>
      <c r="AG594" s="92"/>
    </row>
    <row r="595" spans="9:33" x14ac:dyDescent="0.25">
      <c r="I595"/>
      <c r="N595" s="130">
        <v>46489</v>
      </c>
      <c r="O595" s="129">
        <v>3.59</v>
      </c>
      <c r="AD595" s="90">
        <f t="shared" si="81"/>
        <v>46214</v>
      </c>
      <c r="AE595" s="91">
        <f t="shared" si="80"/>
        <v>3.6600000000000001E-2</v>
      </c>
      <c r="AG595" s="92"/>
    </row>
    <row r="596" spans="9:33" x14ac:dyDescent="0.25">
      <c r="I596"/>
      <c r="N596" s="130">
        <v>46490</v>
      </c>
      <c r="O596" s="129">
        <v>3.59</v>
      </c>
      <c r="AD596" s="90">
        <f t="shared" si="81"/>
        <v>46215</v>
      </c>
      <c r="AE596" s="91">
        <f t="shared" si="80"/>
        <v>3.6600000000000001E-2</v>
      </c>
      <c r="AG596" s="92"/>
    </row>
    <row r="597" spans="9:33" x14ac:dyDescent="0.25">
      <c r="I597"/>
      <c r="N597" s="130">
        <v>46491</v>
      </c>
      <c r="O597" s="129">
        <v>3.59</v>
      </c>
      <c r="AD597" s="90">
        <f t="shared" si="81"/>
        <v>46216</v>
      </c>
      <c r="AE597" s="91">
        <f t="shared" si="80"/>
        <v>3.6600000000000001E-2</v>
      </c>
      <c r="AG597" s="92"/>
    </row>
    <row r="598" spans="9:33" x14ac:dyDescent="0.25">
      <c r="I598"/>
      <c r="N598" s="130">
        <v>46492</v>
      </c>
      <c r="O598" s="129">
        <v>3.59</v>
      </c>
      <c r="AD598" s="90">
        <f t="shared" si="81"/>
        <v>46217</v>
      </c>
      <c r="AE598" s="91">
        <f t="shared" si="80"/>
        <v>3.6600000000000001E-2</v>
      </c>
      <c r="AG598" s="92"/>
    </row>
    <row r="599" spans="9:33" x14ac:dyDescent="0.25">
      <c r="I599"/>
      <c r="N599" s="130">
        <v>46493</v>
      </c>
      <c r="O599" s="129">
        <v>3.59</v>
      </c>
      <c r="AD599" s="90">
        <f t="shared" si="81"/>
        <v>46218</v>
      </c>
      <c r="AE599" s="91">
        <f t="shared" si="80"/>
        <v>3.6600000000000001E-2</v>
      </c>
      <c r="AG599" s="92"/>
    </row>
    <row r="600" spans="9:33" x14ac:dyDescent="0.25">
      <c r="I600"/>
      <c r="N600" s="130">
        <v>46496</v>
      </c>
      <c r="O600" s="129">
        <v>3.59</v>
      </c>
      <c r="AD600" s="90">
        <f t="shared" si="81"/>
        <v>46219</v>
      </c>
      <c r="AE600" s="91">
        <f t="shared" si="80"/>
        <v>3.6600000000000001E-2</v>
      </c>
      <c r="AG600" s="92"/>
    </row>
    <row r="601" spans="9:33" x14ac:dyDescent="0.25">
      <c r="I601"/>
      <c r="N601" s="130">
        <v>46497</v>
      </c>
      <c r="O601" s="129">
        <v>3.59</v>
      </c>
      <c r="AD601" s="90">
        <f t="shared" si="81"/>
        <v>46220</v>
      </c>
      <c r="AE601" s="91">
        <f t="shared" si="80"/>
        <v>3.6600000000000001E-2</v>
      </c>
      <c r="AG601" s="92"/>
    </row>
    <row r="602" spans="9:33" x14ac:dyDescent="0.25">
      <c r="I602"/>
      <c r="N602" s="130">
        <v>46498</v>
      </c>
      <c r="O602" s="129">
        <v>3.59</v>
      </c>
      <c r="AD602" s="90">
        <f t="shared" si="81"/>
        <v>46221</v>
      </c>
      <c r="AE602" s="91">
        <f t="shared" si="80"/>
        <v>3.6600000000000001E-2</v>
      </c>
      <c r="AG602" s="92"/>
    </row>
    <row r="603" spans="9:33" x14ac:dyDescent="0.25">
      <c r="I603"/>
      <c r="N603" s="130">
        <v>46499</v>
      </c>
      <c r="O603" s="129">
        <v>3.59</v>
      </c>
      <c r="AD603" s="90">
        <f t="shared" si="81"/>
        <v>46222</v>
      </c>
      <c r="AE603" s="91">
        <f t="shared" si="80"/>
        <v>3.6600000000000001E-2</v>
      </c>
      <c r="AG603" s="92"/>
    </row>
    <row r="604" spans="9:33" x14ac:dyDescent="0.25">
      <c r="I604"/>
      <c r="N604" s="130">
        <v>46500</v>
      </c>
      <c r="O604" s="129">
        <v>3.59</v>
      </c>
      <c r="AD604" s="90">
        <f t="shared" si="81"/>
        <v>46223</v>
      </c>
      <c r="AE604" s="91">
        <f t="shared" si="80"/>
        <v>3.6600000000000001E-2</v>
      </c>
      <c r="AG604" s="92"/>
    </row>
    <row r="605" spans="9:33" x14ac:dyDescent="0.25">
      <c r="I605"/>
      <c r="N605" s="130">
        <v>46503</v>
      </c>
      <c r="O605" s="129">
        <v>3.59</v>
      </c>
      <c r="AD605" s="90">
        <f t="shared" si="81"/>
        <v>46224</v>
      </c>
      <c r="AE605" s="91">
        <f t="shared" si="80"/>
        <v>3.6600000000000001E-2</v>
      </c>
      <c r="AG605" s="92"/>
    </row>
    <row r="606" spans="9:33" x14ac:dyDescent="0.25">
      <c r="I606"/>
      <c r="N606" s="130">
        <v>46504</v>
      </c>
      <c r="O606" s="129">
        <v>3.59</v>
      </c>
      <c r="AD606" s="90">
        <f t="shared" si="81"/>
        <v>46225</v>
      </c>
      <c r="AE606" s="91">
        <f t="shared" si="80"/>
        <v>3.6600000000000001E-2</v>
      </c>
      <c r="AG606" s="92"/>
    </row>
    <row r="607" spans="9:33" x14ac:dyDescent="0.25">
      <c r="I607"/>
      <c r="N607" s="130">
        <v>46505</v>
      </c>
      <c r="O607" s="129">
        <v>3.59</v>
      </c>
      <c r="AD607" s="90">
        <f t="shared" si="81"/>
        <v>46226</v>
      </c>
      <c r="AE607" s="91">
        <f t="shared" si="80"/>
        <v>3.6600000000000001E-2</v>
      </c>
      <c r="AG607" s="92"/>
    </row>
    <row r="608" spans="9:33" x14ac:dyDescent="0.25">
      <c r="I608"/>
      <c r="N608" s="130">
        <v>46506</v>
      </c>
      <c r="O608" s="129">
        <v>3.59</v>
      </c>
      <c r="AD608" s="90">
        <f t="shared" si="81"/>
        <v>46227</v>
      </c>
      <c r="AE608" s="91">
        <f t="shared" si="80"/>
        <v>3.6600000000000001E-2</v>
      </c>
      <c r="AG608" s="92"/>
    </row>
    <row r="609" spans="9:33" x14ac:dyDescent="0.25">
      <c r="I609"/>
      <c r="N609" s="130">
        <v>46507</v>
      </c>
      <c r="O609" s="129">
        <v>3.59</v>
      </c>
      <c r="AD609" s="90">
        <f t="shared" si="81"/>
        <v>46228</v>
      </c>
      <c r="AE609" s="91">
        <f t="shared" si="80"/>
        <v>3.6600000000000001E-2</v>
      </c>
      <c r="AG609" s="92"/>
    </row>
    <row r="610" spans="9:33" x14ac:dyDescent="0.25">
      <c r="I610"/>
      <c r="N610" s="130">
        <v>46510</v>
      </c>
      <c r="O610" s="129">
        <v>3.59</v>
      </c>
      <c r="AD610" s="90">
        <f t="shared" si="81"/>
        <v>46229</v>
      </c>
      <c r="AE610" s="91">
        <f t="shared" si="80"/>
        <v>3.6600000000000001E-2</v>
      </c>
      <c r="AG610" s="92"/>
    </row>
    <row r="611" spans="9:33" x14ac:dyDescent="0.25">
      <c r="I611"/>
      <c r="N611" s="130">
        <v>46511</v>
      </c>
      <c r="O611" s="129">
        <v>3.59</v>
      </c>
      <c r="AD611" s="90">
        <f t="shared" si="81"/>
        <v>46230</v>
      </c>
      <c r="AE611" s="91">
        <f t="shared" si="80"/>
        <v>3.6600000000000001E-2</v>
      </c>
      <c r="AG611" s="92"/>
    </row>
    <row r="612" spans="9:33" x14ac:dyDescent="0.25">
      <c r="I612"/>
      <c r="N612" s="130">
        <v>46512</v>
      </c>
      <c r="O612" s="129">
        <v>3.59</v>
      </c>
      <c r="AD612" s="90">
        <f t="shared" si="81"/>
        <v>46231</v>
      </c>
      <c r="AE612" s="91">
        <f t="shared" si="80"/>
        <v>3.6600000000000001E-2</v>
      </c>
      <c r="AG612" s="92"/>
    </row>
    <row r="613" spans="9:33" x14ac:dyDescent="0.25">
      <c r="I613"/>
      <c r="N613" s="130">
        <v>46513</v>
      </c>
      <c r="O613" s="129">
        <v>3.59</v>
      </c>
      <c r="AD613" s="90">
        <f t="shared" si="81"/>
        <v>46232</v>
      </c>
      <c r="AE613" s="91">
        <f t="shared" si="80"/>
        <v>3.6600000000000001E-2</v>
      </c>
      <c r="AG613" s="92"/>
    </row>
    <row r="614" spans="9:33" x14ac:dyDescent="0.25">
      <c r="I614"/>
      <c r="N614" s="130">
        <v>46514</v>
      </c>
      <c r="O614" s="129">
        <v>3.59</v>
      </c>
      <c r="AD614" s="90">
        <f t="shared" si="81"/>
        <v>46233</v>
      </c>
      <c r="AE614" s="91">
        <f t="shared" si="80"/>
        <v>3.6600000000000001E-2</v>
      </c>
      <c r="AG614" s="92"/>
    </row>
    <row r="615" spans="9:33" x14ac:dyDescent="0.25">
      <c r="I615"/>
      <c r="N615" s="130">
        <v>46517</v>
      </c>
      <c r="O615" s="129">
        <v>3.59</v>
      </c>
      <c r="AD615" s="90">
        <f t="shared" si="81"/>
        <v>46234</v>
      </c>
      <c r="AE615" s="91">
        <f t="shared" si="80"/>
        <v>3.6600000000000001E-2</v>
      </c>
      <c r="AG615" s="92"/>
    </row>
    <row r="616" spans="9:33" x14ac:dyDescent="0.25">
      <c r="I616"/>
      <c r="N616" s="130">
        <v>46518</v>
      </c>
      <c r="O616" s="129">
        <v>3.59</v>
      </c>
      <c r="AD616" s="90">
        <f t="shared" si="81"/>
        <v>46235</v>
      </c>
      <c r="AE616" s="91">
        <f t="shared" si="80"/>
        <v>3.6600000000000001E-2</v>
      </c>
      <c r="AG616" s="92"/>
    </row>
    <row r="617" spans="9:33" x14ac:dyDescent="0.25">
      <c r="I617"/>
      <c r="N617" s="130">
        <v>46519</v>
      </c>
      <c r="O617" s="129">
        <v>3.59</v>
      </c>
      <c r="AD617" s="90">
        <f t="shared" si="81"/>
        <v>46236</v>
      </c>
      <c r="AE617" s="91">
        <f t="shared" si="80"/>
        <v>3.6600000000000001E-2</v>
      </c>
      <c r="AG617" s="92"/>
    </row>
    <row r="618" spans="9:33" x14ac:dyDescent="0.25">
      <c r="I618"/>
      <c r="N618" s="130">
        <v>46520</v>
      </c>
      <c r="O618" s="129">
        <v>3.59</v>
      </c>
      <c r="AD618" s="90">
        <f t="shared" si="81"/>
        <v>46237</v>
      </c>
      <c r="AE618" s="91">
        <f t="shared" si="80"/>
        <v>3.6600000000000001E-2</v>
      </c>
      <c r="AG618" s="92"/>
    </row>
    <row r="619" spans="9:33" x14ac:dyDescent="0.25">
      <c r="I619"/>
      <c r="N619" s="130">
        <v>46521</v>
      </c>
      <c r="O619" s="129">
        <v>3.59</v>
      </c>
      <c r="AD619" s="90">
        <f t="shared" si="81"/>
        <v>46238</v>
      </c>
      <c r="AE619" s="91">
        <f t="shared" si="80"/>
        <v>3.6600000000000001E-2</v>
      </c>
      <c r="AG619" s="92"/>
    </row>
    <row r="620" spans="9:33" x14ac:dyDescent="0.25">
      <c r="I620"/>
      <c r="N620" s="130">
        <v>46524</v>
      </c>
      <c r="O620" s="129">
        <v>3.59</v>
      </c>
      <c r="AD620" s="90">
        <f t="shared" si="81"/>
        <v>46239</v>
      </c>
      <c r="AE620" s="91">
        <f t="shared" si="80"/>
        <v>3.6600000000000001E-2</v>
      </c>
      <c r="AG620" s="92"/>
    </row>
    <row r="621" spans="9:33" x14ac:dyDescent="0.25">
      <c r="I621"/>
      <c r="N621" s="130">
        <v>46525</v>
      </c>
      <c r="O621" s="129">
        <v>3.59</v>
      </c>
      <c r="AD621" s="90">
        <f t="shared" si="81"/>
        <v>46240</v>
      </c>
      <c r="AE621" s="91">
        <f t="shared" si="80"/>
        <v>3.6600000000000001E-2</v>
      </c>
      <c r="AG621" s="92"/>
    </row>
    <row r="622" spans="9:33" x14ac:dyDescent="0.25">
      <c r="I622"/>
      <c r="N622" s="130">
        <v>46526</v>
      </c>
      <c r="O622" s="129">
        <v>3.59</v>
      </c>
      <c r="AD622" s="90">
        <f t="shared" si="81"/>
        <v>46241</v>
      </c>
      <c r="AE622" s="91">
        <f t="shared" si="80"/>
        <v>3.6600000000000001E-2</v>
      </c>
      <c r="AG622" s="92"/>
    </row>
    <row r="623" spans="9:33" x14ac:dyDescent="0.25">
      <c r="I623"/>
      <c r="N623" s="130">
        <v>46527</v>
      </c>
      <c r="O623" s="129">
        <v>3.59</v>
      </c>
      <c r="AD623" s="90">
        <f t="shared" si="81"/>
        <v>46242</v>
      </c>
      <c r="AE623" s="91">
        <f t="shared" si="80"/>
        <v>3.6600000000000001E-2</v>
      </c>
      <c r="AG623" s="92"/>
    </row>
    <row r="624" spans="9:33" x14ac:dyDescent="0.25">
      <c r="I624"/>
      <c r="N624" s="130">
        <v>46528</v>
      </c>
      <c r="O624" s="129">
        <v>3.59</v>
      </c>
      <c r="AD624" s="90">
        <f t="shared" si="81"/>
        <v>46243</v>
      </c>
      <c r="AE624" s="91">
        <f t="shared" si="80"/>
        <v>3.6600000000000001E-2</v>
      </c>
      <c r="AG624" s="92"/>
    </row>
    <row r="625" spans="9:33" x14ac:dyDescent="0.25">
      <c r="I625"/>
      <c r="N625" s="130">
        <v>46531</v>
      </c>
      <c r="O625" s="129">
        <v>3.59</v>
      </c>
      <c r="AD625" s="90">
        <f t="shared" si="81"/>
        <v>46244</v>
      </c>
      <c r="AE625" s="91">
        <f t="shared" si="80"/>
        <v>3.6600000000000001E-2</v>
      </c>
      <c r="AG625" s="92"/>
    </row>
    <row r="626" spans="9:33" x14ac:dyDescent="0.25">
      <c r="I626"/>
      <c r="N626" s="130">
        <v>46532</v>
      </c>
      <c r="O626" s="129">
        <v>3.59</v>
      </c>
      <c r="AD626" s="90">
        <f t="shared" si="81"/>
        <v>46245</v>
      </c>
      <c r="AE626" s="91">
        <f t="shared" si="80"/>
        <v>3.6600000000000001E-2</v>
      </c>
      <c r="AG626" s="92"/>
    </row>
    <row r="627" spans="9:33" x14ac:dyDescent="0.25">
      <c r="I627"/>
      <c r="N627" s="130">
        <v>46533</v>
      </c>
      <c r="O627" s="129">
        <v>3.59</v>
      </c>
      <c r="AD627" s="90">
        <f t="shared" si="81"/>
        <v>46246</v>
      </c>
      <c r="AE627" s="91">
        <f t="shared" si="80"/>
        <v>3.6600000000000001E-2</v>
      </c>
      <c r="AG627" s="92"/>
    </row>
    <row r="628" spans="9:33" x14ac:dyDescent="0.25">
      <c r="I628"/>
      <c r="N628" s="130">
        <v>46534</v>
      </c>
      <c r="O628" s="129">
        <v>3.59</v>
      </c>
      <c r="AD628" s="90">
        <f t="shared" si="81"/>
        <v>46247</v>
      </c>
      <c r="AE628" s="91">
        <f t="shared" si="80"/>
        <v>3.6600000000000001E-2</v>
      </c>
      <c r="AG628" s="92"/>
    </row>
    <row r="629" spans="9:33" x14ac:dyDescent="0.25">
      <c r="I629"/>
      <c r="N629" s="130">
        <v>46535</v>
      </c>
      <c r="O629" s="129">
        <v>3.59</v>
      </c>
      <c r="AD629" s="90">
        <f t="shared" si="81"/>
        <v>46248</v>
      </c>
      <c r="AE629" s="91">
        <f t="shared" si="80"/>
        <v>3.6600000000000001E-2</v>
      </c>
      <c r="AG629" s="92"/>
    </row>
    <row r="630" spans="9:33" x14ac:dyDescent="0.25">
      <c r="I630"/>
      <c r="N630" s="130">
        <v>46539</v>
      </c>
      <c r="O630" s="129">
        <v>3.59</v>
      </c>
      <c r="AD630" s="90">
        <f t="shared" si="81"/>
        <v>46249</v>
      </c>
      <c r="AE630" s="91">
        <f t="shared" si="80"/>
        <v>3.6600000000000001E-2</v>
      </c>
      <c r="AG630" s="92"/>
    </row>
    <row r="631" spans="9:33" x14ac:dyDescent="0.25">
      <c r="I631"/>
      <c r="N631" s="130">
        <v>46540</v>
      </c>
      <c r="O631" s="129">
        <v>3.59</v>
      </c>
      <c r="AD631" s="90">
        <f t="shared" si="81"/>
        <v>46250</v>
      </c>
      <c r="AE631" s="91">
        <f t="shared" si="80"/>
        <v>3.6600000000000001E-2</v>
      </c>
      <c r="AG631" s="92"/>
    </row>
    <row r="632" spans="9:33" x14ac:dyDescent="0.25">
      <c r="I632"/>
      <c r="N632" s="130">
        <v>46541</v>
      </c>
      <c r="O632" s="129">
        <v>3.59</v>
      </c>
      <c r="AD632" s="90">
        <f t="shared" si="81"/>
        <v>46251</v>
      </c>
      <c r="AE632" s="91">
        <f t="shared" si="80"/>
        <v>3.6600000000000001E-2</v>
      </c>
      <c r="AG632" s="92"/>
    </row>
    <row r="633" spans="9:33" x14ac:dyDescent="0.25">
      <c r="I633"/>
      <c r="N633" s="130">
        <v>46542</v>
      </c>
      <c r="O633" s="129">
        <v>3.59</v>
      </c>
      <c r="AD633" s="90">
        <f t="shared" si="81"/>
        <v>46252</v>
      </c>
      <c r="AE633" s="91">
        <f t="shared" si="80"/>
        <v>3.6600000000000001E-2</v>
      </c>
      <c r="AG633" s="92"/>
    </row>
    <row r="634" spans="9:33" x14ac:dyDescent="0.25">
      <c r="I634"/>
      <c r="N634" s="130">
        <v>46545</v>
      </c>
      <c r="O634" s="129">
        <v>3.59</v>
      </c>
      <c r="AD634" s="90">
        <f t="shared" si="81"/>
        <v>46253</v>
      </c>
      <c r="AE634" s="91">
        <f t="shared" si="80"/>
        <v>3.6600000000000001E-2</v>
      </c>
      <c r="AG634" s="92"/>
    </row>
    <row r="635" spans="9:33" x14ac:dyDescent="0.25">
      <c r="I635"/>
      <c r="N635" s="130">
        <v>46546</v>
      </c>
      <c r="O635" s="129">
        <v>3.59</v>
      </c>
      <c r="AD635" s="90">
        <f t="shared" si="81"/>
        <v>46254</v>
      </c>
      <c r="AE635" s="91">
        <f t="shared" si="80"/>
        <v>3.6600000000000001E-2</v>
      </c>
      <c r="AG635" s="92"/>
    </row>
    <row r="636" spans="9:33" x14ac:dyDescent="0.25">
      <c r="I636"/>
      <c r="N636" s="130">
        <v>46547</v>
      </c>
      <c r="O636" s="129">
        <v>3.59</v>
      </c>
      <c r="AD636" s="90">
        <f t="shared" si="81"/>
        <v>46255</v>
      </c>
      <c r="AE636" s="91">
        <f t="shared" si="80"/>
        <v>3.6600000000000001E-2</v>
      </c>
      <c r="AG636" s="92"/>
    </row>
    <row r="637" spans="9:33" x14ac:dyDescent="0.25">
      <c r="I637"/>
      <c r="N637" s="130">
        <v>46548</v>
      </c>
      <c r="O637" s="129">
        <v>3.59</v>
      </c>
      <c r="AD637" s="90">
        <f t="shared" si="81"/>
        <v>46256</v>
      </c>
      <c r="AE637" s="91">
        <f t="shared" si="80"/>
        <v>3.6600000000000001E-2</v>
      </c>
      <c r="AG637" s="92"/>
    </row>
    <row r="638" spans="9:33" x14ac:dyDescent="0.25">
      <c r="I638"/>
      <c r="N638" s="130">
        <v>46549</v>
      </c>
      <c r="O638" s="129">
        <v>3.59</v>
      </c>
      <c r="AD638" s="90">
        <f t="shared" si="81"/>
        <v>46257</v>
      </c>
      <c r="AE638" s="91">
        <f t="shared" si="80"/>
        <v>3.6600000000000001E-2</v>
      </c>
      <c r="AG638" s="92"/>
    </row>
    <row r="639" spans="9:33" x14ac:dyDescent="0.25">
      <c r="I639"/>
      <c r="N639" s="130">
        <v>46552</v>
      </c>
      <c r="O639" s="129">
        <v>3.59</v>
      </c>
      <c r="AD639" s="90">
        <f t="shared" si="81"/>
        <v>46258</v>
      </c>
      <c r="AE639" s="91">
        <f t="shared" si="80"/>
        <v>3.6600000000000001E-2</v>
      </c>
      <c r="AG639" s="92"/>
    </row>
    <row r="640" spans="9:33" x14ac:dyDescent="0.25">
      <c r="I640"/>
      <c r="N640" s="130">
        <v>46553</v>
      </c>
      <c r="O640" s="129">
        <v>3.59</v>
      </c>
      <c r="AD640" s="90">
        <f t="shared" si="81"/>
        <v>46259</v>
      </c>
      <c r="AE640" s="91">
        <f t="shared" si="80"/>
        <v>3.6600000000000001E-2</v>
      </c>
      <c r="AG640" s="92"/>
    </row>
    <row r="641" spans="9:33" x14ac:dyDescent="0.25">
      <c r="I641"/>
      <c r="N641" s="130">
        <v>46554</v>
      </c>
      <c r="O641" s="129">
        <v>3.59</v>
      </c>
      <c r="AD641" s="90">
        <f t="shared" si="81"/>
        <v>46260</v>
      </c>
      <c r="AE641" s="91">
        <f t="shared" si="80"/>
        <v>3.6600000000000001E-2</v>
      </c>
      <c r="AG641" s="92"/>
    </row>
    <row r="642" spans="9:33" x14ac:dyDescent="0.25">
      <c r="I642"/>
      <c r="N642" s="130">
        <v>46555</v>
      </c>
      <c r="O642" s="129">
        <v>3.59</v>
      </c>
      <c r="AD642" s="90">
        <f t="shared" si="81"/>
        <v>46261</v>
      </c>
      <c r="AE642" s="91">
        <f t="shared" si="80"/>
        <v>3.6600000000000001E-2</v>
      </c>
      <c r="AG642" s="92"/>
    </row>
    <row r="643" spans="9:33" x14ac:dyDescent="0.25">
      <c r="I643"/>
      <c r="N643" s="130">
        <v>46559</v>
      </c>
      <c r="O643" s="129">
        <v>3.59</v>
      </c>
      <c r="AD643" s="90">
        <f t="shared" si="81"/>
        <v>46262</v>
      </c>
      <c r="AE643" s="91">
        <f t="shared" si="80"/>
        <v>3.6600000000000001E-2</v>
      </c>
      <c r="AG643" s="92"/>
    </row>
    <row r="644" spans="9:33" x14ac:dyDescent="0.25">
      <c r="I644"/>
      <c r="N644" s="130">
        <v>46560</v>
      </c>
      <c r="O644" s="129">
        <v>3.59</v>
      </c>
      <c r="AD644" s="90">
        <f t="shared" si="81"/>
        <v>46263</v>
      </c>
      <c r="AE644" s="91">
        <f t="shared" si="80"/>
        <v>3.6600000000000001E-2</v>
      </c>
      <c r="AG644" s="92"/>
    </row>
    <row r="645" spans="9:33" x14ac:dyDescent="0.25">
      <c r="I645"/>
      <c r="N645" s="130">
        <v>46561</v>
      </c>
      <c r="O645" s="129">
        <v>3.59</v>
      </c>
      <c r="AD645" s="90">
        <f t="shared" si="81"/>
        <v>46264</v>
      </c>
      <c r="AE645" s="91">
        <f t="shared" si="80"/>
        <v>3.6600000000000001E-2</v>
      </c>
      <c r="AG645" s="92"/>
    </row>
    <row r="646" spans="9:33" x14ac:dyDescent="0.25">
      <c r="I646"/>
      <c r="N646" s="130">
        <v>46562</v>
      </c>
      <c r="O646" s="129">
        <v>3.59</v>
      </c>
      <c r="AD646" s="90">
        <f t="shared" si="81"/>
        <v>46265</v>
      </c>
      <c r="AE646" s="91">
        <f t="shared" si="80"/>
        <v>3.6600000000000001E-2</v>
      </c>
      <c r="AG646" s="92"/>
    </row>
    <row r="647" spans="9:33" x14ac:dyDescent="0.25">
      <c r="I647"/>
      <c r="N647" s="130">
        <v>46563</v>
      </c>
      <c r="O647" s="129">
        <v>3.59</v>
      </c>
      <c r="AD647" s="90">
        <f t="shared" si="81"/>
        <v>46266</v>
      </c>
      <c r="AE647" s="91">
        <f t="shared" ref="AE647:AE710" si="82">_xlfn.IFNA(VLOOKUP(AD647,N:O,2,FALSE)/100,AE646)</f>
        <v>3.6600000000000001E-2</v>
      </c>
      <c r="AG647" s="92"/>
    </row>
    <row r="648" spans="9:33" x14ac:dyDescent="0.25">
      <c r="I648"/>
      <c r="N648" s="130">
        <v>46566</v>
      </c>
      <c r="O648" s="129">
        <v>3.59</v>
      </c>
      <c r="AD648" s="90">
        <f t="shared" ref="AD648:AD711" si="83">AD647+1</f>
        <v>46267</v>
      </c>
      <c r="AE648" s="91">
        <f t="shared" si="82"/>
        <v>3.6600000000000001E-2</v>
      </c>
      <c r="AG648" s="92"/>
    </row>
    <row r="649" spans="9:33" x14ac:dyDescent="0.25">
      <c r="I649"/>
      <c r="N649" s="130">
        <v>46567</v>
      </c>
      <c r="O649" s="129">
        <v>3.59</v>
      </c>
      <c r="AD649" s="90">
        <f t="shared" si="83"/>
        <v>46268</v>
      </c>
      <c r="AE649" s="91">
        <f t="shared" si="82"/>
        <v>3.6600000000000001E-2</v>
      </c>
      <c r="AG649" s="92"/>
    </row>
    <row r="650" spans="9:33" x14ac:dyDescent="0.25">
      <c r="I650"/>
      <c r="N650" s="130">
        <v>46568</v>
      </c>
      <c r="O650" s="129">
        <v>3.59</v>
      </c>
      <c r="AD650" s="90">
        <f t="shared" si="83"/>
        <v>46269</v>
      </c>
      <c r="AE650" s="91">
        <f t="shared" si="82"/>
        <v>3.6600000000000001E-2</v>
      </c>
      <c r="AG650" s="92"/>
    </row>
    <row r="651" spans="9:33" x14ac:dyDescent="0.25">
      <c r="I651"/>
      <c r="N651" s="130">
        <v>46569</v>
      </c>
      <c r="O651" s="129">
        <v>3.59</v>
      </c>
      <c r="AD651" s="90">
        <f t="shared" si="83"/>
        <v>46270</v>
      </c>
      <c r="AE651" s="91">
        <f t="shared" si="82"/>
        <v>3.6600000000000001E-2</v>
      </c>
      <c r="AG651" s="92"/>
    </row>
    <row r="652" spans="9:33" x14ac:dyDescent="0.25">
      <c r="I652"/>
      <c r="N652" s="130">
        <v>46570</v>
      </c>
      <c r="O652" s="129">
        <v>3.59</v>
      </c>
      <c r="AD652" s="90">
        <f t="shared" si="83"/>
        <v>46271</v>
      </c>
      <c r="AE652" s="91">
        <f t="shared" si="82"/>
        <v>3.6600000000000001E-2</v>
      </c>
      <c r="AG652" s="92"/>
    </row>
    <row r="653" spans="9:33" x14ac:dyDescent="0.25">
      <c r="I653"/>
      <c r="N653" s="130">
        <v>46574</v>
      </c>
      <c r="O653" s="129">
        <v>3.59</v>
      </c>
      <c r="AD653" s="90">
        <f t="shared" si="83"/>
        <v>46272</v>
      </c>
      <c r="AE653" s="91">
        <f t="shared" si="82"/>
        <v>3.6600000000000001E-2</v>
      </c>
      <c r="AG653" s="92"/>
    </row>
    <row r="654" spans="9:33" x14ac:dyDescent="0.25">
      <c r="I654"/>
      <c r="N654" s="130">
        <v>46575</v>
      </c>
      <c r="O654" s="129">
        <v>3.59</v>
      </c>
      <c r="AD654" s="90">
        <f t="shared" si="83"/>
        <v>46273</v>
      </c>
      <c r="AE654" s="91">
        <f t="shared" si="82"/>
        <v>3.6600000000000001E-2</v>
      </c>
      <c r="AG654" s="92"/>
    </row>
    <row r="655" spans="9:33" x14ac:dyDescent="0.25">
      <c r="I655"/>
      <c r="N655" s="130">
        <v>46576</v>
      </c>
      <c r="O655" s="129">
        <v>3.59</v>
      </c>
      <c r="AD655" s="90">
        <f t="shared" si="83"/>
        <v>46274</v>
      </c>
      <c r="AE655" s="91">
        <f t="shared" si="82"/>
        <v>3.6600000000000001E-2</v>
      </c>
      <c r="AG655" s="92"/>
    </row>
    <row r="656" spans="9:33" x14ac:dyDescent="0.25">
      <c r="I656"/>
      <c r="N656" s="130">
        <v>46577</v>
      </c>
      <c r="O656" s="129">
        <v>3.59</v>
      </c>
      <c r="AD656" s="90">
        <f t="shared" si="83"/>
        <v>46275</v>
      </c>
      <c r="AE656" s="91">
        <f t="shared" si="82"/>
        <v>3.6600000000000001E-2</v>
      </c>
      <c r="AG656" s="92"/>
    </row>
    <row r="657" spans="9:33" x14ac:dyDescent="0.25">
      <c r="I657"/>
      <c r="N657" s="130">
        <v>46580</v>
      </c>
      <c r="O657" s="129">
        <v>3.59</v>
      </c>
      <c r="AD657" s="90">
        <f t="shared" si="83"/>
        <v>46276</v>
      </c>
      <c r="AE657" s="91">
        <f t="shared" si="82"/>
        <v>3.6600000000000001E-2</v>
      </c>
      <c r="AG657" s="92"/>
    </row>
    <row r="658" spans="9:33" x14ac:dyDescent="0.25">
      <c r="I658"/>
      <c r="N658" s="130">
        <v>46581</v>
      </c>
      <c r="O658" s="129">
        <v>3.59</v>
      </c>
      <c r="AD658" s="90">
        <f t="shared" si="83"/>
        <v>46277</v>
      </c>
      <c r="AE658" s="91">
        <f t="shared" si="82"/>
        <v>3.6600000000000001E-2</v>
      </c>
      <c r="AG658" s="92"/>
    </row>
    <row r="659" spans="9:33" x14ac:dyDescent="0.25">
      <c r="I659"/>
      <c r="N659" s="130">
        <v>46582</v>
      </c>
      <c r="O659" s="129">
        <v>3.59</v>
      </c>
      <c r="AD659" s="90">
        <f t="shared" si="83"/>
        <v>46278</v>
      </c>
      <c r="AE659" s="91">
        <f t="shared" si="82"/>
        <v>3.6600000000000001E-2</v>
      </c>
      <c r="AG659" s="92"/>
    </row>
    <row r="660" spans="9:33" x14ac:dyDescent="0.25">
      <c r="I660"/>
      <c r="N660" s="130">
        <v>46583</v>
      </c>
      <c r="O660" s="129">
        <v>3.59</v>
      </c>
      <c r="AD660" s="90">
        <f t="shared" si="83"/>
        <v>46279</v>
      </c>
      <c r="AE660" s="91">
        <f t="shared" si="82"/>
        <v>3.6600000000000001E-2</v>
      </c>
      <c r="AG660" s="92"/>
    </row>
    <row r="661" spans="9:33" x14ac:dyDescent="0.25">
      <c r="I661"/>
      <c r="N661" s="130">
        <v>46584</v>
      </c>
      <c r="O661" s="129">
        <v>3.59</v>
      </c>
      <c r="AD661" s="90">
        <f t="shared" si="83"/>
        <v>46280</v>
      </c>
      <c r="AE661" s="91">
        <f t="shared" si="82"/>
        <v>3.6600000000000001E-2</v>
      </c>
      <c r="AG661" s="92"/>
    </row>
    <row r="662" spans="9:33" x14ac:dyDescent="0.25">
      <c r="I662"/>
      <c r="N662" s="130">
        <v>46587</v>
      </c>
      <c r="O662" s="129">
        <v>3.59</v>
      </c>
      <c r="AD662" s="90">
        <f t="shared" si="83"/>
        <v>46281</v>
      </c>
      <c r="AE662" s="91">
        <f t="shared" si="82"/>
        <v>3.6600000000000001E-2</v>
      </c>
      <c r="AG662" s="92"/>
    </row>
    <row r="663" spans="9:33" x14ac:dyDescent="0.25">
      <c r="I663"/>
      <c r="N663" s="130">
        <v>46588</v>
      </c>
      <c r="O663" s="129">
        <v>3.59</v>
      </c>
      <c r="AD663" s="90">
        <f t="shared" si="83"/>
        <v>46282</v>
      </c>
      <c r="AE663" s="91">
        <f t="shared" si="82"/>
        <v>3.6600000000000001E-2</v>
      </c>
      <c r="AG663" s="92"/>
    </row>
    <row r="664" spans="9:33" x14ac:dyDescent="0.25">
      <c r="I664"/>
      <c r="N664" s="130">
        <v>46589</v>
      </c>
      <c r="O664" s="129">
        <v>3.59</v>
      </c>
      <c r="AD664" s="90">
        <f t="shared" si="83"/>
        <v>46283</v>
      </c>
      <c r="AE664" s="91">
        <f t="shared" si="82"/>
        <v>3.6600000000000001E-2</v>
      </c>
      <c r="AG664" s="92"/>
    </row>
    <row r="665" spans="9:33" x14ac:dyDescent="0.25">
      <c r="I665"/>
      <c r="N665" s="130">
        <v>46590</v>
      </c>
      <c r="O665" s="129">
        <v>3.59</v>
      </c>
      <c r="AD665" s="90">
        <f t="shared" si="83"/>
        <v>46284</v>
      </c>
      <c r="AE665" s="91">
        <f t="shared" si="82"/>
        <v>3.6600000000000001E-2</v>
      </c>
      <c r="AG665" s="92"/>
    </row>
    <row r="666" spans="9:33" x14ac:dyDescent="0.25">
      <c r="I666"/>
      <c r="N666" s="130">
        <v>46591</v>
      </c>
      <c r="O666" s="129">
        <v>3.59</v>
      </c>
      <c r="AD666" s="90">
        <f t="shared" si="83"/>
        <v>46285</v>
      </c>
      <c r="AE666" s="91">
        <f t="shared" si="82"/>
        <v>3.6600000000000001E-2</v>
      </c>
      <c r="AG666" s="92"/>
    </row>
    <row r="667" spans="9:33" x14ac:dyDescent="0.25">
      <c r="I667"/>
      <c r="N667" s="130">
        <v>46594</v>
      </c>
      <c r="O667" s="129">
        <v>3.59</v>
      </c>
      <c r="AD667" s="90">
        <f t="shared" si="83"/>
        <v>46286</v>
      </c>
      <c r="AE667" s="91">
        <f t="shared" si="82"/>
        <v>3.6600000000000001E-2</v>
      </c>
      <c r="AG667" s="92"/>
    </row>
    <row r="668" spans="9:33" x14ac:dyDescent="0.25">
      <c r="I668"/>
      <c r="N668" s="130">
        <v>46595</v>
      </c>
      <c r="O668" s="129">
        <v>3.59</v>
      </c>
      <c r="AD668" s="90">
        <f t="shared" si="83"/>
        <v>46287</v>
      </c>
      <c r="AE668" s="91">
        <f t="shared" si="82"/>
        <v>3.6600000000000001E-2</v>
      </c>
      <c r="AG668" s="92"/>
    </row>
    <row r="669" spans="9:33" x14ac:dyDescent="0.25">
      <c r="I669"/>
      <c r="N669" s="130">
        <v>46596</v>
      </c>
      <c r="O669" s="129">
        <v>3.59</v>
      </c>
      <c r="AD669" s="90">
        <f t="shared" si="83"/>
        <v>46288</v>
      </c>
      <c r="AE669" s="91">
        <f t="shared" si="82"/>
        <v>3.6600000000000001E-2</v>
      </c>
      <c r="AG669" s="92"/>
    </row>
    <row r="670" spans="9:33" x14ac:dyDescent="0.25">
      <c r="I670"/>
      <c r="N670" s="130">
        <v>46597</v>
      </c>
      <c r="O670" s="129">
        <v>3.59</v>
      </c>
      <c r="AD670" s="90">
        <f t="shared" si="83"/>
        <v>46289</v>
      </c>
      <c r="AE670" s="91">
        <f t="shared" si="82"/>
        <v>3.6600000000000001E-2</v>
      </c>
      <c r="AG670" s="92"/>
    </row>
    <row r="671" spans="9:33" x14ac:dyDescent="0.25">
      <c r="I671"/>
      <c r="N671" s="130">
        <v>46598</v>
      </c>
      <c r="O671" s="129">
        <v>3.59</v>
      </c>
      <c r="AD671" s="90">
        <f t="shared" si="83"/>
        <v>46290</v>
      </c>
      <c r="AE671" s="91">
        <f t="shared" si="82"/>
        <v>3.6600000000000001E-2</v>
      </c>
      <c r="AG671" s="92"/>
    </row>
    <row r="672" spans="9:33" x14ac:dyDescent="0.25">
      <c r="I672"/>
      <c r="N672" s="130">
        <v>46601</v>
      </c>
      <c r="O672" s="129">
        <v>3.59</v>
      </c>
      <c r="AD672" s="90">
        <f t="shared" si="83"/>
        <v>46291</v>
      </c>
      <c r="AE672" s="91">
        <f t="shared" si="82"/>
        <v>3.6600000000000001E-2</v>
      </c>
      <c r="AG672" s="92"/>
    </row>
    <row r="673" spans="9:33" x14ac:dyDescent="0.25">
      <c r="I673"/>
      <c r="N673" s="130">
        <v>46602</v>
      </c>
      <c r="O673" s="129">
        <v>3.59</v>
      </c>
      <c r="AD673" s="90">
        <f t="shared" si="83"/>
        <v>46292</v>
      </c>
      <c r="AE673" s="91">
        <f t="shared" si="82"/>
        <v>3.6600000000000001E-2</v>
      </c>
      <c r="AG673" s="92"/>
    </row>
    <row r="674" spans="9:33" x14ac:dyDescent="0.25">
      <c r="I674"/>
      <c r="N674" s="130">
        <v>46603</v>
      </c>
      <c r="O674" s="129">
        <v>3.59</v>
      </c>
      <c r="AD674" s="90">
        <f t="shared" si="83"/>
        <v>46293</v>
      </c>
      <c r="AE674" s="91">
        <f t="shared" si="82"/>
        <v>3.6600000000000001E-2</v>
      </c>
      <c r="AG674" s="92"/>
    </row>
    <row r="675" spans="9:33" x14ac:dyDescent="0.25">
      <c r="I675"/>
      <c r="N675" s="130">
        <v>46604</v>
      </c>
      <c r="O675" s="129">
        <v>3.59</v>
      </c>
      <c r="AD675" s="90">
        <f t="shared" si="83"/>
        <v>46294</v>
      </c>
      <c r="AE675" s="91">
        <f t="shared" si="82"/>
        <v>3.6600000000000001E-2</v>
      </c>
      <c r="AG675" s="92"/>
    </row>
    <row r="676" spans="9:33" x14ac:dyDescent="0.25">
      <c r="I676"/>
      <c r="N676" s="130">
        <v>46605</v>
      </c>
      <c r="O676" s="129">
        <v>3.59</v>
      </c>
      <c r="AD676" s="90">
        <f t="shared" si="83"/>
        <v>46295</v>
      </c>
      <c r="AE676" s="91">
        <f t="shared" si="82"/>
        <v>3.6600000000000001E-2</v>
      </c>
      <c r="AG676" s="92"/>
    </row>
    <row r="677" spans="9:33" x14ac:dyDescent="0.25">
      <c r="I677"/>
      <c r="N677" s="130">
        <v>46608</v>
      </c>
      <c r="O677" s="129">
        <v>3.59</v>
      </c>
      <c r="AD677" s="90">
        <f t="shared" si="83"/>
        <v>46296</v>
      </c>
      <c r="AE677" s="91">
        <f t="shared" si="82"/>
        <v>3.6600000000000001E-2</v>
      </c>
      <c r="AG677" s="92"/>
    </row>
    <row r="678" spans="9:33" x14ac:dyDescent="0.25">
      <c r="I678"/>
      <c r="N678" s="130">
        <v>46609</v>
      </c>
      <c r="O678" s="129">
        <v>3.59</v>
      </c>
      <c r="AD678" s="90">
        <f t="shared" si="83"/>
        <v>46297</v>
      </c>
      <c r="AE678" s="91">
        <f t="shared" si="82"/>
        <v>3.6600000000000001E-2</v>
      </c>
      <c r="AG678" s="92"/>
    </row>
    <row r="679" spans="9:33" x14ac:dyDescent="0.25">
      <c r="I679"/>
      <c r="N679" s="130">
        <v>46610</v>
      </c>
      <c r="O679" s="129">
        <v>3.59</v>
      </c>
      <c r="AD679" s="90">
        <f t="shared" si="83"/>
        <v>46298</v>
      </c>
      <c r="AE679" s="91">
        <f t="shared" si="82"/>
        <v>3.6600000000000001E-2</v>
      </c>
      <c r="AG679" s="92"/>
    </row>
    <row r="680" spans="9:33" x14ac:dyDescent="0.25">
      <c r="I680"/>
      <c r="N680" s="130">
        <v>46611</v>
      </c>
      <c r="O680" s="129">
        <v>3.59</v>
      </c>
      <c r="AD680" s="90">
        <f t="shared" si="83"/>
        <v>46299</v>
      </c>
      <c r="AE680" s="91">
        <f t="shared" si="82"/>
        <v>3.6600000000000001E-2</v>
      </c>
      <c r="AG680" s="92"/>
    </row>
    <row r="681" spans="9:33" x14ac:dyDescent="0.25">
      <c r="I681"/>
      <c r="N681" s="130">
        <v>46612</v>
      </c>
      <c r="O681" s="129">
        <v>3.59</v>
      </c>
      <c r="AD681" s="90">
        <f t="shared" si="83"/>
        <v>46300</v>
      </c>
      <c r="AE681" s="91">
        <f t="shared" si="82"/>
        <v>3.6600000000000001E-2</v>
      </c>
      <c r="AG681" s="92"/>
    </row>
    <row r="682" spans="9:33" x14ac:dyDescent="0.25">
      <c r="I682"/>
      <c r="N682" s="130">
        <v>46615</v>
      </c>
      <c r="O682" s="129">
        <v>3.59</v>
      </c>
      <c r="AD682" s="90">
        <f t="shared" si="83"/>
        <v>46301</v>
      </c>
      <c r="AE682" s="91">
        <f t="shared" si="82"/>
        <v>3.6600000000000001E-2</v>
      </c>
      <c r="AG682" s="92"/>
    </row>
    <row r="683" spans="9:33" x14ac:dyDescent="0.25">
      <c r="I683"/>
      <c r="N683" s="130">
        <v>46616</v>
      </c>
      <c r="O683" s="129">
        <v>3.59</v>
      </c>
      <c r="AD683" s="90">
        <f t="shared" si="83"/>
        <v>46302</v>
      </c>
      <c r="AE683" s="91">
        <f t="shared" si="82"/>
        <v>3.6600000000000001E-2</v>
      </c>
      <c r="AG683" s="92"/>
    </row>
    <row r="684" spans="9:33" x14ac:dyDescent="0.25">
      <c r="I684"/>
      <c r="N684" s="130">
        <v>46617</v>
      </c>
      <c r="O684" s="129">
        <v>3.59</v>
      </c>
      <c r="AD684" s="90">
        <f t="shared" si="83"/>
        <v>46303</v>
      </c>
      <c r="AE684" s="91">
        <f t="shared" si="82"/>
        <v>3.6600000000000001E-2</v>
      </c>
      <c r="AG684" s="92"/>
    </row>
    <row r="685" spans="9:33" x14ac:dyDescent="0.25">
      <c r="I685"/>
      <c r="N685" s="130">
        <v>46618</v>
      </c>
      <c r="O685" s="129">
        <v>3.59</v>
      </c>
      <c r="AD685" s="90">
        <f t="shared" si="83"/>
        <v>46304</v>
      </c>
      <c r="AE685" s="91">
        <f t="shared" si="82"/>
        <v>3.6600000000000001E-2</v>
      </c>
      <c r="AG685" s="92"/>
    </row>
    <row r="686" spans="9:33" x14ac:dyDescent="0.25">
      <c r="I686"/>
      <c r="N686" s="130">
        <v>46619</v>
      </c>
      <c r="O686" s="129">
        <v>3.59</v>
      </c>
      <c r="AD686" s="90">
        <f t="shared" si="83"/>
        <v>46305</v>
      </c>
      <c r="AE686" s="91">
        <f t="shared" si="82"/>
        <v>3.6600000000000001E-2</v>
      </c>
      <c r="AG686" s="92"/>
    </row>
    <row r="687" spans="9:33" x14ac:dyDescent="0.25">
      <c r="I687"/>
      <c r="N687" s="130">
        <v>46622</v>
      </c>
      <c r="O687" s="129">
        <v>3.59</v>
      </c>
      <c r="AD687" s="90">
        <f t="shared" si="83"/>
        <v>46306</v>
      </c>
      <c r="AE687" s="91">
        <f t="shared" si="82"/>
        <v>3.6600000000000001E-2</v>
      </c>
      <c r="AG687" s="92"/>
    </row>
    <row r="688" spans="9:33" x14ac:dyDescent="0.25">
      <c r="I688"/>
      <c r="N688" s="130">
        <v>46623</v>
      </c>
      <c r="O688" s="129">
        <v>3.59</v>
      </c>
      <c r="AD688" s="90">
        <f t="shared" si="83"/>
        <v>46307</v>
      </c>
      <c r="AE688" s="91">
        <f t="shared" si="82"/>
        <v>3.6600000000000001E-2</v>
      </c>
      <c r="AG688" s="92"/>
    </row>
    <row r="689" spans="9:33" x14ac:dyDescent="0.25">
      <c r="I689"/>
      <c r="N689" s="130">
        <v>46624</v>
      </c>
      <c r="O689" s="129">
        <v>3.59</v>
      </c>
      <c r="AD689" s="90">
        <f t="shared" si="83"/>
        <v>46308</v>
      </c>
      <c r="AE689" s="91">
        <f t="shared" si="82"/>
        <v>3.6600000000000001E-2</v>
      </c>
      <c r="AG689" s="92"/>
    </row>
    <row r="690" spans="9:33" x14ac:dyDescent="0.25">
      <c r="I690"/>
      <c r="N690" s="130">
        <v>46625</v>
      </c>
      <c r="O690" s="129">
        <v>3.59</v>
      </c>
      <c r="AD690" s="90">
        <f t="shared" si="83"/>
        <v>46309</v>
      </c>
      <c r="AE690" s="91">
        <f t="shared" si="82"/>
        <v>3.6600000000000001E-2</v>
      </c>
      <c r="AG690" s="92"/>
    </row>
    <row r="691" spans="9:33" x14ac:dyDescent="0.25">
      <c r="I691"/>
      <c r="N691" s="130">
        <v>46626</v>
      </c>
      <c r="O691" s="129">
        <v>3.59</v>
      </c>
      <c r="AD691" s="90">
        <f t="shared" si="83"/>
        <v>46310</v>
      </c>
      <c r="AE691" s="91">
        <f t="shared" si="82"/>
        <v>3.6600000000000001E-2</v>
      </c>
      <c r="AG691" s="92"/>
    </row>
    <row r="692" spans="9:33" x14ac:dyDescent="0.25">
      <c r="I692"/>
      <c r="N692" s="130">
        <v>46629</v>
      </c>
      <c r="O692" s="129">
        <v>3.59</v>
      </c>
      <c r="AD692" s="90">
        <f t="shared" si="83"/>
        <v>46311</v>
      </c>
      <c r="AE692" s="91">
        <f t="shared" si="82"/>
        <v>3.6600000000000001E-2</v>
      </c>
      <c r="AG692" s="92"/>
    </row>
    <row r="693" spans="9:33" x14ac:dyDescent="0.25">
      <c r="I693"/>
      <c r="N693" s="130">
        <v>46630</v>
      </c>
      <c r="O693" s="129">
        <v>3.59</v>
      </c>
      <c r="AD693" s="90">
        <f t="shared" si="83"/>
        <v>46312</v>
      </c>
      <c r="AE693" s="91">
        <f t="shared" si="82"/>
        <v>3.6600000000000001E-2</v>
      </c>
      <c r="AG693" s="92"/>
    </row>
    <row r="694" spans="9:33" x14ac:dyDescent="0.25">
      <c r="I694"/>
      <c r="N694" s="130">
        <v>46631</v>
      </c>
      <c r="O694" s="129">
        <v>3.59</v>
      </c>
      <c r="AD694" s="90">
        <f t="shared" si="83"/>
        <v>46313</v>
      </c>
      <c r="AE694" s="91">
        <f t="shared" si="82"/>
        <v>3.6600000000000001E-2</v>
      </c>
      <c r="AG694" s="92"/>
    </row>
    <row r="695" spans="9:33" x14ac:dyDescent="0.25">
      <c r="I695"/>
      <c r="N695" s="130">
        <v>46632</v>
      </c>
      <c r="O695" s="129">
        <v>3.59</v>
      </c>
      <c r="AD695" s="90">
        <f t="shared" si="83"/>
        <v>46314</v>
      </c>
      <c r="AE695" s="91">
        <f t="shared" si="82"/>
        <v>3.6600000000000001E-2</v>
      </c>
      <c r="AG695" s="92"/>
    </row>
    <row r="696" spans="9:33" x14ac:dyDescent="0.25">
      <c r="I696"/>
      <c r="N696" s="130">
        <v>46633</v>
      </c>
      <c r="O696" s="129">
        <v>3.59</v>
      </c>
      <c r="AD696" s="90">
        <f t="shared" si="83"/>
        <v>46315</v>
      </c>
      <c r="AE696" s="91">
        <f t="shared" si="82"/>
        <v>3.6600000000000001E-2</v>
      </c>
      <c r="AG696" s="92"/>
    </row>
    <row r="697" spans="9:33" x14ac:dyDescent="0.25">
      <c r="I697"/>
      <c r="N697" s="130">
        <v>46637</v>
      </c>
      <c r="O697" s="129">
        <v>3.59</v>
      </c>
      <c r="AD697" s="90">
        <f t="shared" si="83"/>
        <v>46316</v>
      </c>
      <c r="AE697" s="91">
        <f t="shared" si="82"/>
        <v>3.6600000000000001E-2</v>
      </c>
      <c r="AG697" s="92"/>
    </row>
    <row r="698" spans="9:33" x14ac:dyDescent="0.25">
      <c r="I698"/>
      <c r="N698" s="130">
        <v>46638</v>
      </c>
      <c r="O698" s="129">
        <v>3.59</v>
      </c>
      <c r="AD698" s="90">
        <f t="shared" si="83"/>
        <v>46317</v>
      </c>
      <c r="AE698" s="91">
        <f t="shared" si="82"/>
        <v>3.6600000000000001E-2</v>
      </c>
      <c r="AG698" s="92"/>
    </row>
    <row r="699" spans="9:33" x14ac:dyDescent="0.25">
      <c r="I699"/>
      <c r="N699" s="130">
        <v>46639</v>
      </c>
      <c r="O699" s="129">
        <v>3.59</v>
      </c>
      <c r="AD699" s="90">
        <f t="shared" si="83"/>
        <v>46318</v>
      </c>
      <c r="AE699" s="91">
        <f t="shared" si="82"/>
        <v>3.6600000000000001E-2</v>
      </c>
      <c r="AG699" s="92"/>
    </row>
    <row r="700" spans="9:33" x14ac:dyDescent="0.25">
      <c r="I700"/>
      <c r="N700" s="130">
        <v>46640</v>
      </c>
      <c r="O700" s="129">
        <v>3.59</v>
      </c>
      <c r="AD700" s="90">
        <f t="shared" si="83"/>
        <v>46319</v>
      </c>
      <c r="AE700" s="91">
        <f t="shared" si="82"/>
        <v>3.6600000000000001E-2</v>
      </c>
      <c r="AG700" s="92"/>
    </row>
    <row r="701" spans="9:33" x14ac:dyDescent="0.25">
      <c r="I701"/>
      <c r="N701" s="130">
        <v>46643</v>
      </c>
      <c r="O701" s="129">
        <v>3.59</v>
      </c>
      <c r="AD701" s="90">
        <f t="shared" si="83"/>
        <v>46320</v>
      </c>
      <c r="AE701" s="91">
        <f t="shared" si="82"/>
        <v>3.6600000000000001E-2</v>
      </c>
      <c r="AG701" s="92"/>
    </row>
    <row r="702" spans="9:33" x14ac:dyDescent="0.25">
      <c r="I702"/>
      <c r="N702" s="130">
        <v>46644</v>
      </c>
      <c r="O702" s="129">
        <v>3.59</v>
      </c>
      <c r="AD702" s="90">
        <f t="shared" si="83"/>
        <v>46321</v>
      </c>
      <c r="AE702" s="91">
        <f t="shared" si="82"/>
        <v>3.6600000000000001E-2</v>
      </c>
      <c r="AG702" s="92"/>
    </row>
    <row r="703" spans="9:33" x14ac:dyDescent="0.25">
      <c r="I703"/>
      <c r="N703" s="130">
        <v>46645</v>
      </c>
      <c r="O703" s="129">
        <v>3.59</v>
      </c>
      <c r="AD703" s="90">
        <f t="shared" si="83"/>
        <v>46322</v>
      </c>
      <c r="AE703" s="91">
        <f t="shared" si="82"/>
        <v>3.6600000000000001E-2</v>
      </c>
      <c r="AG703" s="92"/>
    </row>
    <row r="704" spans="9:33" x14ac:dyDescent="0.25">
      <c r="I704"/>
      <c r="N704" s="130">
        <v>46646</v>
      </c>
      <c r="O704" s="129">
        <v>3.59</v>
      </c>
      <c r="AD704" s="90">
        <f t="shared" si="83"/>
        <v>46323</v>
      </c>
      <c r="AE704" s="91">
        <f t="shared" si="82"/>
        <v>3.6600000000000001E-2</v>
      </c>
      <c r="AG704" s="92"/>
    </row>
    <row r="705" spans="9:33" x14ac:dyDescent="0.25">
      <c r="I705"/>
      <c r="N705" s="130">
        <v>46647</v>
      </c>
      <c r="O705" s="129">
        <v>3.59</v>
      </c>
      <c r="AD705" s="90">
        <f t="shared" si="83"/>
        <v>46324</v>
      </c>
      <c r="AE705" s="91">
        <f t="shared" si="82"/>
        <v>3.6600000000000001E-2</v>
      </c>
      <c r="AG705" s="92"/>
    </row>
    <row r="706" spans="9:33" x14ac:dyDescent="0.25">
      <c r="I706"/>
      <c r="N706" s="130">
        <v>46650</v>
      </c>
      <c r="O706" s="129">
        <v>3.59</v>
      </c>
      <c r="AD706" s="90">
        <f t="shared" si="83"/>
        <v>46325</v>
      </c>
      <c r="AE706" s="91">
        <f t="shared" si="82"/>
        <v>3.6600000000000001E-2</v>
      </c>
      <c r="AG706" s="92"/>
    </row>
    <row r="707" spans="9:33" x14ac:dyDescent="0.25">
      <c r="I707"/>
      <c r="N707" s="130">
        <v>46651</v>
      </c>
      <c r="O707" s="129">
        <v>3.59</v>
      </c>
      <c r="AD707" s="90">
        <f t="shared" si="83"/>
        <v>46326</v>
      </c>
      <c r="AE707" s="91">
        <f t="shared" si="82"/>
        <v>3.6600000000000001E-2</v>
      </c>
      <c r="AG707" s="92"/>
    </row>
    <row r="708" spans="9:33" x14ac:dyDescent="0.25">
      <c r="I708"/>
      <c r="N708" s="130">
        <v>46652</v>
      </c>
      <c r="O708" s="129">
        <v>3.59</v>
      </c>
      <c r="AD708" s="90">
        <f t="shared" si="83"/>
        <v>46327</v>
      </c>
      <c r="AE708" s="91">
        <f t="shared" si="82"/>
        <v>3.6600000000000001E-2</v>
      </c>
      <c r="AG708" s="92"/>
    </row>
    <row r="709" spans="9:33" x14ac:dyDescent="0.25">
      <c r="I709"/>
      <c r="N709" s="130">
        <v>46653</v>
      </c>
      <c r="O709" s="129">
        <v>3.59</v>
      </c>
      <c r="AD709" s="90">
        <f t="shared" si="83"/>
        <v>46328</v>
      </c>
      <c r="AE709" s="91">
        <f t="shared" si="82"/>
        <v>3.6600000000000001E-2</v>
      </c>
      <c r="AG709" s="92"/>
    </row>
    <row r="710" spans="9:33" x14ac:dyDescent="0.25">
      <c r="I710"/>
      <c r="N710" s="130">
        <v>46654</v>
      </c>
      <c r="O710" s="129">
        <v>3.59</v>
      </c>
      <c r="AD710" s="90">
        <f t="shared" si="83"/>
        <v>46329</v>
      </c>
      <c r="AE710" s="91">
        <f t="shared" si="82"/>
        <v>3.6600000000000001E-2</v>
      </c>
      <c r="AG710" s="92"/>
    </row>
    <row r="711" spans="9:33" x14ac:dyDescent="0.25">
      <c r="I711"/>
      <c r="N711" s="130">
        <v>46657</v>
      </c>
      <c r="O711" s="129">
        <v>3.59</v>
      </c>
      <c r="AD711" s="90">
        <f t="shared" si="83"/>
        <v>46330</v>
      </c>
      <c r="AE711" s="91">
        <f t="shared" ref="AE711:AE774" si="84">_xlfn.IFNA(VLOOKUP(AD711,N:O,2,FALSE)/100,AE710)</f>
        <v>3.6600000000000001E-2</v>
      </c>
      <c r="AG711" s="92"/>
    </row>
    <row r="712" spans="9:33" x14ac:dyDescent="0.25">
      <c r="I712"/>
      <c r="N712" s="130">
        <v>46658</v>
      </c>
      <c r="O712" s="129">
        <v>3.59</v>
      </c>
      <c r="AD712" s="90">
        <f t="shared" ref="AD712:AD775" si="85">AD711+1</f>
        <v>46331</v>
      </c>
      <c r="AE712" s="91">
        <f t="shared" si="84"/>
        <v>3.6600000000000001E-2</v>
      </c>
      <c r="AG712" s="92"/>
    </row>
    <row r="713" spans="9:33" x14ac:dyDescent="0.25">
      <c r="I713"/>
      <c r="N713" s="130">
        <v>46659</v>
      </c>
      <c r="O713" s="129">
        <v>3.59</v>
      </c>
      <c r="AD713" s="90">
        <f t="shared" si="85"/>
        <v>46332</v>
      </c>
      <c r="AE713" s="91">
        <f t="shared" si="84"/>
        <v>3.6600000000000001E-2</v>
      </c>
      <c r="AG713" s="92"/>
    </row>
    <row r="714" spans="9:33" x14ac:dyDescent="0.25">
      <c r="I714"/>
      <c r="N714" s="130">
        <v>46660</v>
      </c>
      <c r="O714" s="129">
        <v>3.59</v>
      </c>
      <c r="AD714" s="90">
        <f t="shared" si="85"/>
        <v>46333</v>
      </c>
      <c r="AE714" s="91">
        <f t="shared" si="84"/>
        <v>3.6600000000000001E-2</v>
      </c>
      <c r="AG714" s="92"/>
    </row>
    <row r="715" spans="9:33" x14ac:dyDescent="0.25">
      <c r="I715"/>
      <c r="N715" s="130">
        <v>46661</v>
      </c>
      <c r="O715" s="129">
        <v>3.59</v>
      </c>
      <c r="AD715" s="90">
        <f t="shared" si="85"/>
        <v>46334</v>
      </c>
      <c r="AE715" s="91">
        <f t="shared" si="84"/>
        <v>3.6600000000000001E-2</v>
      </c>
      <c r="AG715" s="92"/>
    </row>
    <row r="716" spans="9:33" x14ac:dyDescent="0.25">
      <c r="I716"/>
      <c r="N716" s="130">
        <v>46664</v>
      </c>
      <c r="O716" s="129">
        <v>3.59</v>
      </c>
      <c r="AD716" s="90">
        <f t="shared" si="85"/>
        <v>46335</v>
      </c>
      <c r="AE716" s="91">
        <f t="shared" si="84"/>
        <v>3.6600000000000001E-2</v>
      </c>
      <c r="AG716" s="92"/>
    </row>
    <row r="717" spans="9:33" x14ac:dyDescent="0.25">
      <c r="I717"/>
      <c r="N717" s="130">
        <v>46665</v>
      </c>
      <c r="O717" s="129">
        <v>3.59</v>
      </c>
      <c r="AD717" s="90">
        <f t="shared" si="85"/>
        <v>46336</v>
      </c>
      <c r="AE717" s="91">
        <f t="shared" si="84"/>
        <v>3.6600000000000001E-2</v>
      </c>
      <c r="AG717" s="92"/>
    </row>
    <row r="718" spans="9:33" x14ac:dyDescent="0.25">
      <c r="I718"/>
      <c r="N718" s="130">
        <v>46666</v>
      </c>
      <c r="O718" s="129">
        <v>3.59</v>
      </c>
      <c r="AD718" s="90">
        <f t="shared" si="85"/>
        <v>46337</v>
      </c>
      <c r="AE718" s="91">
        <f t="shared" si="84"/>
        <v>3.6600000000000001E-2</v>
      </c>
      <c r="AG718" s="92"/>
    </row>
    <row r="719" spans="9:33" x14ac:dyDescent="0.25">
      <c r="I719"/>
      <c r="N719" s="130">
        <v>46667</v>
      </c>
      <c r="O719" s="129">
        <v>3.59</v>
      </c>
      <c r="AD719" s="90">
        <f t="shared" si="85"/>
        <v>46338</v>
      </c>
      <c r="AE719" s="91">
        <f t="shared" si="84"/>
        <v>3.6600000000000001E-2</v>
      </c>
      <c r="AG719" s="92"/>
    </row>
    <row r="720" spans="9:33" x14ac:dyDescent="0.25">
      <c r="I720"/>
      <c r="N720" s="130">
        <v>46668</v>
      </c>
      <c r="O720" s="129">
        <v>3.59</v>
      </c>
      <c r="AD720" s="90">
        <f t="shared" si="85"/>
        <v>46339</v>
      </c>
      <c r="AE720" s="91">
        <f t="shared" si="84"/>
        <v>3.6600000000000001E-2</v>
      </c>
      <c r="AG720" s="92"/>
    </row>
    <row r="721" spans="9:33" x14ac:dyDescent="0.25">
      <c r="I721"/>
      <c r="N721" s="130">
        <v>46672</v>
      </c>
      <c r="O721" s="129">
        <v>3.59</v>
      </c>
      <c r="AD721" s="90">
        <f t="shared" si="85"/>
        <v>46340</v>
      </c>
      <c r="AE721" s="91">
        <f t="shared" si="84"/>
        <v>3.6600000000000001E-2</v>
      </c>
      <c r="AG721" s="92"/>
    </row>
    <row r="722" spans="9:33" x14ac:dyDescent="0.25">
      <c r="I722"/>
      <c r="N722" s="130">
        <v>46673</v>
      </c>
      <c r="O722" s="129">
        <v>3.59</v>
      </c>
      <c r="AD722" s="90">
        <f t="shared" si="85"/>
        <v>46341</v>
      </c>
      <c r="AE722" s="91">
        <f t="shared" si="84"/>
        <v>3.6600000000000001E-2</v>
      </c>
      <c r="AG722" s="92"/>
    </row>
    <row r="723" spans="9:33" x14ac:dyDescent="0.25">
      <c r="I723"/>
      <c r="N723" s="130">
        <v>46674</v>
      </c>
      <c r="O723" s="129">
        <v>3.59</v>
      </c>
      <c r="AD723" s="90">
        <f t="shared" si="85"/>
        <v>46342</v>
      </c>
      <c r="AE723" s="91">
        <f t="shared" si="84"/>
        <v>3.6600000000000001E-2</v>
      </c>
      <c r="AG723" s="92"/>
    </row>
    <row r="724" spans="9:33" x14ac:dyDescent="0.25">
      <c r="I724"/>
      <c r="N724" s="130">
        <v>46675</v>
      </c>
      <c r="O724" s="129">
        <v>3.59</v>
      </c>
      <c r="AD724" s="90">
        <f t="shared" si="85"/>
        <v>46343</v>
      </c>
      <c r="AE724" s="91">
        <f t="shared" si="84"/>
        <v>3.6600000000000001E-2</v>
      </c>
      <c r="AG724" s="92"/>
    </row>
    <row r="725" spans="9:33" x14ac:dyDescent="0.25">
      <c r="I725"/>
      <c r="N725" s="130">
        <v>46678</v>
      </c>
      <c r="O725" s="129">
        <v>3.59</v>
      </c>
      <c r="AD725" s="90">
        <f t="shared" si="85"/>
        <v>46344</v>
      </c>
      <c r="AE725" s="91">
        <f t="shared" si="84"/>
        <v>3.6600000000000001E-2</v>
      </c>
      <c r="AG725" s="92"/>
    </row>
    <row r="726" spans="9:33" x14ac:dyDescent="0.25">
      <c r="I726"/>
      <c r="N726" s="130">
        <v>46679</v>
      </c>
      <c r="O726" s="129">
        <v>3.59</v>
      </c>
      <c r="AD726" s="90">
        <f t="shared" si="85"/>
        <v>46345</v>
      </c>
      <c r="AE726" s="91">
        <f t="shared" si="84"/>
        <v>3.6600000000000001E-2</v>
      </c>
      <c r="AG726" s="92"/>
    </row>
    <row r="727" spans="9:33" x14ac:dyDescent="0.25">
      <c r="I727"/>
      <c r="N727" s="130">
        <v>46680</v>
      </c>
      <c r="O727" s="129">
        <v>3.59</v>
      </c>
      <c r="AD727" s="90">
        <f t="shared" si="85"/>
        <v>46346</v>
      </c>
      <c r="AE727" s="91">
        <f t="shared" si="84"/>
        <v>3.6600000000000001E-2</v>
      </c>
      <c r="AG727" s="92"/>
    </row>
    <row r="728" spans="9:33" x14ac:dyDescent="0.25">
      <c r="I728"/>
      <c r="N728" s="130">
        <v>46681</v>
      </c>
      <c r="O728" s="129">
        <v>3.59</v>
      </c>
      <c r="AD728" s="90">
        <f t="shared" si="85"/>
        <v>46347</v>
      </c>
      <c r="AE728" s="91">
        <f t="shared" si="84"/>
        <v>3.6600000000000001E-2</v>
      </c>
      <c r="AG728" s="92"/>
    </row>
    <row r="729" spans="9:33" x14ac:dyDescent="0.25">
      <c r="I729"/>
      <c r="N729" s="130">
        <v>46682</v>
      </c>
      <c r="O729" s="129">
        <v>3.59</v>
      </c>
      <c r="AD729" s="90">
        <f t="shared" si="85"/>
        <v>46348</v>
      </c>
      <c r="AE729" s="91">
        <f t="shared" si="84"/>
        <v>3.6600000000000001E-2</v>
      </c>
      <c r="AG729" s="92"/>
    </row>
    <row r="730" spans="9:33" x14ac:dyDescent="0.25">
      <c r="I730"/>
      <c r="N730" s="130">
        <v>46685</v>
      </c>
      <c r="O730" s="129">
        <v>3.59</v>
      </c>
      <c r="AD730" s="90">
        <f t="shared" si="85"/>
        <v>46349</v>
      </c>
      <c r="AE730" s="91">
        <f t="shared" si="84"/>
        <v>3.6600000000000001E-2</v>
      </c>
      <c r="AG730" s="92"/>
    </row>
    <row r="731" spans="9:33" x14ac:dyDescent="0.25">
      <c r="I731"/>
      <c r="N731" s="130">
        <v>46686</v>
      </c>
      <c r="O731" s="129">
        <v>3.59</v>
      </c>
      <c r="AD731" s="90">
        <f t="shared" si="85"/>
        <v>46350</v>
      </c>
      <c r="AE731" s="91">
        <f t="shared" si="84"/>
        <v>3.6600000000000001E-2</v>
      </c>
      <c r="AG731" s="92"/>
    </row>
    <row r="732" spans="9:33" x14ac:dyDescent="0.25">
      <c r="I732"/>
      <c r="N732" s="130">
        <v>46687</v>
      </c>
      <c r="O732" s="129">
        <v>3.59</v>
      </c>
      <c r="AD732" s="90">
        <f t="shared" si="85"/>
        <v>46351</v>
      </c>
      <c r="AE732" s="91">
        <f t="shared" si="84"/>
        <v>3.6600000000000001E-2</v>
      </c>
      <c r="AG732" s="92"/>
    </row>
    <row r="733" spans="9:33" x14ac:dyDescent="0.25">
      <c r="I733"/>
      <c r="N733" s="130">
        <v>46688</v>
      </c>
      <c r="O733" s="129">
        <v>3.59</v>
      </c>
      <c r="AD733" s="90">
        <f t="shared" si="85"/>
        <v>46352</v>
      </c>
      <c r="AE733" s="91">
        <f t="shared" si="84"/>
        <v>3.6600000000000001E-2</v>
      </c>
      <c r="AG733" s="92"/>
    </row>
    <row r="734" spans="9:33" x14ac:dyDescent="0.25">
      <c r="I734"/>
      <c r="N734" s="130">
        <v>46689</v>
      </c>
      <c r="O734" s="129">
        <v>3.59</v>
      </c>
      <c r="AD734" s="90">
        <f t="shared" si="85"/>
        <v>46353</v>
      </c>
      <c r="AE734" s="91">
        <f t="shared" si="84"/>
        <v>3.6600000000000001E-2</v>
      </c>
      <c r="AG734" s="92"/>
    </row>
    <row r="735" spans="9:33" x14ac:dyDescent="0.25">
      <c r="I735"/>
      <c r="N735" s="130">
        <v>46692</v>
      </c>
      <c r="O735" s="129">
        <v>3.59</v>
      </c>
      <c r="AD735" s="90">
        <f t="shared" si="85"/>
        <v>46354</v>
      </c>
      <c r="AE735" s="91">
        <f t="shared" si="84"/>
        <v>3.6600000000000001E-2</v>
      </c>
      <c r="AG735" s="92"/>
    </row>
    <row r="736" spans="9:33" x14ac:dyDescent="0.25">
      <c r="I736"/>
      <c r="N736" s="130">
        <v>46693</v>
      </c>
      <c r="O736" s="129">
        <v>3.59</v>
      </c>
      <c r="AD736" s="90">
        <f t="shared" si="85"/>
        <v>46355</v>
      </c>
      <c r="AE736" s="91">
        <f t="shared" si="84"/>
        <v>3.6600000000000001E-2</v>
      </c>
      <c r="AG736" s="92"/>
    </row>
    <row r="737" spans="9:33" x14ac:dyDescent="0.25">
      <c r="I737"/>
      <c r="N737" s="130">
        <v>46694</v>
      </c>
      <c r="O737" s="129">
        <v>3.59</v>
      </c>
      <c r="AD737" s="90">
        <f t="shared" si="85"/>
        <v>46356</v>
      </c>
      <c r="AE737" s="91">
        <f t="shared" si="84"/>
        <v>3.6600000000000001E-2</v>
      </c>
      <c r="AG737" s="92"/>
    </row>
    <row r="738" spans="9:33" x14ac:dyDescent="0.25">
      <c r="I738"/>
      <c r="N738" s="130">
        <v>46695</v>
      </c>
      <c r="O738" s="129">
        <v>3.59</v>
      </c>
      <c r="AD738" s="90">
        <f t="shared" si="85"/>
        <v>46357</v>
      </c>
      <c r="AE738" s="91">
        <f t="shared" si="84"/>
        <v>3.6600000000000001E-2</v>
      </c>
      <c r="AG738" s="92"/>
    </row>
    <row r="739" spans="9:33" x14ac:dyDescent="0.25">
      <c r="I739"/>
      <c r="N739" s="130">
        <v>46696</v>
      </c>
      <c r="O739" s="129">
        <v>3.59</v>
      </c>
      <c r="AD739" s="90">
        <f t="shared" si="85"/>
        <v>46358</v>
      </c>
      <c r="AE739" s="91">
        <f t="shared" si="84"/>
        <v>3.6600000000000001E-2</v>
      </c>
      <c r="AG739" s="92"/>
    </row>
    <row r="740" spans="9:33" x14ac:dyDescent="0.25">
      <c r="I740"/>
      <c r="N740" s="130">
        <v>46699</v>
      </c>
      <c r="O740" s="129">
        <v>3.59</v>
      </c>
      <c r="AD740" s="90">
        <f t="shared" si="85"/>
        <v>46359</v>
      </c>
      <c r="AE740" s="91">
        <f t="shared" si="84"/>
        <v>3.6600000000000001E-2</v>
      </c>
      <c r="AG740" s="92"/>
    </row>
    <row r="741" spans="9:33" x14ac:dyDescent="0.25">
      <c r="I741"/>
      <c r="N741" s="130">
        <v>46700</v>
      </c>
      <c r="O741" s="129">
        <v>3.59</v>
      </c>
      <c r="AD741" s="90">
        <f t="shared" si="85"/>
        <v>46360</v>
      </c>
      <c r="AE741" s="91">
        <f t="shared" si="84"/>
        <v>3.5900000000000001E-2</v>
      </c>
      <c r="AG741" s="92"/>
    </row>
    <row r="742" spans="9:33" x14ac:dyDescent="0.25">
      <c r="I742"/>
      <c r="N742" s="130">
        <v>46701</v>
      </c>
      <c r="O742" s="129">
        <v>3.59</v>
      </c>
      <c r="AD742" s="90">
        <f t="shared" si="85"/>
        <v>46361</v>
      </c>
      <c r="AE742" s="91">
        <f t="shared" si="84"/>
        <v>3.5900000000000001E-2</v>
      </c>
      <c r="AG742" s="92"/>
    </row>
    <row r="743" spans="9:33" x14ac:dyDescent="0.25">
      <c r="I743"/>
      <c r="N743" s="130">
        <v>46703</v>
      </c>
      <c r="O743" s="129">
        <v>3.59</v>
      </c>
      <c r="AD743" s="90">
        <f t="shared" si="85"/>
        <v>46362</v>
      </c>
      <c r="AE743" s="91">
        <f t="shared" si="84"/>
        <v>3.5900000000000001E-2</v>
      </c>
      <c r="AG743" s="92"/>
    </row>
    <row r="744" spans="9:33" x14ac:dyDescent="0.25">
      <c r="I744"/>
      <c r="N744" s="130">
        <v>46706</v>
      </c>
      <c r="O744" s="129">
        <v>3.59</v>
      </c>
      <c r="AD744" s="90">
        <f t="shared" si="85"/>
        <v>46363</v>
      </c>
      <c r="AE744" s="91">
        <f t="shared" si="84"/>
        <v>3.5900000000000001E-2</v>
      </c>
      <c r="AG744" s="92"/>
    </row>
    <row r="745" spans="9:33" x14ac:dyDescent="0.25">
      <c r="I745"/>
      <c r="N745" s="130">
        <v>46707</v>
      </c>
      <c r="O745" s="129">
        <v>3.59</v>
      </c>
      <c r="AD745" s="90">
        <f t="shared" si="85"/>
        <v>46364</v>
      </c>
      <c r="AE745" s="91">
        <f t="shared" si="84"/>
        <v>3.5900000000000001E-2</v>
      </c>
      <c r="AG745" s="92"/>
    </row>
    <row r="746" spans="9:33" x14ac:dyDescent="0.25">
      <c r="I746"/>
      <c r="N746" s="130">
        <v>46708</v>
      </c>
      <c r="O746" s="129">
        <v>3.59</v>
      </c>
      <c r="AD746" s="90">
        <f t="shared" si="85"/>
        <v>46365</v>
      </c>
      <c r="AE746" s="91">
        <f t="shared" si="84"/>
        <v>3.5900000000000001E-2</v>
      </c>
      <c r="AG746" s="92"/>
    </row>
    <row r="747" spans="9:33" x14ac:dyDescent="0.25">
      <c r="I747"/>
      <c r="N747" s="130">
        <v>46709</v>
      </c>
      <c r="O747" s="129">
        <v>3.59</v>
      </c>
      <c r="AD747" s="90">
        <f t="shared" si="85"/>
        <v>46366</v>
      </c>
      <c r="AE747" s="91">
        <f t="shared" si="84"/>
        <v>3.5900000000000001E-2</v>
      </c>
      <c r="AG747" s="92"/>
    </row>
    <row r="748" spans="9:33" x14ac:dyDescent="0.25">
      <c r="I748"/>
      <c r="N748" s="130">
        <v>46710</v>
      </c>
      <c r="O748" s="129">
        <v>3.59</v>
      </c>
      <c r="AD748" s="90">
        <f t="shared" si="85"/>
        <v>46367</v>
      </c>
      <c r="AE748" s="91">
        <f t="shared" si="84"/>
        <v>3.5900000000000001E-2</v>
      </c>
      <c r="AG748" s="92"/>
    </row>
    <row r="749" spans="9:33" x14ac:dyDescent="0.25">
      <c r="I749"/>
      <c r="N749" s="130">
        <v>46713</v>
      </c>
      <c r="O749" s="129">
        <v>3.59</v>
      </c>
      <c r="AD749" s="90">
        <f t="shared" si="85"/>
        <v>46368</v>
      </c>
      <c r="AE749" s="91">
        <f t="shared" si="84"/>
        <v>3.5900000000000001E-2</v>
      </c>
      <c r="AG749" s="92"/>
    </row>
    <row r="750" spans="9:33" x14ac:dyDescent="0.25">
      <c r="I750"/>
      <c r="N750" s="130">
        <v>46714</v>
      </c>
      <c r="O750" s="129">
        <v>3.59</v>
      </c>
      <c r="AD750" s="90">
        <f t="shared" si="85"/>
        <v>46369</v>
      </c>
      <c r="AE750" s="91">
        <f t="shared" si="84"/>
        <v>3.5900000000000001E-2</v>
      </c>
      <c r="AG750" s="92"/>
    </row>
    <row r="751" spans="9:33" x14ac:dyDescent="0.25">
      <c r="I751"/>
      <c r="N751" s="130">
        <v>46715</v>
      </c>
      <c r="O751" s="129">
        <v>3.59</v>
      </c>
      <c r="AD751" s="90">
        <f t="shared" si="85"/>
        <v>46370</v>
      </c>
      <c r="AE751" s="91">
        <f t="shared" si="84"/>
        <v>3.5900000000000001E-2</v>
      </c>
      <c r="AG751" s="92"/>
    </row>
    <row r="752" spans="9:33" x14ac:dyDescent="0.25">
      <c r="I752"/>
      <c r="N752" s="130">
        <v>46717</v>
      </c>
      <c r="O752" s="129">
        <v>3.59</v>
      </c>
      <c r="AD752" s="90">
        <f t="shared" si="85"/>
        <v>46371</v>
      </c>
      <c r="AE752" s="91">
        <f t="shared" si="84"/>
        <v>3.5900000000000001E-2</v>
      </c>
      <c r="AG752" s="92"/>
    </row>
    <row r="753" spans="9:33" x14ac:dyDescent="0.25">
      <c r="I753"/>
      <c r="N753" s="130">
        <v>46720</v>
      </c>
      <c r="O753" s="129">
        <v>3.59</v>
      </c>
      <c r="AD753" s="90">
        <f t="shared" si="85"/>
        <v>46372</v>
      </c>
      <c r="AE753" s="91">
        <f t="shared" si="84"/>
        <v>3.5900000000000001E-2</v>
      </c>
      <c r="AG753" s="92"/>
    </row>
    <row r="754" spans="9:33" x14ac:dyDescent="0.25">
      <c r="I754"/>
      <c r="N754" s="130">
        <v>46721</v>
      </c>
      <c r="O754" s="129">
        <v>3.59</v>
      </c>
      <c r="AD754" s="90">
        <f t="shared" si="85"/>
        <v>46373</v>
      </c>
      <c r="AE754" s="91">
        <f t="shared" si="84"/>
        <v>3.5900000000000001E-2</v>
      </c>
      <c r="AG754" s="92"/>
    </row>
    <row r="755" spans="9:33" x14ac:dyDescent="0.25">
      <c r="I755"/>
      <c r="N755" s="130">
        <v>46722</v>
      </c>
      <c r="O755" s="129">
        <v>3.59</v>
      </c>
      <c r="AD755" s="90">
        <f t="shared" si="85"/>
        <v>46374</v>
      </c>
      <c r="AE755" s="91">
        <f t="shared" si="84"/>
        <v>3.5900000000000001E-2</v>
      </c>
      <c r="AG755" s="92"/>
    </row>
    <row r="756" spans="9:33" x14ac:dyDescent="0.25">
      <c r="I756"/>
      <c r="N756" s="130">
        <v>46723</v>
      </c>
      <c r="O756" s="129">
        <v>3.59</v>
      </c>
      <c r="AD756" s="90">
        <f t="shared" si="85"/>
        <v>46375</v>
      </c>
      <c r="AE756" s="91">
        <f t="shared" si="84"/>
        <v>3.5900000000000001E-2</v>
      </c>
      <c r="AG756" s="92"/>
    </row>
    <row r="757" spans="9:33" x14ac:dyDescent="0.25">
      <c r="I757"/>
      <c r="N757" s="130">
        <v>46724</v>
      </c>
      <c r="O757" s="129">
        <v>3.59</v>
      </c>
      <c r="AD757" s="90">
        <f t="shared" si="85"/>
        <v>46376</v>
      </c>
      <c r="AE757" s="91">
        <f t="shared" si="84"/>
        <v>3.5900000000000001E-2</v>
      </c>
      <c r="AG757" s="92"/>
    </row>
    <row r="758" spans="9:33" x14ac:dyDescent="0.25">
      <c r="I758"/>
      <c r="N758" s="130">
        <v>46727</v>
      </c>
      <c r="O758" s="129">
        <v>3.54</v>
      </c>
      <c r="AD758" s="90">
        <f t="shared" si="85"/>
        <v>46377</v>
      </c>
      <c r="AE758" s="91">
        <f t="shared" si="84"/>
        <v>3.5900000000000001E-2</v>
      </c>
      <c r="AG758" s="92"/>
    </row>
    <row r="759" spans="9:33" x14ac:dyDescent="0.25">
      <c r="I759"/>
      <c r="N759" s="130">
        <v>46728</v>
      </c>
      <c r="O759" s="129">
        <v>3.54</v>
      </c>
      <c r="AD759" s="90">
        <f t="shared" si="85"/>
        <v>46378</v>
      </c>
      <c r="AE759" s="91">
        <f t="shared" si="84"/>
        <v>3.5900000000000001E-2</v>
      </c>
      <c r="AG759" s="92"/>
    </row>
    <row r="760" spans="9:33" x14ac:dyDescent="0.25">
      <c r="I760"/>
      <c r="N760" s="130">
        <v>46729</v>
      </c>
      <c r="O760" s="129">
        <v>3.54</v>
      </c>
      <c r="AD760" s="90">
        <f t="shared" si="85"/>
        <v>46379</v>
      </c>
      <c r="AE760" s="91">
        <f t="shared" si="84"/>
        <v>3.5900000000000001E-2</v>
      </c>
      <c r="AG760" s="92"/>
    </row>
    <row r="761" spans="9:33" x14ac:dyDescent="0.25">
      <c r="I761"/>
      <c r="N761" s="130">
        <v>46730</v>
      </c>
      <c r="O761" s="129">
        <v>3.54</v>
      </c>
      <c r="AD761" s="90">
        <f t="shared" si="85"/>
        <v>46380</v>
      </c>
      <c r="AE761" s="91">
        <f t="shared" si="84"/>
        <v>3.5900000000000001E-2</v>
      </c>
      <c r="AG761" s="92"/>
    </row>
    <row r="762" spans="9:33" x14ac:dyDescent="0.25">
      <c r="I762"/>
      <c r="N762" s="130">
        <v>46731</v>
      </c>
      <c r="O762" s="129">
        <v>3.54</v>
      </c>
      <c r="AD762" s="90">
        <f t="shared" si="85"/>
        <v>46381</v>
      </c>
      <c r="AE762" s="91">
        <f t="shared" si="84"/>
        <v>3.5900000000000001E-2</v>
      </c>
      <c r="AG762" s="92"/>
    </row>
    <row r="763" spans="9:33" x14ac:dyDescent="0.25">
      <c r="I763"/>
      <c r="N763" s="130">
        <v>46734</v>
      </c>
      <c r="O763" s="129">
        <v>3.54</v>
      </c>
      <c r="AD763" s="90">
        <f t="shared" si="85"/>
        <v>46382</v>
      </c>
      <c r="AE763" s="91">
        <f t="shared" si="84"/>
        <v>3.5900000000000001E-2</v>
      </c>
      <c r="AG763" s="92"/>
    </row>
    <row r="764" spans="9:33" x14ac:dyDescent="0.25">
      <c r="I764"/>
      <c r="N764" s="130">
        <v>46735</v>
      </c>
      <c r="O764" s="129">
        <v>3.54</v>
      </c>
      <c r="AD764" s="90">
        <f t="shared" si="85"/>
        <v>46383</v>
      </c>
      <c r="AE764" s="91">
        <f t="shared" si="84"/>
        <v>3.5900000000000001E-2</v>
      </c>
      <c r="AG764" s="92"/>
    </row>
    <row r="765" spans="9:33" x14ac:dyDescent="0.25">
      <c r="I765"/>
      <c r="N765" s="130">
        <v>46736</v>
      </c>
      <c r="O765" s="129">
        <v>3.54</v>
      </c>
      <c r="AD765" s="90">
        <f t="shared" si="85"/>
        <v>46384</v>
      </c>
      <c r="AE765" s="91">
        <f t="shared" si="84"/>
        <v>3.5900000000000001E-2</v>
      </c>
      <c r="AG765" s="92"/>
    </row>
    <row r="766" spans="9:33" x14ac:dyDescent="0.25">
      <c r="I766"/>
      <c r="N766" s="130">
        <v>46737</v>
      </c>
      <c r="O766" s="129">
        <v>3.54</v>
      </c>
      <c r="AD766" s="90">
        <f t="shared" si="85"/>
        <v>46385</v>
      </c>
      <c r="AE766" s="91">
        <f t="shared" si="84"/>
        <v>3.5900000000000001E-2</v>
      </c>
      <c r="AG766" s="92"/>
    </row>
    <row r="767" spans="9:33" x14ac:dyDescent="0.25">
      <c r="I767"/>
      <c r="N767" s="130">
        <v>46738</v>
      </c>
      <c r="O767" s="129">
        <v>3.54</v>
      </c>
      <c r="AD767" s="90">
        <f t="shared" si="85"/>
        <v>46386</v>
      </c>
      <c r="AE767" s="91">
        <f t="shared" si="84"/>
        <v>3.5900000000000001E-2</v>
      </c>
      <c r="AG767" s="92"/>
    </row>
    <row r="768" spans="9:33" x14ac:dyDescent="0.25">
      <c r="I768"/>
      <c r="N768" s="130">
        <v>46741</v>
      </c>
      <c r="O768" s="129">
        <v>3.54</v>
      </c>
      <c r="AD768" s="90">
        <f t="shared" si="85"/>
        <v>46387</v>
      </c>
      <c r="AE768" s="91">
        <f t="shared" si="84"/>
        <v>3.5900000000000001E-2</v>
      </c>
      <c r="AG768" s="92"/>
    </row>
    <row r="769" spans="9:33" x14ac:dyDescent="0.25">
      <c r="I769"/>
      <c r="N769" s="130">
        <v>46742</v>
      </c>
      <c r="O769" s="129">
        <v>3.54</v>
      </c>
      <c r="AD769" s="90">
        <f t="shared" si="85"/>
        <v>46388</v>
      </c>
      <c r="AE769" s="91">
        <f t="shared" si="84"/>
        <v>3.5900000000000001E-2</v>
      </c>
      <c r="AG769" s="92"/>
    </row>
    <row r="770" spans="9:33" x14ac:dyDescent="0.25">
      <c r="I770"/>
      <c r="N770" s="130">
        <v>46743</v>
      </c>
      <c r="O770" s="129">
        <v>3.54</v>
      </c>
      <c r="AD770" s="90">
        <f t="shared" si="85"/>
        <v>46389</v>
      </c>
      <c r="AE770" s="91">
        <f t="shared" si="84"/>
        <v>3.5900000000000001E-2</v>
      </c>
      <c r="AG770" s="92"/>
    </row>
    <row r="771" spans="9:33" x14ac:dyDescent="0.25">
      <c r="I771"/>
      <c r="N771" s="130">
        <v>46744</v>
      </c>
      <c r="O771" s="129">
        <v>3.54</v>
      </c>
      <c r="AD771" s="90">
        <f t="shared" si="85"/>
        <v>46390</v>
      </c>
      <c r="AE771" s="91">
        <f t="shared" si="84"/>
        <v>3.5900000000000001E-2</v>
      </c>
      <c r="AG771" s="92"/>
    </row>
    <row r="772" spans="9:33" x14ac:dyDescent="0.25">
      <c r="I772"/>
      <c r="N772" s="130">
        <v>46748</v>
      </c>
      <c r="O772" s="129">
        <v>3.54</v>
      </c>
      <c r="AD772" s="90">
        <f t="shared" si="85"/>
        <v>46391</v>
      </c>
      <c r="AE772" s="91">
        <f t="shared" si="84"/>
        <v>3.5900000000000001E-2</v>
      </c>
      <c r="AG772" s="92"/>
    </row>
    <row r="773" spans="9:33" x14ac:dyDescent="0.25">
      <c r="I773"/>
      <c r="N773" s="130">
        <v>46749</v>
      </c>
      <c r="O773" s="129">
        <v>3.54</v>
      </c>
      <c r="AD773" s="90">
        <f t="shared" si="85"/>
        <v>46392</v>
      </c>
      <c r="AE773" s="91">
        <f t="shared" si="84"/>
        <v>3.5900000000000001E-2</v>
      </c>
      <c r="AG773" s="92"/>
    </row>
    <row r="774" spans="9:33" x14ac:dyDescent="0.25">
      <c r="I774"/>
      <c r="N774" s="130">
        <v>46750</v>
      </c>
      <c r="O774" s="129">
        <v>3.54</v>
      </c>
      <c r="AD774" s="90">
        <f t="shared" si="85"/>
        <v>46393</v>
      </c>
      <c r="AE774" s="91">
        <f t="shared" si="84"/>
        <v>3.5900000000000001E-2</v>
      </c>
      <c r="AG774" s="92"/>
    </row>
    <row r="775" spans="9:33" x14ac:dyDescent="0.25">
      <c r="I775"/>
      <c r="N775" s="130">
        <v>46751</v>
      </c>
      <c r="O775" s="129">
        <v>3.54</v>
      </c>
      <c r="AD775" s="90">
        <f t="shared" si="85"/>
        <v>46394</v>
      </c>
      <c r="AE775" s="91">
        <f t="shared" ref="AE775:AE838" si="86">_xlfn.IFNA(VLOOKUP(AD775,N:O,2,FALSE)/100,AE774)</f>
        <v>3.5900000000000001E-2</v>
      </c>
      <c r="AG775" s="92"/>
    </row>
    <row r="776" spans="9:33" x14ac:dyDescent="0.25">
      <c r="I776"/>
      <c r="N776" s="130">
        <v>46752</v>
      </c>
      <c r="O776" s="129">
        <v>3.54</v>
      </c>
      <c r="AD776" s="90">
        <f t="shared" ref="AD776:AD839" si="87">AD775+1</f>
        <v>46395</v>
      </c>
      <c r="AE776" s="91">
        <f t="shared" si="86"/>
        <v>3.5900000000000001E-2</v>
      </c>
      <c r="AG776" s="92"/>
    </row>
    <row r="777" spans="9:33" x14ac:dyDescent="0.25">
      <c r="I777"/>
      <c r="N777" s="130">
        <v>46755</v>
      </c>
      <c r="O777" s="129">
        <v>3.54</v>
      </c>
      <c r="AD777" s="90">
        <f t="shared" si="87"/>
        <v>46396</v>
      </c>
      <c r="AE777" s="91">
        <f t="shared" si="86"/>
        <v>3.5900000000000001E-2</v>
      </c>
      <c r="AG777" s="92"/>
    </row>
    <row r="778" spans="9:33" x14ac:dyDescent="0.25">
      <c r="I778"/>
      <c r="N778" s="130">
        <v>46756</v>
      </c>
      <c r="O778" s="129">
        <v>3.54</v>
      </c>
      <c r="AD778" s="90">
        <f t="shared" si="87"/>
        <v>46397</v>
      </c>
      <c r="AE778" s="91">
        <f t="shared" si="86"/>
        <v>3.5900000000000001E-2</v>
      </c>
      <c r="AG778" s="92"/>
    </row>
    <row r="779" spans="9:33" x14ac:dyDescent="0.25">
      <c r="I779"/>
      <c r="N779" s="130">
        <v>46757</v>
      </c>
      <c r="O779" s="129">
        <v>3.54</v>
      </c>
      <c r="AD779" s="90">
        <f t="shared" si="87"/>
        <v>46398</v>
      </c>
      <c r="AE779" s="91">
        <f t="shared" si="86"/>
        <v>3.5900000000000001E-2</v>
      </c>
      <c r="AG779" s="92"/>
    </row>
    <row r="780" spans="9:33" x14ac:dyDescent="0.25">
      <c r="I780"/>
      <c r="N780" s="130">
        <v>46758</v>
      </c>
      <c r="O780" s="129">
        <v>3.54</v>
      </c>
      <c r="AD780" s="90">
        <f t="shared" si="87"/>
        <v>46399</v>
      </c>
      <c r="AE780" s="91">
        <f t="shared" si="86"/>
        <v>3.5900000000000001E-2</v>
      </c>
      <c r="AG780" s="92"/>
    </row>
    <row r="781" spans="9:33" x14ac:dyDescent="0.25">
      <c r="I781"/>
      <c r="N781" s="130">
        <v>46759</v>
      </c>
      <c r="O781" s="129">
        <v>3.54</v>
      </c>
      <c r="AD781" s="90">
        <f t="shared" si="87"/>
        <v>46400</v>
      </c>
      <c r="AE781" s="91">
        <f t="shared" si="86"/>
        <v>3.5900000000000001E-2</v>
      </c>
      <c r="AG781" s="92"/>
    </row>
    <row r="782" spans="9:33" x14ac:dyDescent="0.25">
      <c r="I782"/>
      <c r="N782" s="130">
        <v>46762</v>
      </c>
      <c r="O782" s="129">
        <v>3.54</v>
      </c>
      <c r="AD782" s="90">
        <f t="shared" si="87"/>
        <v>46401</v>
      </c>
      <c r="AE782" s="91">
        <f t="shared" si="86"/>
        <v>3.5900000000000001E-2</v>
      </c>
      <c r="AG782" s="92"/>
    </row>
    <row r="783" spans="9:33" x14ac:dyDescent="0.25">
      <c r="I783"/>
      <c r="N783" s="130">
        <v>46763</v>
      </c>
      <c r="O783" s="129">
        <v>3.54</v>
      </c>
      <c r="AD783" s="90">
        <f t="shared" si="87"/>
        <v>46402</v>
      </c>
      <c r="AE783" s="91">
        <f t="shared" si="86"/>
        <v>3.5900000000000001E-2</v>
      </c>
      <c r="AG783" s="92"/>
    </row>
    <row r="784" spans="9:33" x14ac:dyDescent="0.25">
      <c r="I784"/>
      <c r="N784" s="130">
        <v>46764</v>
      </c>
      <c r="O784" s="129">
        <v>3.54</v>
      </c>
      <c r="AD784" s="90">
        <f t="shared" si="87"/>
        <v>46403</v>
      </c>
      <c r="AE784" s="91">
        <f t="shared" si="86"/>
        <v>3.5900000000000001E-2</v>
      </c>
      <c r="AG784" s="92"/>
    </row>
    <row r="785" spans="9:33" x14ac:dyDescent="0.25">
      <c r="I785"/>
      <c r="N785" s="130">
        <v>46765</v>
      </c>
      <c r="O785" s="129">
        <v>3.54</v>
      </c>
      <c r="AD785" s="90">
        <f t="shared" si="87"/>
        <v>46404</v>
      </c>
      <c r="AE785" s="91">
        <f t="shared" si="86"/>
        <v>3.5900000000000001E-2</v>
      </c>
      <c r="AG785" s="92"/>
    </row>
    <row r="786" spans="9:33" x14ac:dyDescent="0.25">
      <c r="I786"/>
      <c r="N786" s="130">
        <v>46766</v>
      </c>
      <c r="O786" s="129">
        <v>3.54</v>
      </c>
      <c r="AD786" s="90">
        <f t="shared" si="87"/>
        <v>46405</v>
      </c>
      <c r="AE786" s="91">
        <f t="shared" si="86"/>
        <v>3.5900000000000001E-2</v>
      </c>
      <c r="AG786" s="92"/>
    </row>
    <row r="787" spans="9:33" x14ac:dyDescent="0.25">
      <c r="I787"/>
      <c r="N787" s="130">
        <v>46770</v>
      </c>
      <c r="O787" s="129">
        <v>3.54</v>
      </c>
      <c r="AD787" s="90">
        <f t="shared" si="87"/>
        <v>46406</v>
      </c>
      <c r="AE787" s="91">
        <f t="shared" si="86"/>
        <v>3.5900000000000001E-2</v>
      </c>
      <c r="AG787" s="92"/>
    </row>
    <row r="788" spans="9:33" x14ac:dyDescent="0.25">
      <c r="I788"/>
      <c r="N788" s="130">
        <v>46771</v>
      </c>
      <c r="O788" s="129">
        <v>3.54</v>
      </c>
      <c r="AD788" s="90">
        <f t="shared" si="87"/>
        <v>46407</v>
      </c>
      <c r="AE788" s="91">
        <f t="shared" si="86"/>
        <v>3.5900000000000001E-2</v>
      </c>
      <c r="AG788" s="92"/>
    </row>
    <row r="789" spans="9:33" x14ac:dyDescent="0.25">
      <c r="I789"/>
      <c r="N789" s="130">
        <v>46772</v>
      </c>
      <c r="O789" s="129">
        <v>3.54</v>
      </c>
      <c r="AD789" s="90">
        <f t="shared" si="87"/>
        <v>46408</v>
      </c>
      <c r="AE789" s="91">
        <f t="shared" si="86"/>
        <v>3.5900000000000001E-2</v>
      </c>
      <c r="AG789" s="92"/>
    </row>
    <row r="790" spans="9:33" x14ac:dyDescent="0.25">
      <c r="I790"/>
      <c r="N790" s="130">
        <v>46773</v>
      </c>
      <c r="O790" s="129">
        <v>3.54</v>
      </c>
      <c r="AD790" s="90">
        <f t="shared" si="87"/>
        <v>46409</v>
      </c>
      <c r="AE790" s="91">
        <f t="shared" si="86"/>
        <v>3.5900000000000001E-2</v>
      </c>
      <c r="AG790" s="92"/>
    </row>
    <row r="791" spans="9:33" x14ac:dyDescent="0.25">
      <c r="I791"/>
      <c r="N791" s="130">
        <v>46776</v>
      </c>
      <c r="O791" s="129">
        <v>3.54</v>
      </c>
      <c r="AD791" s="90">
        <f t="shared" si="87"/>
        <v>46410</v>
      </c>
      <c r="AE791" s="91">
        <f t="shared" si="86"/>
        <v>3.5900000000000001E-2</v>
      </c>
      <c r="AG791" s="92"/>
    </row>
    <row r="792" spans="9:33" x14ac:dyDescent="0.25">
      <c r="I792"/>
      <c r="N792" s="130">
        <v>46777</v>
      </c>
      <c r="O792" s="129">
        <v>3.54</v>
      </c>
      <c r="AD792" s="90">
        <f t="shared" si="87"/>
        <v>46411</v>
      </c>
      <c r="AE792" s="91">
        <f t="shared" si="86"/>
        <v>3.5900000000000001E-2</v>
      </c>
      <c r="AG792" s="92"/>
    </row>
    <row r="793" spans="9:33" x14ac:dyDescent="0.25">
      <c r="I793"/>
      <c r="N793" s="130">
        <v>46778</v>
      </c>
      <c r="O793" s="129">
        <v>3.54</v>
      </c>
      <c r="AD793" s="90">
        <f t="shared" si="87"/>
        <v>46412</v>
      </c>
      <c r="AE793" s="91">
        <f t="shared" si="86"/>
        <v>3.5900000000000001E-2</v>
      </c>
      <c r="AG793" s="92"/>
    </row>
    <row r="794" spans="9:33" x14ac:dyDescent="0.25">
      <c r="I794"/>
      <c r="N794" s="130">
        <v>46779</v>
      </c>
      <c r="O794" s="129">
        <v>3.54</v>
      </c>
      <c r="AD794" s="90">
        <f t="shared" si="87"/>
        <v>46413</v>
      </c>
      <c r="AE794" s="91">
        <f t="shared" si="86"/>
        <v>3.5900000000000001E-2</v>
      </c>
      <c r="AG794" s="92"/>
    </row>
    <row r="795" spans="9:33" x14ac:dyDescent="0.25">
      <c r="I795"/>
      <c r="N795" s="130">
        <v>46780</v>
      </c>
      <c r="O795" s="129">
        <v>3.54</v>
      </c>
      <c r="AD795" s="90">
        <f t="shared" si="87"/>
        <v>46414</v>
      </c>
      <c r="AE795" s="91">
        <f t="shared" si="86"/>
        <v>3.5900000000000001E-2</v>
      </c>
      <c r="AG795" s="92"/>
    </row>
    <row r="796" spans="9:33" x14ac:dyDescent="0.25">
      <c r="I796"/>
      <c r="N796" s="130">
        <v>46783</v>
      </c>
      <c r="O796" s="129">
        <v>3.54</v>
      </c>
      <c r="AD796" s="90">
        <f t="shared" si="87"/>
        <v>46415</v>
      </c>
      <c r="AE796" s="91">
        <f t="shared" si="86"/>
        <v>3.5900000000000001E-2</v>
      </c>
      <c r="AG796" s="92"/>
    </row>
    <row r="797" spans="9:33" x14ac:dyDescent="0.25">
      <c r="I797"/>
      <c r="N797" s="130">
        <v>46784</v>
      </c>
      <c r="O797" s="129">
        <v>3.54</v>
      </c>
      <c r="AD797" s="90">
        <f t="shared" si="87"/>
        <v>46416</v>
      </c>
      <c r="AE797" s="91">
        <f t="shared" si="86"/>
        <v>3.5900000000000001E-2</v>
      </c>
      <c r="AG797" s="92"/>
    </row>
    <row r="798" spans="9:33" x14ac:dyDescent="0.25">
      <c r="I798"/>
      <c r="N798" s="130">
        <v>46785</v>
      </c>
      <c r="O798" s="129">
        <v>3.54</v>
      </c>
      <c r="AD798" s="90">
        <f t="shared" si="87"/>
        <v>46417</v>
      </c>
      <c r="AE798" s="91">
        <f t="shared" si="86"/>
        <v>3.5900000000000001E-2</v>
      </c>
      <c r="AG798" s="92"/>
    </row>
    <row r="799" spans="9:33" x14ac:dyDescent="0.25">
      <c r="I799"/>
      <c r="N799" s="130">
        <v>46786</v>
      </c>
      <c r="O799" s="129">
        <v>3.54</v>
      </c>
      <c r="AD799" s="90">
        <f t="shared" si="87"/>
        <v>46418</v>
      </c>
      <c r="AE799" s="91">
        <f t="shared" si="86"/>
        <v>3.5900000000000001E-2</v>
      </c>
      <c r="AG799" s="92"/>
    </row>
    <row r="800" spans="9:33" x14ac:dyDescent="0.25">
      <c r="I800"/>
      <c r="N800" s="130">
        <v>46787</v>
      </c>
      <c r="O800" s="129">
        <v>3.54</v>
      </c>
      <c r="AD800" s="90">
        <f t="shared" si="87"/>
        <v>46419</v>
      </c>
      <c r="AE800" s="91">
        <f t="shared" si="86"/>
        <v>3.5900000000000001E-2</v>
      </c>
      <c r="AG800" s="92"/>
    </row>
    <row r="801" spans="9:33" x14ac:dyDescent="0.25">
      <c r="I801"/>
      <c r="N801" s="130">
        <v>46790</v>
      </c>
      <c r="O801" s="129">
        <v>3.54</v>
      </c>
      <c r="AD801" s="90">
        <f t="shared" si="87"/>
        <v>46420</v>
      </c>
      <c r="AE801" s="91">
        <f t="shared" si="86"/>
        <v>3.5900000000000001E-2</v>
      </c>
      <c r="AG801" s="92"/>
    </row>
    <row r="802" spans="9:33" x14ac:dyDescent="0.25">
      <c r="I802"/>
      <c r="N802" s="130">
        <v>46791</v>
      </c>
      <c r="O802" s="129">
        <v>3.54</v>
      </c>
      <c r="AD802" s="90">
        <f t="shared" si="87"/>
        <v>46421</v>
      </c>
      <c r="AE802" s="91">
        <f t="shared" si="86"/>
        <v>3.5900000000000001E-2</v>
      </c>
      <c r="AG802" s="92"/>
    </row>
    <row r="803" spans="9:33" x14ac:dyDescent="0.25">
      <c r="I803"/>
      <c r="N803" s="130">
        <v>46792</v>
      </c>
      <c r="O803" s="129">
        <v>3.54</v>
      </c>
      <c r="AD803" s="90">
        <f t="shared" si="87"/>
        <v>46422</v>
      </c>
      <c r="AE803" s="91">
        <f t="shared" si="86"/>
        <v>3.5900000000000001E-2</v>
      </c>
      <c r="AG803" s="92"/>
    </row>
    <row r="804" spans="9:33" x14ac:dyDescent="0.25">
      <c r="I804"/>
      <c r="N804" s="130">
        <v>46793</v>
      </c>
      <c r="O804" s="129">
        <v>3.54</v>
      </c>
      <c r="AD804" s="90">
        <f t="shared" si="87"/>
        <v>46423</v>
      </c>
      <c r="AE804" s="91">
        <f t="shared" si="86"/>
        <v>3.5900000000000001E-2</v>
      </c>
      <c r="AG804" s="92"/>
    </row>
    <row r="805" spans="9:33" x14ac:dyDescent="0.25">
      <c r="I805"/>
      <c r="N805" s="130">
        <v>46794</v>
      </c>
      <c r="O805" s="129">
        <v>3.54</v>
      </c>
      <c r="AD805" s="90">
        <f t="shared" si="87"/>
        <v>46424</v>
      </c>
      <c r="AE805" s="91">
        <f t="shared" si="86"/>
        <v>3.5900000000000001E-2</v>
      </c>
      <c r="AG805" s="92"/>
    </row>
    <row r="806" spans="9:33" x14ac:dyDescent="0.25">
      <c r="I806"/>
      <c r="N806" s="130">
        <v>46797</v>
      </c>
      <c r="O806" s="129">
        <v>3.54</v>
      </c>
      <c r="AD806" s="90">
        <f t="shared" si="87"/>
        <v>46425</v>
      </c>
      <c r="AE806" s="91">
        <f t="shared" si="86"/>
        <v>3.5900000000000001E-2</v>
      </c>
      <c r="AG806" s="92"/>
    </row>
    <row r="807" spans="9:33" x14ac:dyDescent="0.25">
      <c r="I807"/>
      <c r="N807" s="130">
        <v>46798</v>
      </c>
      <c r="O807" s="129">
        <v>3.54</v>
      </c>
      <c r="AD807" s="90">
        <f t="shared" si="87"/>
        <v>46426</v>
      </c>
      <c r="AE807" s="91">
        <f t="shared" si="86"/>
        <v>3.5900000000000001E-2</v>
      </c>
      <c r="AG807" s="92"/>
    </row>
    <row r="808" spans="9:33" x14ac:dyDescent="0.25">
      <c r="I808"/>
      <c r="N808" s="130">
        <v>46799</v>
      </c>
      <c r="O808" s="129">
        <v>3.54</v>
      </c>
      <c r="AD808" s="90">
        <f t="shared" si="87"/>
        <v>46427</v>
      </c>
      <c r="AE808" s="91">
        <f t="shared" si="86"/>
        <v>3.5900000000000001E-2</v>
      </c>
      <c r="AG808" s="92"/>
    </row>
    <row r="809" spans="9:33" x14ac:dyDescent="0.25">
      <c r="I809"/>
      <c r="N809" s="130">
        <v>46800</v>
      </c>
      <c r="O809" s="129">
        <v>3.54</v>
      </c>
      <c r="AD809" s="90">
        <f t="shared" si="87"/>
        <v>46428</v>
      </c>
      <c r="AE809" s="91">
        <f t="shared" si="86"/>
        <v>3.5900000000000001E-2</v>
      </c>
      <c r="AG809" s="92"/>
    </row>
    <row r="810" spans="9:33" x14ac:dyDescent="0.25">
      <c r="I810"/>
      <c r="N810" s="130">
        <v>46801</v>
      </c>
      <c r="O810" s="129">
        <v>3.54</v>
      </c>
      <c r="AD810" s="90">
        <f t="shared" si="87"/>
        <v>46429</v>
      </c>
      <c r="AE810" s="91">
        <f t="shared" si="86"/>
        <v>3.5900000000000001E-2</v>
      </c>
      <c r="AG810" s="92"/>
    </row>
    <row r="811" spans="9:33" x14ac:dyDescent="0.25">
      <c r="I811"/>
      <c r="N811" s="130">
        <v>46805</v>
      </c>
      <c r="O811" s="129">
        <v>3.54</v>
      </c>
      <c r="AD811" s="90">
        <f t="shared" si="87"/>
        <v>46430</v>
      </c>
      <c r="AE811" s="91">
        <f t="shared" si="86"/>
        <v>3.5900000000000001E-2</v>
      </c>
      <c r="AG811" s="92"/>
    </row>
    <row r="812" spans="9:33" x14ac:dyDescent="0.25">
      <c r="I812"/>
      <c r="N812" s="130">
        <v>46806</v>
      </c>
      <c r="O812" s="129">
        <v>3.54</v>
      </c>
      <c r="AD812" s="90">
        <f t="shared" si="87"/>
        <v>46431</v>
      </c>
      <c r="AE812" s="91">
        <f t="shared" si="86"/>
        <v>3.5900000000000001E-2</v>
      </c>
      <c r="AG812" s="92"/>
    </row>
    <row r="813" spans="9:33" x14ac:dyDescent="0.25">
      <c r="I813"/>
      <c r="N813" s="130">
        <v>46807</v>
      </c>
      <c r="O813" s="129">
        <v>3.54</v>
      </c>
      <c r="AD813" s="90">
        <f t="shared" si="87"/>
        <v>46432</v>
      </c>
      <c r="AE813" s="91">
        <f t="shared" si="86"/>
        <v>3.5900000000000001E-2</v>
      </c>
      <c r="AG813" s="92"/>
    </row>
    <row r="814" spans="9:33" x14ac:dyDescent="0.25">
      <c r="I814"/>
      <c r="N814" s="130">
        <v>46808</v>
      </c>
      <c r="O814" s="129">
        <v>3.54</v>
      </c>
      <c r="AD814" s="90">
        <f t="shared" si="87"/>
        <v>46433</v>
      </c>
      <c r="AE814" s="91">
        <f t="shared" si="86"/>
        <v>3.5900000000000001E-2</v>
      </c>
      <c r="AG814" s="92"/>
    </row>
    <row r="815" spans="9:33" x14ac:dyDescent="0.25">
      <c r="I815"/>
      <c r="N815" s="130">
        <v>46811</v>
      </c>
      <c r="O815" s="129">
        <v>3.54</v>
      </c>
      <c r="AD815" s="90">
        <f t="shared" si="87"/>
        <v>46434</v>
      </c>
      <c r="AE815" s="91">
        <f t="shared" si="86"/>
        <v>3.5900000000000001E-2</v>
      </c>
      <c r="AG815" s="92"/>
    </row>
    <row r="816" spans="9:33" x14ac:dyDescent="0.25">
      <c r="I816"/>
      <c r="N816" s="130">
        <v>46812</v>
      </c>
      <c r="O816" s="129">
        <v>3.54</v>
      </c>
      <c r="AD816" s="90">
        <f t="shared" si="87"/>
        <v>46435</v>
      </c>
      <c r="AE816" s="91">
        <f t="shared" si="86"/>
        <v>3.5900000000000001E-2</v>
      </c>
      <c r="AG816" s="92"/>
    </row>
    <row r="817" spans="9:33" x14ac:dyDescent="0.25">
      <c r="I817"/>
      <c r="N817" s="130">
        <v>46813</v>
      </c>
      <c r="O817" s="129">
        <v>3.54</v>
      </c>
      <c r="AD817" s="90">
        <f t="shared" si="87"/>
        <v>46436</v>
      </c>
      <c r="AE817" s="91">
        <f t="shared" si="86"/>
        <v>3.5900000000000001E-2</v>
      </c>
      <c r="AG817" s="92"/>
    </row>
    <row r="818" spans="9:33" x14ac:dyDescent="0.25">
      <c r="I818"/>
      <c r="N818" s="130">
        <v>46814</v>
      </c>
      <c r="O818" s="129">
        <v>3.54</v>
      </c>
      <c r="AD818" s="90">
        <f t="shared" si="87"/>
        <v>46437</v>
      </c>
      <c r="AE818" s="91">
        <f t="shared" si="86"/>
        <v>3.5900000000000001E-2</v>
      </c>
      <c r="AG818" s="92"/>
    </row>
    <row r="819" spans="9:33" x14ac:dyDescent="0.25">
      <c r="I819"/>
      <c r="N819" s="130">
        <v>46815</v>
      </c>
      <c r="O819" s="129">
        <v>3.54</v>
      </c>
      <c r="AD819" s="90">
        <f t="shared" si="87"/>
        <v>46438</v>
      </c>
      <c r="AE819" s="91">
        <f t="shared" si="86"/>
        <v>3.5900000000000001E-2</v>
      </c>
      <c r="AG819" s="92"/>
    </row>
    <row r="820" spans="9:33" x14ac:dyDescent="0.25">
      <c r="I820"/>
      <c r="N820" s="130">
        <v>46818</v>
      </c>
      <c r="O820" s="129">
        <v>3.54</v>
      </c>
      <c r="AD820" s="90">
        <f t="shared" si="87"/>
        <v>46439</v>
      </c>
      <c r="AE820" s="91">
        <f t="shared" si="86"/>
        <v>3.5900000000000001E-2</v>
      </c>
      <c r="AG820" s="92"/>
    </row>
    <row r="821" spans="9:33" x14ac:dyDescent="0.25">
      <c r="I821"/>
      <c r="N821" s="130">
        <v>46819</v>
      </c>
      <c r="O821" s="129">
        <v>3.54</v>
      </c>
      <c r="AD821" s="90">
        <f t="shared" si="87"/>
        <v>46440</v>
      </c>
      <c r="AE821" s="91">
        <f t="shared" si="86"/>
        <v>3.5900000000000001E-2</v>
      </c>
      <c r="AG821" s="92"/>
    </row>
    <row r="822" spans="9:33" x14ac:dyDescent="0.25">
      <c r="I822"/>
      <c r="N822" s="130">
        <v>46820</v>
      </c>
      <c r="O822" s="129">
        <v>3.54</v>
      </c>
      <c r="AD822" s="90">
        <f t="shared" si="87"/>
        <v>46441</v>
      </c>
      <c r="AE822" s="91">
        <f t="shared" si="86"/>
        <v>3.5900000000000001E-2</v>
      </c>
      <c r="AG822" s="92"/>
    </row>
    <row r="823" spans="9:33" x14ac:dyDescent="0.25">
      <c r="I823"/>
      <c r="N823" s="130">
        <v>46821</v>
      </c>
      <c r="O823" s="129">
        <v>3.54</v>
      </c>
      <c r="AD823" s="90">
        <f t="shared" si="87"/>
        <v>46442</v>
      </c>
      <c r="AE823" s="91">
        <f t="shared" si="86"/>
        <v>3.5900000000000001E-2</v>
      </c>
      <c r="AG823" s="92"/>
    </row>
    <row r="824" spans="9:33" x14ac:dyDescent="0.25">
      <c r="I824"/>
      <c r="N824" s="130">
        <v>46822</v>
      </c>
      <c r="O824" s="129">
        <v>3.54</v>
      </c>
      <c r="AD824" s="90">
        <f t="shared" si="87"/>
        <v>46443</v>
      </c>
      <c r="AE824" s="91">
        <f t="shared" si="86"/>
        <v>3.5900000000000001E-2</v>
      </c>
      <c r="AG824" s="92"/>
    </row>
    <row r="825" spans="9:33" x14ac:dyDescent="0.25">
      <c r="I825"/>
      <c r="N825" s="130">
        <v>46825</v>
      </c>
      <c r="O825" s="129">
        <v>3.54</v>
      </c>
      <c r="AD825" s="90">
        <f t="shared" si="87"/>
        <v>46444</v>
      </c>
      <c r="AE825" s="91">
        <f t="shared" si="86"/>
        <v>3.5900000000000001E-2</v>
      </c>
      <c r="AG825" s="92"/>
    </row>
    <row r="826" spans="9:33" x14ac:dyDescent="0.25">
      <c r="I826"/>
      <c r="N826" s="130">
        <v>46826</v>
      </c>
      <c r="O826" s="129">
        <v>3.54</v>
      </c>
      <c r="AD826" s="90">
        <f t="shared" si="87"/>
        <v>46445</v>
      </c>
      <c r="AE826" s="91">
        <f t="shared" si="86"/>
        <v>3.5900000000000001E-2</v>
      </c>
      <c r="AG826" s="92"/>
    </row>
    <row r="827" spans="9:33" x14ac:dyDescent="0.25">
      <c r="I827"/>
      <c r="N827" s="130">
        <v>46827</v>
      </c>
      <c r="O827" s="129">
        <v>3.54</v>
      </c>
      <c r="AD827" s="90">
        <f t="shared" si="87"/>
        <v>46446</v>
      </c>
      <c r="AE827" s="91">
        <f t="shared" si="86"/>
        <v>3.5900000000000001E-2</v>
      </c>
      <c r="AG827" s="92"/>
    </row>
    <row r="828" spans="9:33" x14ac:dyDescent="0.25">
      <c r="I828"/>
      <c r="N828" s="130">
        <v>46828</v>
      </c>
      <c r="O828" s="129">
        <v>3.54</v>
      </c>
      <c r="AD828" s="90">
        <f t="shared" si="87"/>
        <v>46447</v>
      </c>
      <c r="AE828" s="91">
        <f t="shared" si="86"/>
        <v>3.5900000000000001E-2</v>
      </c>
      <c r="AG828" s="92"/>
    </row>
    <row r="829" spans="9:33" x14ac:dyDescent="0.25">
      <c r="I829"/>
      <c r="N829" s="130">
        <v>46829</v>
      </c>
      <c r="O829" s="129">
        <v>3.54</v>
      </c>
      <c r="AD829" s="90">
        <f t="shared" si="87"/>
        <v>46448</v>
      </c>
      <c r="AE829" s="91">
        <f t="shared" si="86"/>
        <v>3.5900000000000001E-2</v>
      </c>
      <c r="AG829" s="92"/>
    </row>
    <row r="830" spans="9:33" x14ac:dyDescent="0.25">
      <c r="I830"/>
      <c r="N830" s="130">
        <v>46832</v>
      </c>
      <c r="O830" s="129">
        <v>3.54</v>
      </c>
      <c r="AD830" s="90">
        <f t="shared" si="87"/>
        <v>46449</v>
      </c>
      <c r="AE830" s="91">
        <f t="shared" si="86"/>
        <v>3.5900000000000001E-2</v>
      </c>
      <c r="AG830" s="92"/>
    </row>
    <row r="831" spans="9:33" x14ac:dyDescent="0.25">
      <c r="I831"/>
      <c r="N831" s="130">
        <v>46833</v>
      </c>
      <c r="O831" s="129">
        <v>3.54</v>
      </c>
      <c r="AD831" s="90">
        <f t="shared" si="87"/>
        <v>46450</v>
      </c>
      <c r="AE831" s="91">
        <f t="shared" si="86"/>
        <v>3.5900000000000001E-2</v>
      </c>
      <c r="AG831" s="92"/>
    </row>
    <row r="832" spans="9:33" x14ac:dyDescent="0.25">
      <c r="I832"/>
      <c r="N832" s="130">
        <v>46834</v>
      </c>
      <c r="O832" s="129">
        <v>3.54</v>
      </c>
      <c r="AD832" s="90">
        <f t="shared" si="87"/>
        <v>46451</v>
      </c>
      <c r="AE832" s="91">
        <f t="shared" si="86"/>
        <v>3.5900000000000001E-2</v>
      </c>
      <c r="AG832" s="92"/>
    </row>
    <row r="833" spans="9:33" x14ac:dyDescent="0.25">
      <c r="I833"/>
      <c r="N833" s="130">
        <v>46835</v>
      </c>
      <c r="O833" s="129">
        <v>3.54</v>
      </c>
      <c r="AD833" s="90">
        <f t="shared" si="87"/>
        <v>46452</v>
      </c>
      <c r="AE833" s="91">
        <f t="shared" si="86"/>
        <v>3.5900000000000001E-2</v>
      </c>
      <c r="AG833" s="92"/>
    </row>
    <row r="834" spans="9:33" x14ac:dyDescent="0.25">
      <c r="I834"/>
      <c r="N834" s="130">
        <v>46836</v>
      </c>
      <c r="O834" s="129">
        <v>3.54</v>
      </c>
      <c r="AD834" s="90">
        <f t="shared" si="87"/>
        <v>46453</v>
      </c>
      <c r="AE834" s="91">
        <f t="shared" si="86"/>
        <v>3.5900000000000001E-2</v>
      </c>
      <c r="AG834" s="92"/>
    </row>
    <row r="835" spans="9:33" x14ac:dyDescent="0.25">
      <c r="I835"/>
      <c r="N835" s="130">
        <v>46839</v>
      </c>
      <c r="O835" s="129">
        <v>3.54</v>
      </c>
      <c r="AD835" s="90">
        <f t="shared" si="87"/>
        <v>46454</v>
      </c>
      <c r="AE835" s="91">
        <f t="shared" si="86"/>
        <v>3.5900000000000001E-2</v>
      </c>
      <c r="AG835" s="92"/>
    </row>
    <row r="836" spans="9:33" x14ac:dyDescent="0.25">
      <c r="I836"/>
      <c r="N836" s="130">
        <v>46840</v>
      </c>
      <c r="O836" s="129">
        <v>3.54</v>
      </c>
      <c r="AD836" s="90">
        <f t="shared" si="87"/>
        <v>46455</v>
      </c>
      <c r="AE836" s="91">
        <f t="shared" si="86"/>
        <v>3.5900000000000001E-2</v>
      </c>
      <c r="AG836" s="92"/>
    </row>
    <row r="837" spans="9:33" x14ac:dyDescent="0.25">
      <c r="I837"/>
      <c r="N837" s="130">
        <v>46841</v>
      </c>
      <c r="O837" s="129">
        <v>3.54</v>
      </c>
      <c r="AD837" s="90">
        <f t="shared" si="87"/>
        <v>46456</v>
      </c>
      <c r="AE837" s="91">
        <f t="shared" si="86"/>
        <v>3.5900000000000001E-2</v>
      </c>
      <c r="AG837" s="92"/>
    </row>
    <row r="838" spans="9:33" x14ac:dyDescent="0.25">
      <c r="I838"/>
      <c r="N838" s="130">
        <v>46842</v>
      </c>
      <c r="O838" s="129">
        <v>3.54</v>
      </c>
      <c r="AD838" s="90">
        <f t="shared" si="87"/>
        <v>46457</v>
      </c>
      <c r="AE838" s="91">
        <f t="shared" si="86"/>
        <v>3.5900000000000001E-2</v>
      </c>
      <c r="AG838" s="92"/>
    </row>
    <row r="839" spans="9:33" x14ac:dyDescent="0.25">
      <c r="I839"/>
      <c r="N839" s="130">
        <v>46843</v>
      </c>
      <c r="O839" s="129">
        <v>3.54</v>
      </c>
      <c r="AD839" s="90">
        <f t="shared" si="87"/>
        <v>46458</v>
      </c>
      <c r="AE839" s="91">
        <f t="shared" ref="AE839:AE902" si="88">_xlfn.IFNA(VLOOKUP(AD839,N:O,2,FALSE)/100,AE838)</f>
        <v>3.5900000000000001E-2</v>
      </c>
      <c r="AG839" s="92"/>
    </row>
    <row r="840" spans="9:33" x14ac:dyDescent="0.25">
      <c r="I840"/>
      <c r="N840" s="130">
        <v>46846</v>
      </c>
      <c r="O840" s="129">
        <v>3.54</v>
      </c>
      <c r="AD840" s="90">
        <f t="shared" ref="AD840:AD903" si="89">AD839+1</f>
        <v>46459</v>
      </c>
      <c r="AE840" s="91">
        <f t="shared" si="88"/>
        <v>3.5900000000000001E-2</v>
      </c>
      <c r="AG840" s="92"/>
    </row>
    <row r="841" spans="9:33" x14ac:dyDescent="0.25">
      <c r="I841"/>
      <c r="N841" s="130">
        <v>46847</v>
      </c>
      <c r="O841" s="129">
        <v>3.54</v>
      </c>
      <c r="AD841" s="90">
        <f t="shared" si="89"/>
        <v>46460</v>
      </c>
      <c r="AE841" s="91">
        <f t="shared" si="88"/>
        <v>3.5900000000000001E-2</v>
      </c>
      <c r="AG841" s="92"/>
    </row>
    <row r="842" spans="9:33" x14ac:dyDescent="0.25">
      <c r="I842"/>
      <c r="N842" s="130">
        <v>46848</v>
      </c>
      <c r="O842" s="129">
        <v>3.54</v>
      </c>
      <c r="AD842" s="90">
        <f t="shared" si="89"/>
        <v>46461</v>
      </c>
      <c r="AE842" s="91">
        <f t="shared" si="88"/>
        <v>3.5900000000000001E-2</v>
      </c>
      <c r="AG842" s="92"/>
    </row>
    <row r="843" spans="9:33" x14ac:dyDescent="0.25">
      <c r="I843"/>
      <c r="N843" s="130">
        <v>46849</v>
      </c>
      <c r="O843" s="129">
        <v>3.54</v>
      </c>
      <c r="AD843" s="90">
        <f t="shared" si="89"/>
        <v>46462</v>
      </c>
      <c r="AE843" s="91">
        <f t="shared" si="88"/>
        <v>3.5900000000000001E-2</v>
      </c>
      <c r="AG843" s="92"/>
    </row>
    <row r="844" spans="9:33" x14ac:dyDescent="0.25">
      <c r="I844"/>
      <c r="N844" s="130">
        <v>46850</v>
      </c>
      <c r="O844" s="129">
        <v>3.54</v>
      </c>
      <c r="AD844" s="90">
        <f t="shared" si="89"/>
        <v>46463</v>
      </c>
      <c r="AE844" s="91">
        <f t="shared" si="88"/>
        <v>3.5900000000000001E-2</v>
      </c>
      <c r="AG844" s="92"/>
    </row>
    <row r="845" spans="9:33" x14ac:dyDescent="0.25">
      <c r="I845"/>
      <c r="N845" s="130">
        <v>46853</v>
      </c>
      <c r="O845" s="129">
        <v>3.54</v>
      </c>
      <c r="AD845" s="90">
        <f t="shared" si="89"/>
        <v>46464</v>
      </c>
      <c r="AE845" s="91">
        <f t="shared" si="88"/>
        <v>3.5900000000000001E-2</v>
      </c>
      <c r="AG845" s="92"/>
    </row>
    <row r="846" spans="9:33" x14ac:dyDescent="0.25">
      <c r="I846"/>
      <c r="N846" s="130">
        <v>46854</v>
      </c>
      <c r="O846" s="129">
        <v>3.54</v>
      </c>
      <c r="AD846" s="90">
        <f t="shared" si="89"/>
        <v>46465</v>
      </c>
      <c r="AE846" s="91">
        <f t="shared" si="88"/>
        <v>3.5900000000000001E-2</v>
      </c>
      <c r="AG846" s="92"/>
    </row>
    <row r="847" spans="9:33" x14ac:dyDescent="0.25">
      <c r="I847"/>
      <c r="N847" s="130">
        <v>46855</v>
      </c>
      <c r="O847" s="129">
        <v>3.54</v>
      </c>
      <c r="AD847" s="90">
        <f t="shared" si="89"/>
        <v>46466</v>
      </c>
      <c r="AE847" s="91">
        <f t="shared" si="88"/>
        <v>3.5900000000000001E-2</v>
      </c>
      <c r="AG847" s="92"/>
    </row>
    <row r="848" spans="9:33" x14ac:dyDescent="0.25">
      <c r="I848"/>
      <c r="N848" s="130">
        <v>46856</v>
      </c>
      <c r="O848" s="129">
        <v>3.54</v>
      </c>
      <c r="AD848" s="90">
        <f t="shared" si="89"/>
        <v>46467</v>
      </c>
      <c r="AE848" s="91">
        <f t="shared" si="88"/>
        <v>3.5900000000000001E-2</v>
      </c>
      <c r="AG848" s="92"/>
    </row>
    <row r="849" spans="9:33" x14ac:dyDescent="0.25">
      <c r="I849"/>
      <c r="N849" s="130">
        <v>46860</v>
      </c>
      <c r="O849" s="129">
        <v>3.54</v>
      </c>
      <c r="AD849" s="90">
        <f t="shared" si="89"/>
        <v>46468</v>
      </c>
      <c r="AE849" s="91">
        <f t="shared" si="88"/>
        <v>3.5900000000000001E-2</v>
      </c>
      <c r="AG849" s="92"/>
    </row>
    <row r="850" spans="9:33" x14ac:dyDescent="0.25">
      <c r="I850"/>
      <c r="N850" s="130">
        <v>46861</v>
      </c>
      <c r="O850" s="129">
        <v>3.54</v>
      </c>
      <c r="AD850" s="90">
        <f t="shared" si="89"/>
        <v>46469</v>
      </c>
      <c r="AE850" s="91">
        <f t="shared" si="88"/>
        <v>3.5900000000000001E-2</v>
      </c>
      <c r="AG850" s="92"/>
    </row>
    <row r="851" spans="9:33" x14ac:dyDescent="0.25">
      <c r="I851"/>
      <c r="N851" s="130">
        <v>46862</v>
      </c>
      <c r="O851" s="129">
        <v>3.54</v>
      </c>
      <c r="AD851" s="90">
        <f t="shared" si="89"/>
        <v>46470</v>
      </c>
      <c r="AE851" s="91">
        <f t="shared" si="88"/>
        <v>3.5900000000000001E-2</v>
      </c>
      <c r="AG851" s="92"/>
    </row>
    <row r="852" spans="9:33" x14ac:dyDescent="0.25">
      <c r="I852"/>
      <c r="N852" s="130">
        <v>46863</v>
      </c>
      <c r="O852" s="129">
        <v>3.54</v>
      </c>
      <c r="AD852" s="90">
        <f t="shared" si="89"/>
        <v>46471</v>
      </c>
      <c r="AE852" s="91">
        <f t="shared" si="88"/>
        <v>3.5900000000000001E-2</v>
      </c>
      <c r="AG852" s="92"/>
    </row>
    <row r="853" spans="9:33" x14ac:dyDescent="0.25">
      <c r="I853"/>
      <c r="N853" s="130">
        <v>46864</v>
      </c>
      <c r="O853" s="129">
        <v>3.54</v>
      </c>
      <c r="AD853" s="90">
        <f t="shared" si="89"/>
        <v>46472</v>
      </c>
      <c r="AE853" s="91">
        <f t="shared" si="88"/>
        <v>3.5900000000000001E-2</v>
      </c>
      <c r="AG853" s="92"/>
    </row>
    <row r="854" spans="9:33" x14ac:dyDescent="0.25">
      <c r="I854"/>
      <c r="N854" s="130">
        <v>46867</v>
      </c>
      <c r="O854" s="129">
        <v>3.54</v>
      </c>
      <c r="AD854" s="90">
        <f t="shared" si="89"/>
        <v>46473</v>
      </c>
      <c r="AE854" s="91">
        <f t="shared" si="88"/>
        <v>3.5900000000000001E-2</v>
      </c>
      <c r="AG854" s="92"/>
    </row>
    <row r="855" spans="9:33" x14ac:dyDescent="0.25">
      <c r="I855"/>
      <c r="N855" s="130">
        <v>46868</v>
      </c>
      <c r="O855" s="129">
        <v>3.54</v>
      </c>
      <c r="AD855" s="90">
        <f t="shared" si="89"/>
        <v>46474</v>
      </c>
      <c r="AE855" s="91">
        <f t="shared" si="88"/>
        <v>3.5900000000000001E-2</v>
      </c>
      <c r="AG855" s="92"/>
    </row>
    <row r="856" spans="9:33" x14ac:dyDescent="0.25">
      <c r="I856"/>
      <c r="N856" s="130">
        <v>46869</v>
      </c>
      <c r="O856" s="129">
        <v>3.54</v>
      </c>
      <c r="AD856" s="90">
        <f t="shared" si="89"/>
        <v>46475</v>
      </c>
      <c r="AE856" s="91">
        <f t="shared" si="88"/>
        <v>3.5900000000000001E-2</v>
      </c>
      <c r="AG856" s="92"/>
    </row>
    <row r="857" spans="9:33" x14ac:dyDescent="0.25">
      <c r="I857"/>
      <c r="N857" s="130">
        <v>46870</v>
      </c>
      <c r="O857" s="129">
        <v>3.54</v>
      </c>
      <c r="AD857" s="90">
        <f t="shared" si="89"/>
        <v>46476</v>
      </c>
      <c r="AE857" s="91">
        <f t="shared" si="88"/>
        <v>3.5900000000000001E-2</v>
      </c>
      <c r="AG857" s="92"/>
    </row>
    <row r="858" spans="9:33" x14ac:dyDescent="0.25">
      <c r="I858"/>
      <c r="N858" s="130">
        <v>46871</v>
      </c>
      <c r="O858" s="129">
        <v>3.54</v>
      </c>
      <c r="AD858" s="90">
        <f t="shared" si="89"/>
        <v>46477</v>
      </c>
      <c r="AE858" s="91">
        <f t="shared" si="88"/>
        <v>3.5900000000000001E-2</v>
      </c>
      <c r="AG858" s="92"/>
    </row>
    <row r="859" spans="9:33" x14ac:dyDescent="0.25">
      <c r="I859"/>
      <c r="N859" s="130">
        <v>46874</v>
      </c>
      <c r="O859" s="129">
        <v>3.54</v>
      </c>
      <c r="AD859" s="90">
        <f t="shared" si="89"/>
        <v>46478</v>
      </c>
      <c r="AE859" s="91">
        <f t="shared" si="88"/>
        <v>3.5900000000000001E-2</v>
      </c>
      <c r="AG859" s="92"/>
    </row>
    <row r="860" spans="9:33" x14ac:dyDescent="0.25">
      <c r="I860"/>
      <c r="N860" s="130">
        <v>46875</v>
      </c>
      <c r="O860" s="129">
        <v>3.54</v>
      </c>
      <c r="AD860" s="90">
        <f t="shared" si="89"/>
        <v>46479</v>
      </c>
      <c r="AE860" s="91">
        <f t="shared" si="88"/>
        <v>3.5900000000000001E-2</v>
      </c>
      <c r="AG860" s="92"/>
    </row>
    <row r="861" spans="9:33" x14ac:dyDescent="0.25">
      <c r="I861"/>
      <c r="N861" s="130">
        <v>46876</v>
      </c>
      <c r="O861" s="129">
        <v>3.54</v>
      </c>
      <c r="AD861" s="90">
        <f t="shared" si="89"/>
        <v>46480</v>
      </c>
      <c r="AE861" s="91">
        <f t="shared" si="88"/>
        <v>3.5900000000000001E-2</v>
      </c>
      <c r="AG861" s="92"/>
    </row>
    <row r="862" spans="9:33" x14ac:dyDescent="0.25">
      <c r="I862"/>
      <c r="N862" s="130">
        <v>46877</v>
      </c>
      <c r="O862" s="129">
        <v>3.54</v>
      </c>
      <c r="AD862" s="90">
        <f t="shared" si="89"/>
        <v>46481</v>
      </c>
      <c r="AE862" s="91">
        <f t="shared" si="88"/>
        <v>3.5900000000000001E-2</v>
      </c>
      <c r="AG862" s="92"/>
    </row>
    <row r="863" spans="9:33" x14ac:dyDescent="0.25">
      <c r="I863"/>
      <c r="N863" s="130">
        <v>46878</v>
      </c>
      <c r="O863" s="129">
        <v>3.54</v>
      </c>
      <c r="AD863" s="90">
        <f t="shared" si="89"/>
        <v>46482</v>
      </c>
      <c r="AE863" s="91">
        <f t="shared" si="88"/>
        <v>3.5900000000000001E-2</v>
      </c>
      <c r="AG863" s="92"/>
    </row>
    <row r="864" spans="9:33" x14ac:dyDescent="0.25">
      <c r="I864"/>
      <c r="N864" s="130">
        <v>46881</v>
      </c>
      <c r="O864" s="129">
        <v>3.54</v>
      </c>
      <c r="AD864" s="90">
        <f t="shared" si="89"/>
        <v>46483</v>
      </c>
      <c r="AE864" s="91">
        <f t="shared" si="88"/>
        <v>3.5900000000000001E-2</v>
      </c>
      <c r="AG864" s="92"/>
    </row>
    <row r="865" spans="9:33" x14ac:dyDescent="0.25">
      <c r="I865"/>
      <c r="N865" s="130">
        <v>46882</v>
      </c>
      <c r="O865" s="129">
        <v>3.54</v>
      </c>
      <c r="AD865" s="90">
        <f t="shared" si="89"/>
        <v>46484</v>
      </c>
      <c r="AE865" s="91">
        <f t="shared" si="88"/>
        <v>3.5900000000000001E-2</v>
      </c>
      <c r="AG865" s="92"/>
    </row>
    <row r="866" spans="9:33" x14ac:dyDescent="0.25">
      <c r="I866"/>
      <c r="N866" s="130">
        <v>46883</v>
      </c>
      <c r="O866" s="129">
        <v>3.54</v>
      </c>
      <c r="AD866" s="90">
        <f t="shared" si="89"/>
        <v>46485</v>
      </c>
      <c r="AE866" s="91">
        <f t="shared" si="88"/>
        <v>3.5900000000000001E-2</v>
      </c>
      <c r="AG866" s="92"/>
    </row>
    <row r="867" spans="9:33" x14ac:dyDescent="0.25">
      <c r="I867"/>
      <c r="N867" s="130">
        <v>46884</v>
      </c>
      <c r="O867" s="129">
        <v>3.54</v>
      </c>
      <c r="AD867" s="90">
        <f t="shared" si="89"/>
        <v>46486</v>
      </c>
      <c r="AE867" s="91">
        <f t="shared" si="88"/>
        <v>3.5900000000000001E-2</v>
      </c>
      <c r="AG867" s="92"/>
    </row>
    <row r="868" spans="9:33" x14ac:dyDescent="0.25">
      <c r="I868"/>
      <c r="N868" s="130">
        <v>46885</v>
      </c>
      <c r="O868" s="129">
        <v>3.54</v>
      </c>
      <c r="AD868" s="90">
        <f t="shared" si="89"/>
        <v>46487</v>
      </c>
      <c r="AE868" s="91">
        <f t="shared" si="88"/>
        <v>3.5900000000000001E-2</v>
      </c>
      <c r="AG868" s="92"/>
    </row>
    <row r="869" spans="9:33" x14ac:dyDescent="0.25">
      <c r="I869"/>
      <c r="N869" s="130">
        <v>46888</v>
      </c>
      <c r="O869" s="129">
        <v>3.54</v>
      </c>
      <c r="AD869" s="90">
        <f t="shared" si="89"/>
        <v>46488</v>
      </c>
      <c r="AE869" s="91">
        <f t="shared" si="88"/>
        <v>3.5900000000000001E-2</v>
      </c>
      <c r="AG869" s="92"/>
    </row>
    <row r="870" spans="9:33" x14ac:dyDescent="0.25">
      <c r="I870"/>
      <c r="N870" s="130">
        <v>46889</v>
      </c>
      <c r="O870" s="129">
        <v>3.54</v>
      </c>
      <c r="AD870" s="90">
        <f t="shared" si="89"/>
        <v>46489</v>
      </c>
      <c r="AE870" s="91">
        <f t="shared" si="88"/>
        <v>3.5900000000000001E-2</v>
      </c>
      <c r="AG870" s="92"/>
    </row>
    <row r="871" spans="9:33" x14ac:dyDescent="0.25">
      <c r="I871"/>
      <c r="N871" s="130">
        <v>46890</v>
      </c>
      <c r="O871" s="129">
        <v>3.54</v>
      </c>
      <c r="AD871" s="90">
        <f t="shared" si="89"/>
        <v>46490</v>
      </c>
      <c r="AE871" s="91">
        <f t="shared" si="88"/>
        <v>3.5900000000000001E-2</v>
      </c>
      <c r="AG871" s="92"/>
    </row>
    <row r="872" spans="9:33" x14ac:dyDescent="0.25">
      <c r="I872"/>
      <c r="N872" s="130">
        <v>46891</v>
      </c>
      <c r="O872" s="129">
        <v>3.54</v>
      </c>
      <c r="AD872" s="90">
        <f t="shared" si="89"/>
        <v>46491</v>
      </c>
      <c r="AE872" s="91">
        <f t="shared" si="88"/>
        <v>3.5900000000000001E-2</v>
      </c>
      <c r="AG872" s="92"/>
    </row>
    <row r="873" spans="9:33" x14ac:dyDescent="0.25">
      <c r="I873"/>
      <c r="N873" s="130">
        <v>46892</v>
      </c>
      <c r="O873" s="129">
        <v>3.54</v>
      </c>
      <c r="AD873" s="90">
        <f t="shared" si="89"/>
        <v>46492</v>
      </c>
      <c r="AE873" s="91">
        <f t="shared" si="88"/>
        <v>3.5900000000000001E-2</v>
      </c>
      <c r="AG873" s="92"/>
    </row>
    <row r="874" spans="9:33" x14ac:dyDescent="0.25">
      <c r="I874"/>
      <c r="N874" s="130">
        <v>46895</v>
      </c>
      <c r="O874" s="129">
        <v>3.54</v>
      </c>
      <c r="AD874" s="90">
        <f t="shared" si="89"/>
        <v>46493</v>
      </c>
      <c r="AE874" s="91">
        <f t="shared" si="88"/>
        <v>3.5900000000000001E-2</v>
      </c>
      <c r="AG874" s="92"/>
    </row>
    <row r="875" spans="9:33" x14ac:dyDescent="0.25">
      <c r="I875"/>
      <c r="N875" s="130">
        <v>46896</v>
      </c>
      <c r="O875" s="129">
        <v>3.54</v>
      </c>
      <c r="AD875" s="90">
        <f t="shared" si="89"/>
        <v>46494</v>
      </c>
      <c r="AE875" s="91">
        <f t="shared" si="88"/>
        <v>3.5900000000000001E-2</v>
      </c>
      <c r="AG875" s="92"/>
    </row>
    <row r="876" spans="9:33" x14ac:dyDescent="0.25">
      <c r="I876"/>
      <c r="N876" s="130">
        <v>46897</v>
      </c>
      <c r="O876" s="129">
        <v>3.54</v>
      </c>
      <c r="AD876" s="90">
        <f t="shared" si="89"/>
        <v>46495</v>
      </c>
      <c r="AE876" s="91">
        <f t="shared" si="88"/>
        <v>3.5900000000000001E-2</v>
      </c>
      <c r="AG876" s="92"/>
    </row>
    <row r="877" spans="9:33" x14ac:dyDescent="0.25">
      <c r="I877"/>
      <c r="N877" s="130">
        <v>46898</v>
      </c>
      <c r="O877" s="129">
        <v>3.54</v>
      </c>
      <c r="AD877" s="90">
        <f t="shared" si="89"/>
        <v>46496</v>
      </c>
      <c r="AE877" s="91">
        <f t="shared" si="88"/>
        <v>3.5900000000000001E-2</v>
      </c>
      <c r="AG877" s="92"/>
    </row>
    <row r="878" spans="9:33" x14ac:dyDescent="0.25">
      <c r="I878"/>
      <c r="N878" s="130">
        <v>46899</v>
      </c>
      <c r="O878" s="129">
        <v>3.54</v>
      </c>
      <c r="AD878" s="90">
        <f t="shared" si="89"/>
        <v>46497</v>
      </c>
      <c r="AE878" s="91">
        <f t="shared" si="88"/>
        <v>3.5900000000000001E-2</v>
      </c>
      <c r="AG878" s="92"/>
    </row>
    <row r="879" spans="9:33" x14ac:dyDescent="0.25">
      <c r="I879"/>
      <c r="N879" s="130">
        <v>46903</v>
      </c>
      <c r="O879" s="129">
        <v>3.54</v>
      </c>
      <c r="AD879" s="90">
        <f t="shared" si="89"/>
        <v>46498</v>
      </c>
      <c r="AE879" s="91">
        <f t="shared" si="88"/>
        <v>3.5900000000000001E-2</v>
      </c>
      <c r="AG879" s="92"/>
    </row>
    <row r="880" spans="9:33" x14ac:dyDescent="0.25">
      <c r="I880"/>
      <c r="N880" s="130">
        <v>46904</v>
      </c>
      <c r="O880" s="129">
        <v>3.54</v>
      </c>
      <c r="AD880" s="90">
        <f t="shared" si="89"/>
        <v>46499</v>
      </c>
      <c r="AE880" s="91">
        <f t="shared" si="88"/>
        <v>3.5900000000000001E-2</v>
      </c>
      <c r="AG880" s="92"/>
    </row>
    <row r="881" spans="9:33" x14ac:dyDescent="0.25">
      <c r="I881"/>
      <c r="N881" s="130">
        <v>46905</v>
      </c>
      <c r="O881" s="129">
        <v>3.54</v>
      </c>
      <c r="AD881" s="90">
        <f t="shared" si="89"/>
        <v>46500</v>
      </c>
      <c r="AE881" s="91">
        <f t="shared" si="88"/>
        <v>3.5900000000000001E-2</v>
      </c>
      <c r="AG881" s="92"/>
    </row>
    <row r="882" spans="9:33" x14ac:dyDescent="0.25">
      <c r="I882"/>
      <c r="N882" s="130">
        <v>46906</v>
      </c>
      <c r="O882" s="129">
        <v>3.54</v>
      </c>
      <c r="AD882" s="90">
        <f t="shared" si="89"/>
        <v>46501</v>
      </c>
      <c r="AE882" s="91">
        <f t="shared" si="88"/>
        <v>3.5900000000000001E-2</v>
      </c>
      <c r="AG882" s="92"/>
    </row>
    <row r="883" spans="9:33" x14ac:dyDescent="0.25">
      <c r="I883"/>
      <c r="N883" s="130">
        <v>46909</v>
      </c>
      <c r="O883" s="129">
        <v>3.54</v>
      </c>
      <c r="AD883" s="90">
        <f t="shared" si="89"/>
        <v>46502</v>
      </c>
      <c r="AE883" s="91">
        <f t="shared" si="88"/>
        <v>3.5900000000000001E-2</v>
      </c>
      <c r="AG883" s="92"/>
    </row>
    <row r="884" spans="9:33" x14ac:dyDescent="0.25">
      <c r="I884"/>
      <c r="N884" s="130">
        <v>46910</v>
      </c>
      <c r="O884" s="129">
        <v>3.54</v>
      </c>
      <c r="AD884" s="90">
        <f t="shared" si="89"/>
        <v>46503</v>
      </c>
      <c r="AE884" s="91">
        <f t="shared" si="88"/>
        <v>3.5900000000000001E-2</v>
      </c>
      <c r="AG884" s="92"/>
    </row>
    <row r="885" spans="9:33" x14ac:dyDescent="0.25">
      <c r="I885"/>
      <c r="N885" s="130">
        <v>46911</v>
      </c>
      <c r="O885" s="129">
        <v>3.54</v>
      </c>
      <c r="AD885" s="90">
        <f t="shared" si="89"/>
        <v>46504</v>
      </c>
      <c r="AE885" s="91">
        <f t="shared" si="88"/>
        <v>3.5900000000000001E-2</v>
      </c>
      <c r="AG885" s="92"/>
    </row>
    <row r="886" spans="9:33" x14ac:dyDescent="0.25">
      <c r="I886"/>
      <c r="N886" s="130">
        <v>46912</v>
      </c>
      <c r="O886" s="129">
        <v>3.54</v>
      </c>
      <c r="AD886" s="90">
        <f t="shared" si="89"/>
        <v>46505</v>
      </c>
      <c r="AE886" s="91">
        <f t="shared" si="88"/>
        <v>3.5900000000000001E-2</v>
      </c>
      <c r="AG886" s="92"/>
    </row>
    <row r="887" spans="9:33" x14ac:dyDescent="0.25">
      <c r="I887"/>
      <c r="N887" s="130">
        <v>46913</v>
      </c>
      <c r="O887" s="129">
        <v>3.54</v>
      </c>
      <c r="AD887" s="90">
        <f t="shared" si="89"/>
        <v>46506</v>
      </c>
      <c r="AE887" s="91">
        <f t="shared" si="88"/>
        <v>3.5900000000000001E-2</v>
      </c>
      <c r="AG887" s="92"/>
    </row>
    <row r="888" spans="9:33" x14ac:dyDescent="0.25">
      <c r="I888"/>
      <c r="N888" s="130">
        <v>46916</v>
      </c>
      <c r="O888" s="129">
        <v>3.54</v>
      </c>
      <c r="AD888" s="90">
        <f t="shared" si="89"/>
        <v>46507</v>
      </c>
      <c r="AE888" s="91">
        <f t="shared" si="88"/>
        <v>3.5900000000000001E-2</v>
      </c>
      <c r="AG888" s="92"/>
    </row>
    <row r="889" spans="9:33" x14ac:dyDescent="0.25">
      <c r="I889"/>
      <c r="N889" s="130">
        <v>46917</v>
      </c>
      <c r="O889" s="129">
        <v>3.54</v>
      </c>
      <c r="AD889" s="90">
        <f t="shared" si="89"/>
        <v>46508</v>
      </c>
      <c r="AE889" s="91">
        <f t="shared" si="88"/>
        <v>3.5900000000000001E-2</v>
      </c>
      <c r="AG889" s="92"/>
    </row>
    <row r="890" spans="9:33" x14ac:dyDescent="0.25">
      <c r="I890"/>
      <c r="N890" s="130">
        <v>46918</v>
      </c>
      <c r="O890" s="129">
        <v>3.54</v>
      </c>
      <c r="AD890" s="90">
        <f t="shared" si="89"/>
        <v>46509</v>
      </c>
      <c r="AE890" s="91">
        <f t="shared" si="88"/>
        <v>3.5900000000000001E-2</v>
      </c>
      <c r="AG890" s="92"/>
    </row>
    <row r="891" spans="9:33" x14ac:dyDescent="0.25">
      <c r="I891"/>
      <c r="N891" s="130">
        <v>46919</v>
      </c>
      <c r="O891" s="129">
        <v>3.54</v>
      </c>
      <c r="AD891" s="90">
        <f t="shared" si="89"/>
        <v>46510</v>
      </c>
      <c r="AE891" s="91">
        <f t="shared" si="88"/>
        <v>3.5900000000000001E-2</v>
      </c>
      <c r="AG891" s="92"/>
    </row>
    <row r="892" spans="9:33" x14ac:dyDescent="0.25">
      <c r="I892"/>
      <c r="N892" s="130">
        <v>46920</v>
      </c>
      <c r="O892" s="129">
        <v>3.54</v>
      </c>
      <c r="AD892" s="90">
        <f t="shared" si="89"/>
        <v>46511</v>
      </c>
      <c r="AE892" s="91">
        <f t="shared" si="88"/>
        <v>3.5900000000000001E-2</v>
      </c>
      <c r="AG892" s="92"/>
    </row>
    <row r="893" spans="9:33" x14ac:dyDescent="0.25">
      <c r="I893"/>
      <c r="N893" s="130">
        <v>46924</v>
      </c>
      <c r="O893" s="129">
        <v>3.54</v>
      </c>
      <c r="AD893" s="90">
        <f t="shared" si="89"/>
        <v>46512</v>
      </c>
      <c r="AE893" s="91">
        <f t="shared" si="88"/>
        <v>3.5900000000000001E-2</v>
      </c>
      <c r="AG893" s="92"/>
    </row>
    <row r="894" spans="9:33" x14ac:dyDescent="0.25">
      <c r="I894"/>
      <c r="N894" s="130">
        <v>46925</v>
      </c>
      <c r="O894" s="129">
        <v>3.54</v>
      </c>
      <c r="AD894" s="90">
        <f t="shared" si="89"/>
        <v>46513</v>
      </c>
      <c r="AE894" s="91">
        <f t="shared" si="88"/>
        <v>3.5900000000000001E-2</v>
      </c>
      <c r="AG894" s="92"/>
    </row>
    <row r="895" spans="9:33" x14ac:dyDescent="0.25">
      <c r="I895"/>
      <c r="N895" s="130">
        <v>46926</v>
      </c>
      <c r="O895" s="129">
        <v>3.54</v>
      </c>
      <c r="AD895" s="90">
        <f t="shared" si="89"/>
        <v>46514</v>
      </c>
      <c r="AE895" s="91">
        <f t="shared" si="88"/>
        <v>3.5900000000000001E-2</v>
      </c>
      <c r="AG895" s="92"/>
    </row>
    <row r="896" spans="9:33" x14ac:dyDescent="0.25">
      <c r="I896"/>
      <c r="N896" s="130">
        <v>46927</v>
      </c>
      <c r="O896" s="129">
        <v>3.54</v>
      </c>
      <c r="AD896" s="90">
        <f t="shared" si="89"/>
        <v>46515</v>
      </c>
      <c r="AE896" s="91">
        <f t="shared" si="88"/>
        <v>3.5900000000000001E-2</v>
      </c>
      <c r="AG896" s="92"/>
    </row>
    <row r="897" spans="9:33" x14ac:dyDescent="0.25">
      <c r="I897"/>
      <c r="N897" s="130">
        <v>46930</v>
      </c>
      <c r="O897" s="129">
        <v>3.54</v>
      </c>
      <c r="AD897" s="90">
        <f t="shared" si="89"/>
        <v>46516</v>
      </c>
      <c r="AE897" s="91">
        <f t="shared" si="88"/>
        <v>3.5900000000000001E-2</v>
      </c>
      <c r="AG897" s="92"/>
    </row>
    <row r="898" spans="9:33" x14ac:dyDescent="0.25">
      <c r="I898"/>
      <c r="N898" s="130">
        <v>46931</v>
      </c>
      <c r="O898" s="129">
        <v>3.54</v>
      </c>
      <c r="AD898" s="90">
        <f t="shared" si="89"/>
        <v>46517</v>
      </c>
      <c r="AE898" s="91">
        <f t="shared" si="88"/>
        <v>3.5900000000000001E-2</v>
      </c>
      <c r="AG898" s="92"/>
    </row>
    <row r="899" spans="9:33" x14ac:dyDescent="0.25">
      <c r="I899"/>
      <c r="N899" s="130">
        <v>46932</v>
      </c>
      <c r="O899" s="129">
        <v>3.54</v>
      </c>
      <c r="AD899" s="90">
        <f t="shared" si="89"/>
        <v>46518</v>
      </c>
      <c r="AE899" s="91">
        <f t="shared" si="88"/>
        <v>3.5900000000000001E-2</v>
      </c>
      <c r="AG899" s="92"/>
    </row>
    <row r="900" spans="9:33" x14ac:dyDescent="0.25">
      <c r="I900"/>
      <c r="N900" s="130">
        <v>46933</v>
      </c>
      <c r="O900" s="129">
        <v>3.54</v>
      </c>
      <c r="AD900" s="90">
        <f t="shared" si="89"/>
        <v>46519</v>
      </c>
      <c r="AE900" s="91">
        <f t="shared" si="88"/>
        <v>3.5900000000000001E-2</v>
      </c>
      <c r="AG900" s="92"/>
    </row>
    <row r="901" spans="9:33" x14ac:dyDescent="0.25">
      <c r="I901"/>
      <c r="N901" s="130">
        <v>46934</v>
      </c>
      <c r="O901" s="129">
        <v>3.54</v>
      </c>
      <c r="AD901" s="90">
        <f t="shared" si="89"/>
        <v>46520</v>
      </c>
      <c r="AE901" s="91">
        <f t="shared" si="88"/>
        <v>3.5900000000000001E-2</v>
      </c>
      <c r="AG901" s="92"/>
    </row>
    <row r="902" spans="9:33" x14ac:dyDescent="0.25">
      <c r="I902"/>
      <c r="N902" s="130">
        <v>46937</v>
      </c>
      <c r="O902" s="129">
        <v>3.54</v>
      </c>
      <c r="AD902" s="90">
        <f t="shared" si="89"/>
        <v>46521</v>
      </c>
      <c r="AE902" s="91">
        <f t="shared" si="88"/>
        <v>3.5900000000000001E-2</v>
      </c>
      <c r="AG902" s="92"/>
    </row>
    <row r="903" spans="9:33" x14ac:dyDescent="0.25">
      <c r="I903"/>
      <c r="N903" s="130">
        <v>46939</v>
      </c>
      <c r="O903" s="129">
        <v>3.54</v>
      </c>
      <c r="AD903" s="90">
        <f t="shared" si="89"/>
        <v>46522</v>
      </c>
      <c r="AE903" s="91">
        <f t="shared" ref="AE903:AE966" si="90">_xlfn.IFNA(VLOOKUP(AD903,N:O,2,FALSE)/100,AE902)</f>
        <v>3.5900000000000001E-2</v>
      </c>
      <c r="AG903" s="92"/>
    </row>
    <row r="904" spans="9:33" x14ac:dyDescent="0.25">
      <c r="I904"/>
      <c r="N904" s="130">
        <v>46940</v>
      </c>
      <c r="O904" s="129">
        <v>3.54</v>
      </c>
      <c r="AD904" s="90">
        <f t="shared" ref="AD904:AD967" si="91">AD903+1</f>
        <v>46523</v>
      </c>
      <c r="AE904" s="91">
        <f t="shared" si="90"/>
        <v>3.5900000000000001E-2</v>
      </c>
      <c r="AG904" s="92"/>
    </row>
    <row r="905" spans="9:33" x14ac:dyDescent="0.25">
      <c r="I905"/>
      <c r="N905" s="130">
        <v>46941</v>
      </c>
      <c r="O905" s="129">
        <v>3.54</v>
      </c>
      <c r="AD905" s="90">
        <f t="shared" si="91"/>
        <v>46524</v>
      </c>
      <c r="AE905" s="91">
        <f t="shared" si="90"/>
        <v>3.5900000000000001E-2</v>
      </c>
      <c r="AG905" s="92"/>
    </row>
    <row r="906" spans="9:33" x14ac:dyDescent="0.25">
      <c r="I906"/>
      <c r="N906" s="130">
        <v>46944</v>
      </c>
      <c r="O906" s="129">
        <v>3.54</v>
      </c>
      <c r="AD906" s="90">
        <f t="shared" si="91"/>
        <v>46525</v>
      </c>
      <c r="AE906" s="91">
        <f t="shared" si="90"/>
        <v>3.5900000000000001E-2</v>
      </c>
      <c r="AG906" s="92"/>
    </row>
    <row r="907" spans="9:33" x14ac:dyDescent="0.25">
      <c r="I907"/>
      <c r="N907" s="130">
        <v>46945</v>
      </c>
      <c r="O907" s="129">
        <v>3.54</v>
      </c>
      <c r="AD907" s="90">
        <f t="shared" si="91"/>
        <v>46526</v>
      </c>
      <c r="AE907" s="91">
        <f t="shared" si="90"/>
        <v>3.5900000000000001E-2</v>
      </c>
      <c r="AG907" s="92"/>
    </row>
    <row r="908" spans="9:33" x14ac:dyDescent="0.25">
      <c r="I908"/>
      <c r="N908" s="130">
        <v>46946</v>
      </c>
      <c r="O908" s="129">
        <v>3.54</v>
      </c>
      <c r="AD908" s="90">
        <f t="shared" si="91"/>
        <v>46527</v>
      </c>
      <c r="AE908" s="91">
        <f t="shared" si="90"/>
        <v>3.5900000000000001E-2</v>
      </c>
      <c r="AG908" s="92"/>
    </row>
    <row r="909" spans="9:33" x14ac:dyDescent="0.25">
      <c r="I909"/>
      <c r="N909" s="130">
        <v>46947</v>
      </c>
      <c r="O909" s="129">
        <v>3.54</v>
      </c>
      <c r="AD909" s="90">
        <f t="shared" si="91"/>
        <v>46528</v>
      </c>
      <c r="AE909" s="91">
        <f t="shared" si="90"/>
        <v>3.5900000000000001E-2</v>
      </c>
      <c r="AG909" s="92"/>
    </row>
    <row r="910" spans="9:33" x14ac:dyDescent="0.25">
      <c r="I910"/>
      <c r="N910" s="130">
        <v>46948</v>
      </c>
      <c r="O910" s="129">
        <v>3.54</v>
      </c>
      <c r="AD910" s="90">
        <f t="shared" si="91"/>
        <v>46529</v>
      </c>
      <c r="AE910" s="91">
        <f t="shared" si="90"/>
        <v>3.5900000000000001E-2</v>
      </c>
      <c r="AG910" s="92"/>
    </row>
    <row r="911" spans="9:33" x14ac:dyDescent="0.25">
      <c r="I911"/>
      <c r="N911" s="130">
        <v>46951</v>
      </c>
      <c r="O911" s="129">
        <v>3.54</v>
      </c>
      <c r="AD911" s="90">
        <f t="shared" si="91"/>
        <v>46530</v>
      </c>
      <c r="AE911" s="91">
        <f t="shared" si="90"/>
        <v>3.5900000000000001E-2</v>
      </c>
      <c r="AG911" s="92"/>
    </row>
    <row r="912" spans="9:33" x14ac:dyDescent="0.25">
      <c r="I912"/>
      <c r="N912" s="130">
        <v>46952</v>
      </c>
      <c r="O912" s="129">
        <v>3.54</v>
      </c>
      <c r="AD912" s="90">
        <f t="shared" si="91"/>
        <v>46531</v>
      </c>
      <c r="AE912" s="91">
        <f t="shared" si="90"/>
        <v>3.5900000000000001E-2</v>
      </c>
      <c r="AG912" s="92"/>
    </row>
    <row r="913" spans="9:33" x14ac:dyDescent="0.25">
      <c r="I913"/>
      <c r="N913" s="130">
        <v>46953</v>
      </c>
      <c r="O913" s="129">
        <v>3.54</v>
      </c>
      <c r="AD913" s="90">
        <f t="shared" si="91"/>
        <v>46532</v>
      </c>
      <c r="AE913" s="91">
        <f t="shared" si="90"/>
        <v>3.5900000000000001E-2</v>
      </c>
      <c r="AG913" s="92"/>
    </row>
    <row r="914" spans="9:33" x14ac:dyDescent="0.25">
      <c r="I914"/>
      <c r="N914" s="130">
        <v>46954</v>
      </c>
      <c r="O914" s="129">
        <v>3.54</v>
      </c>
      <c r="AD914" s="90">
        <f t="shared" si="91"/>
        <v>46533</v>
      </c>
      <c r="AE914" s="91">
        <f t="shared" si="90"/>
        <v>3.5900000000000001E-2</v>
      </c>
      <c r="AG914" s="92"/>
    </row>
    <row r="915" spans="9:33" x14ac:dyDescent="0.25">
      <c r="I915"/>
      <c r="N915" s="130">
        <v>46955</v>
      </c>
      <c r="O915" s="129">
        <v>3.54</v>
      </c>
      <c r="AD915" s="90">
        <f t="shared" si="91"/>
        <v>46534</v>
      </c>
      <c r="AE915" s="91">
        <f t="shared" si="90"/>
        <v>3.5900000000000001E-2</v>
      </c>
      <c r="AG915" s="92"/>
    </row>
    <row r="916" spans="9:33" x14ac:dyDescent="0.25">
      <c r="I916"/>
      <c r="N916" s="130">
        <v>46958</v>
      </c>
      <c r="O916" s="129">
        <v>3.54</v>
      </c>
      <c r="AD916" s="90">
        <f t="shared" si="91"/>
        <v>46535</v>
      </c>
      <c r="AE916" s="91">
        <f t="shared" si="90"/>
        <v>3.5900000000000001E-2</v>
      </c>
      <c r="AG916" s="92"/>
    </row>
    <row r="917" spans="9:33" x14ac:dyDescent="0.25">
      <c r="I917"/>
      <c r="N917" s="130">
        <v>46959</v>
      </c>
      <c r="O917" s="129">
        <v>3.54</v>
      </c>
      <c r="AD917" s="90">
        <f t="shared" si="91"/>
        <v>46536</v>
      </c>
      <c r="AE917" s="91">
        <f t="shared" si="90"/>
        <v>3.5900000000000001E-2</v>
      </c>
      <c r="AG917" s="92"/>
    </row>
    <row r="918" spans="9:33" x14ac:dyDescent="0.25">
      <c r="I918"/>
      <c r="N918" s="130">
        <v>46960</v>
      </c>
      <c r="O918" s="129">
        <v>3.54</v>
      </c>
      <c r="AD918" s="90">
        <f t="shared" si="91"/>
        <v>46537</v>
      </c>
      <c r="AE918" s="91">
        <f t="shared" si="90"/>
        <v>3.5900000000000001E-2</v>
      </c>
      <c r="AG918" s="92"/>
    </row>
    <row r="919" spans="9:33" x14ac:dyDescent="0.25">
      <c r="I919"/>
      <c r="N919" s="130">
        <v>46961</v>
      </c>
      <c r="O919" s="129">
        <v>3.54</v>
      </c>
      <c r="AD919" s="90">
        <f t="shared" si="91"/>
        <v>46538</v>
      </c>
      <c r="AE919" s="91">
        <f t="shared" si="90"/>
        <v>3.5900000000000001E-2</v>
      </c>
      <c r="AG919" s="92"/>
    </row>
    <row r="920" spans="9:33" x14ac:dyDescent="0.25">
      <c r="I920"/>
      <c r="N920" s="130">
        <v>46962</v>
      </c>
      <c r="O920" s="129">
        <v>3.54</v>
      </c>
      <c r="AD920" s="90">
        <f t="shared" si="91"/>
        <v>46539</v>
      </c>
      <c r="AE920" s="91">
        <f t="shared" si="90"/>
        <v>3.5900000000000001E-2</v>
      </c>
      <c r="AG920" s="92"/>
    </row>
    <row r="921" spans="9:33" x14ac:dyDescent="0.25">
      <c r="I921"/>
      <c r="N921" s="130">
        <v>46965</v>
      </c>
      <c r="O921" s="129">
        <v>3.54</v>
      </c>
      <c r="AD921" s="90">
        <f t="shared" si="91"/>
        <v>46540</v>
      </c>
      <c r="AE921" s="91">
        <f t="shared" si="90"/>
        <v>3.5900000000000001E-2</v>
      </c>
      <c r="AG921" s="92"/>
    </row>
    <row r="922" spans="9:33" x14ac:dyDescent="0.25">
      <c r="I922"/>
      <c r="N922" s="130">
        <v>46966</v>
      </c>
      <c r="O922" s="129">
        <v>3.54</v>
      </c>
      <c r="AD922" s="90">
        <f t="shared" si="91"/>
        <v>46541</v>
      </c>
      <c r="AE922" s="91">
        <f t="shared" si="90"/>
        <v>3.5900000000000001E-2</v>
      </c>
      <c r="AG922" s="92"/>
    </row>
    <row r="923" spans="9:33" x14ac:dyDescent="0.25">
      <c r="I923"/>
      <c r="N923" s="130">
        <v>46967</v>
      </c>
      <c r="O923" s="129">
        <v>3.54</v>
      </c>
      <c r="AD923" s="90">
        <f t="shared" si="91"/>
        <v>46542</v>
      </c>
      <c r="AE923" s="91">
        <f t="shared" si="90"/>
        <v>3.5900000000000001E-2</v>
      </c>
      <c r="AG923" s="92"/>
    </row>
    <row r="924" spans="9:33" x14ac:dyDescent="0.25">
      <c r="I924"/>
      <c r="N924" s="130">
        <v>46968</v>
      </c>
      <c r="O924" s="129">
        <v>3.54</v>
      </c>
      <c r="AD924" s="90">
        <f t="shared" si="91"/>
        <v>46543</v>
      </c>
      <c r="AE924" s="91">
        <f t="shared" si="90"/>
        <v>3.5900000000000001E-2</v>
      </c>
      <c r="AG924" s="92"/>
    </row>
    <row r="925" spans="9:33" x14ac:dyDescent="0.25">
      <c r="I925"/>
      <c r="N925" s="130">
        <v>46969</v>
      </c>
      <c r="O925" s="129">
        <v>3.54</v>
      </c>
      <c r="AD925" s="90">
        <f t="shared" si="91"/>
        <v>46544</v>
      </c>
      <c r="AE925" s="91">
        <f t="shared" si="90"/>
        <v>3.5900000000000001E-2</v>
      </c>
      <c r="AG925" s="92"/>
    </row>
    <row r="926" spans="9:33" x14ac:dyDescent="0.25">
      <c r="I926"/>
      <c r="N926" s="130">
        <v>46972</v>
      </c>
      <c r="O926" s="129">
        <v>3.54</v>
      </c>
      <c r="AD926" s="90">
        <f t="shared" si="91"/>
        <v>46545</v>
      </c>
      <c r="AE926" s="91">
        <f t="shared" si="90"/>
        <v>3.5900000000000001E-2</v>
      </c>
      <c r="AG926" s="92"/>
    </row>
    <row r="927" spans="9:33" x14ac:dyDescent="0.25">
      <c r="I927"/>
      <c r="N927" s="130">
        <v>46973</v>
      </c>
      <c r="O927" s="129">
        <v>3.54</v>
      </c>
      <c r="AD927" s="90">
        <f t="shared" si="91"/>
        <v>46546</v>
      </c>
      <c r="AE927" s="91">
        <f t="shared" si="90"/>
        <v>3.5900000000000001E-2</v>
      </c>
      <c r="AG927" s="92"/>
    </row>
    <row r="928" spans="9:33" x14ac:dyDescent="0.25">
      <c r="I928"/>
      <c r="N928" s="130">
        <v>46974</v>
      </c>
      <c r="O928" s="129">
        <v>3.54</v>
      </c>
      <c r="AD928" s="90">
        <f t="shared" si="91"/>
        <v>46547</v>
      </c>
      <c r="AE928" s="91">
        <f t="shared" si="90"/>
        <v>3.5900000000000001E-2</v>
      </c>
      <c r="AG928" s="92"/>
    </row>
    <row r="929" spans="9:33" x14ac:dyDescent="0.25">
      <c r="I929"/>
      <c r="N929" s="130">
        <v>46975</v>
      </c>
      <c r="O929" s="129">
        <v>3.54</v>
      </c>
      <c r="AD929" s="90">
        <f t="shared" si="91"/>
        <v>46548</v>
      </c>
      <c r="AE929" s="91">
        <f t="shared" si="90"/>
        <v>3.5900000000000001E-2</v>
      </c>
      <c r="AG929" s="92"/>
    </row>
    <row r="930" spans="9:33" x14ac:dyDescent="0.25">
      <c r="I930"/>
      <c r="N930" s="130">
        <v>46976</v>
      </c>
      <c r="O930" s="129">
        <v>3.54</v>
      </c>
      <c r="AD930" s="90">
        <f t="shared" si="91"/>
        <v>46549</v>
      </c>
      <c r="AE930" s="91">
        <f t="shared" si="90"/>
        <v>3.5900000000000001E-2</v>
      </c>
      <c r="AG930" s="92"/>
    </row>
    <row r="931" spans="9:33" x14ac:dyDescent="0.25">
      <c r="I931"/>
      <c r="N931" s="130">
        <v>46979</v>
      </c>
      <c r="O931" s="129">
        <v>3.54</v>
      </c>
      <c r="AD931" s="90">
        <f t="shared" si="91"/>
        <v>46550</v>
      </c>
      <c r="AE931" s="91">
        <f t="shared" si="90"/>
        <v>3.5900000000000001E-2</v>
      </c>
      <c r="AG931" s="92"/>
    </row>
    <row r="932" spans="9:33" x14ac:dyDescent="0.25">
      <c r="I932"/>
      <c r="N932" s="130">
        <v>46980</v>
      </c>
      <c r="O932" s="129">
        <v>3.54</v>
      </c>
      <c r="AD932" s="90">
        <f t="shared" si="91"/>
        <v>46551</v>
      </c>
      <c r="AE932" s="91">
        <f t="shared" si="90"/>
        <v>3.5900000000000001E-2</v>
      </c>
      <c r="AG932" s="92"/>
    </row>
    <row r="933" spans="9:33" x14ac:dyDescent="0.25">
      <c r="I933"/>
      <c r="N933" s="130">
        <v>46981</v>
      </c>
      <c r="O933" s="129">
        <v>3.54</v>
      </c>
      <c r="AD933" s="90">
        <f t="shared" si="91"/>
        <v>46552</v>
      </c>
      <c r="AE933" s="91">
        <f t="shared" si="90"/>
        <v>3.5900000000000001E-2</v>
      </c>
      <c r="AG933" s="92"/>
    </row>
    <row r="934" spans="9:33" x14ac:dyDescent="0.25">
      <c r="I934"/>
      <c r="N934" s="130">
        <v>46982</v>
      </c>
      <c r="O934" s="129">
        <v>3.54</v>
      </c>
      <c r="AD934" s="90">
        <f t="shared" si="91"/>
        <v>46553</v>
      </c>
      <c r="AE934" s="91">
        <f t="shared" si="90"/>
        <v>3.5900000000000001E-2</v>
      </c>
      <c r="AG934" s="92"/>
    </row>
    <row r="935" spans="9:33" x14ac:dyDescent="0.25">
      <c r="I935"/>
      <c r="N935" s="130">
        <v>46983</v>
      </c>
      <c r="O935" s="129">
        <v>3.54</v>
      </c>
      <c r="AD935" s="90">
        <f t="shared" si="91"/>
        <v>46554</v>
      </c>
      <c r="AE935" s="91">
        <f t="shared" si="90"/>
        <v>3.5900000000000001E-2</v>
      </c>
      <c r="AG935" s="92"/>
    </row>
    <row r="936" spans="9:33" x14ac:dyDescent="0.25">
      <c r="I936"/>
      <c r="N936" s="130">
        <v>46986</v>
      </c>
      <c r="O936" s="129">
        <v>3.54</v>
      </c>
      <c r="AD936" s="90">
        <f t="shared" si="91"/>
        <v>46555</v>
      </c>
      <c r="AE936" s="91">
        <f t="shared" si="90"/>
        <v>3.5900000000000001E-2</v>
      </c>
      <c r="AG936" s="92"/>
    </row>
    <row r="937" spans="9:33" x14ac:dyDescent="0.25">
      <c r="I937"/>
      <c r="N937" s="130">
        <v>46987</v>
      </c>
      <c r="O937" s="129">
        <v>3.54</v>
      </c>
      <c r="AD937" s="90">
        <f t="shared" si="91"/>
        <v>46556</v>
      </c>
      <c r="AE937" s="91">
        <f t="shared" si="90"/>
        <v>3.5900000000000001E-2</v>
      </c>
      <c r="AG937" s="92"/>
    </row>
    <row r="938" spans="9:33" x14ac:dyDescent="0.25">
      <c r="I938"/>
      <c r="N938" s="130">
        <v>46988</v>
      </c>
      <c r="O938" s="129">
        <v>3.54</v>
      </c>
      <c r="AD938" s="90">
        <f t="shared" si="91"/>
        <v>46557</v>
      </c>
      <c r="AE938" s="91">
        <f t="shared" si="90"/>
        <v>3.5900000000000001E-2</v>
      </c>
      <c r="AG938" s="92"/>
    </row>
    <row r="939" spans="9:33" x14ac:dyDescent="0.25">
      <c r="I939"/>
      <c r="N939" s="130">
        <v>46989</v>
      </c>
      <c r="O939" s="129">
        <v>3.54</v>
      </c>
      <c r="AD939" s="90">
        <f t="shared" si="91"/>
        <v>46558</v>
      </c>
      <c r="AE939" s="91">
        <f t="shared" si="90"/>
        <v>3.5900000000000001E-2</v>
      </c>
      <c r="AG939" s="92"/>
    </row>
    <row r="940" spans="9:33" x14ac:dyDescent="0.25">
      <c r="I940"/>
      <c r="N940" s="130">
        <v>46990</v>
      </c>
      <c r="O940" s="129">
        <v>3.54</v>
      </c>
      <c r="AD940" s="90">
        <f t="shared" si="91"/>
        <v>46559</v>
      </c>
      <c r="AE940" s="91">
        <f t="shared" si="90"/>
        <v>3.5900000000000001E-2</v>
      </c>
      <c r="AG940" s="92"/>
    </row>
    <row r="941" spans="9:33" x14ac:dyDescent="0.25">
      <c r="I941"/>
      <c r="N941" s="130">
        <v>46993</v>
      </c>
      <c r="O941" s="129">
        <v>3.54</v>
      </c>
      <c r="AD941" s="90">
        <f t="shared" si="91"/>
        <v>46560</v>
      </c>
      <c r="AE941" s="91">
        <f t="shared" si="90"/>
        <v>3.5900000000000001E-2</v>
      </c>
      <c r="AG941" s="92"/>
    </row>
    <row r="942" spans="9:33" x14ac:dyDescent="0.25">
      <c r="I942"/>
      <c r="N942" s="130">
        <v>46994</v>
      </c>
      <c r="O942" s="129">
        <v>3.54</v>
      </c>
      <c r="AD942" s="90">
        <f t="shared" si="91"/>
        <v>46561</v>
      </c>
      <c r="AE942" s="91">
        <f t="shared" si="90"/>
        <v>3.5900000000000001E-2</v>
      </c>
      <c r="AG942" s="92"/>
    </row>
    <row r="943" spans="9:33" x14ac:dyDescent="0.25">
      <c r="I943"/>
      <c r="N943" s="130">
        <v>46995</v>
      </c>
      <c r="O943" s="129">
        <v>3.54</v>
      </c>
      <c r="AD943" s="90">
        <f t="shared" si="91"/>
        <v>46562</v>
      </c>
      <c r="AE943" s="91">
        <f t="shared" si="90"/>
        <v>3.5900000000000001E-2</v>
      </c>
      <c r="AG943" s="92"/>
    </row>
    <row r="944" spans="9:33" x14ac:dyDescent="0.25">
      <c r="I944"/>
      <c r="N944" s="130">
        <v>46996</v>
      </c>
      <c r="O944" s="129">
        <v>3.54</v>
      </c>
      <c r="AD944" s="90">
        <f t="shared" si="91"/>
        <v>46563</v>
      </c>
      <c r="AE944" s="91">
        <f t="shared" si="90"/>
        <v>3.5900000000000001E-2</v>
      </c>
      <c r="AG944" s="92"/>
    </row>
    <row r="945" spans="9:33" x14ac:dyDescent="0.25">
      <c r="I945"/>
      <c r="N945" s="130">
        <v>46997</v>
      </c>
      <c r="O945" s="129">
        <v>3.54</v>
      </c>
      <c r="AD945" s="90">
        <f t="shared" si="91"/>
        <v>46564</v>
      </c>
      <c r="AE945" s="91">
        <f t="shared" si="90"/>
        <v>3.5900000000000001E-2</v>
      </c>
      <c r="AG945" s="92"/>
    </row>
    <row r="946" spans="9:33" x14ac:dyDescent="0.25">
      <c r="I946"/>
      <c r="N946" s="130">
        <v>47001</v>
      </c>
      <c r="O946" s="129">
        <v>3.54</v>
      </c>
      <c r="AD946" s="90">
        <f t="shared" si="91"/>
        <v>46565</v>
      </c>
      <c r="AE946" s="91">
        <f t="shared" si="90"/>
        <v>3.5900000000000001E-2</v>
      </c>
      <c r="AG946" s="92"/>
    </row>
    <row r="947" spans="9:33" x14ac:dyDescent="0.25">
      <c r="I947"/>
      <c r="N947" s="130">
        <v>47002</v>
      </c>
      <c r="O947" s="129">
        <v>3.54</v>
      </c>
      <c r="AD947" s="90">
        <f t="shared" si="91"/>
        <v>46566</v>
      </c>
      <c r="AE947" s="91">
        <f t="shared" si="90"/>
        <v>3.5900000000000001E-2</v>
      </c>
      <c r="AG947" s="92"/>
    </row>
    <row r="948" spans="9:33" x14ac:dyDescent="0.25">
      <c r="I948"/>
      <c r="N948" s="130">
        <v>47003</v>
      </c>
      <c r="O948" s="129">
        <v>3.54</v>
      </c>
      <c r="AD948" s="90">
        <f t="shared" si="91"/>
        <v>46567</v>
      </c>
      <c r="AE948" s="91">
        <f t="shared" si="90"/>
        <v>3.5900000000000001E-2</v>
      </c>
      <c r="AG948" s="92"/>
    </row>
    <row r="949" spans="9:33" x14ac:dyDescent="0.25">
      <c r="I949"/>
      <c r="N949" s="130">
        <v>47004</v>
      </c>
      <c r="O949" s="129">
        <v>3.54</v>
      </c>
      <c r="AD949" s="90">
        <f t="shared" si="91"/>
        <v>46568</v>
      </c>
      <c r="AE949" s="91">
        <f t="shared" si="90"/>
        <v>3.5900000000000001E-2</v>
      </c>
      <c r="AG949" s="92"/>
    </row>
    <row r="950" spans="9:33" x14ac:dyDescent="0.25">
      <c r="I950"/>
      <c r="N950" s="130">
        <v>47007</v>
      </c>
      <c r="O950" s="129">
        <v>3.54</v>
      </c>
      <c r="AD950" s="90">
        <f t="shared" si="91"/>
        <v>46569</v>
      </c>
      <c r="AE950" s="91">
        <f t="shared" si="90"/>
        <v>3.5900000000000001E-2</v>
      </c>
      <c r="AG950" s="92"/>
    </row>
    <row r="951" spans="9:33" x14ac:dyDescent="0.25">
      <c r="I951"/>
      <c r="N951" s="130">
        <v>47008</v>
      </c>
      <c r="O951" s="129">
        <v>3.54</v>
      </c>
      <c r="AD951" s="90">
        <f t="shared" si="91"/>
        <v>46570</v>
      </c>
      <c r="AE951" s="91">
        <f t="shared" si="90"/>
        <v>3.5900000000000001E-2</v>
      </c>
      <c r="AG951" s="92"/>
    </row>
    <row r="952" spans="9:33" x14ac:dyDescent="0.25">
      <c r="I952"/>
      <c r="N952" s="130">
        <v>47009</v>
      </c>
      <c r="O952" s="129">
        <v>3.54</v>
      </c>
      <c r="AD952" s="90">
        <f t="shared" si="91"/>
        <v>46571</v>
      </c>
      <c r="AE952" s="91">
        <f t="shared" si="90"/>
        <v>3.5900000000000001E-2</v>
      </c>
      <c r="AG952" s="92"/>
    </row>
    <row r="953" spans="9:33" x14ac:dyDescent="0.25">
      <c r="I953"/>
      <c r="N953" s="130">
        <v>47010</v>
      </c>
      <c r="O953" s="129">
        <v>3.54</v>
      </c>
      <c r="AD953" s="90">
        <f t="shared" si="91"/>
        <v>46572</v>
      </c>
      <c r="AE953" s="91">
        <f t="shared" si="90"/>
        <v>3.5900000000000001E-2</v>
      </c>
      <c r="AG953" s="92"/>
    </row>
    <row r="954" spans="9:33" x14ac:dyDescent="0.25">
      <c r="I954"/>
      <c r="N954" s="130">
        <v>47011</v>
      </c>
      <c r="O954" s="129">
        <v>3.54</v>
      </c>
      <c r="AD954" s="90">
        <f t="shared" si="91"/>
        <v>46573</v>
      </c>
      <c r="AE954" s="91">
        <f t="shared" si="90"/>
        <v>3.5900000000000001E-2</v>
      </c>
      <c r="AG954" s="92"/>
    </row>
    <row r="955" spans="9:33" x14ac:dyDescent="0.25">
      <c r="I955"/>
      <c r="N955" s="130">
        <v>47014</v>
      </c>
      <c r="O955" s="129">
        <v>3.54</v>
      </c>
      <c r="AD955" s="90">
        <f t="shared" si="91"/>
        <v>46574</v>
      </c>
      <c r="AE955" s="91">
        <f t="shared" si="90"/>
        <v>3.5900000000000001E-2</v>
      </c>
      <c r="AG955" s="92"/>
    </row>
    <row r="956" spans="9:33" x14ac:dyDescent="0.25">
      <c r="I956"/>
      <c r="N956" s="130">
        <v>47015</v>
      </c>
      <c r="O956" s="129">
        <v>3.54</v>
      </c>
      <c r="AD956" s="90">
        <f t="shared" si="91"/>
        <v>46575</v>
      </c>
      <c r="AE956" s="91">
        <f t="shared" si="90"/>
        <v>3.5900000000000001E-2</v>
      </c>
      <c r="AG956" s="92"/>
    </row>
    <row r="957" spans="9:33" x14ac:dyDescent="0.25">
      <c r="I957"/>
      <c r="N957" s="130">
        <v>47016</v>
      </c>
      <c r="O957" s="129">
        <v>3.54</v>
      </c>
      <c r="AD957" s="90">
        <f t="shared" si="91"/>
        <v>46576</v>
      </c>
      <c r="AE957" s="91">
        <f t="shared" si="90"/>
        <v>3.5900000000000001E-2</v>
      </c>
      <c r="AG957" s="92"/>
    </row>
    <row r="958" spans="9:33" x14ac:dyDescent="0.25">
      <c r="I958"/>
      <c r="N958" s="130">
        <v>47017</v>
      </c>
      <c r="O958" s="129">
        <v>3.54</v>
      </c>
      <c r="AD958" s="90">
        <f t="shared" si="91"/>
        <v>46577</v>
      </c>
      <c r="AE958" s="91">
        <f t="shared" si="90"/>
        <v>3.5900000000000001E-2</v>
      </c>
      <c r="AG958" s="92"/>
    </row>
    <row r="959" spans="9:33" x14ac:dyDescent="0.25">
      <c r="I959"/>
      <c r="N959" s="130">
        <v>47018</v>
      </c>
      <c r="O959" s="129">
        <v>3.54</v>
      </c>
      <c r="AD959" s="90">
        <f t="shared" si="91"/>
        <v>46578</v>
      </c>
      <c r="AE959" s="91">
        <f t="shared" si="90"/>
        <v>3.5900000000000001E-2</v>
      </c>
      <c r="AG959" s="92"/>
    </row>
    <row r="960" spans="9:33" x14ac:dyDescent="0.25">
      <c r="I960"/>
      <c r="N960" s="130">
        <v>47021</v>
      </c>
      <c r="O960" s="129">
        <v>3.54</v>
      </c>
      <c r="AD960" s="90">
        <f t="shared" si="91"/>
        <v>46579</v>
      </c>
      <c r="AE960" s="91">
        <f t="shared" si="90"/>
        <v>3.5900000000000001E-2</v>
      </c>
      <c r="AG960" s="92"/>
    </row>
    <row r="961" spans="9:33" x14ac:dyDescent="0.25">
      <c r="I961"/>
      <c r="N961" s="130">
        <v>47022</v>
      </c>
      <c r="O961" s="129">
        <v>3.54</v>
      </c>
      <c r="AD961" s="90">
        <f t="shared" si="91"/>
        <v>46580</v>
      </c>
      <c r="AE961" s="91">
        <f t="shared" si="90"/>
        <v>3.5900000000000001E-2</v>
      </c>
      <c r="AG961" s="92"/>
    </row>
    <row r="962" spans="9:33" x14ac:dyDescent="0.25">
      <c r="I962"/>
      <c r="N962" s="130">
        <v>47023</v>
      </c>
      <c r="O962" s="129">
        <v>3.54</v>
      </c>
      <c r="AD962" s="90">
        <f t="shared" si="91"/>
        <v>46581</v>
      </c>
      <c r="AE962" s="91">
        <f t="shared" si="90"/>
        <v>3.5900000000000001E-2</v>
      </c>
      <c r="AG962" s="92"/>
    </row>
    <row r="963" spans="9:33" x14ac:dyDescent="0.25">
      <c r="I963"/>
      <c r="N963" s="130">
        <v>47024</v>
      </c>
      <c r="O963" s="129">
        <v>3.54</v>
      </c>
      <c r="AD963" s="90">
        <f t="shared" si="91"/>
        <v>46582</v>
      </c>
      <c r="AE963" s="91">
        <f t="shared" si="90"/>
        <v>3.5900000000000001E-2</v>
      </c>
      <c r="AG963" s="92"/>
    </row>
    <row r="964" spans="9:33" x14ac:dyDescent="0.25">
      <c r="I964"/>
      <c r="N964" s="130">
        <v>47025</v>
      </c>
      <c r="O964" s="129">
        <v>3.54</v>
      </c>
      <c r="AD964" s="90">
        <f t="shared" si="91"/>
        <v>46583</v>
      </c>
      <c r="AE964" s="91">
        <f t="shared" si="90"/>
        <v>3.5900000000000001E-2</v>
      </c>
      <c r="AG964" s="92"/>
    </row>
    <row r="965" spans="9:33" x14ac:dyDescent="0.25">
      <c r="I965"/>
      <c r="N965" s="130">
        <v>47028</v>
      </c>
      <c r="O965" s="129">
        <v>3.54</v>
      </c>
      <c r="AD965" s="90">
        <f t="shared" si="91"/>
        <v>46584</v>
      </c>
      <c r="AE965" s="91">
        <f t="shared" si="90"/>
        <v>3.5900000000000001E-2</v>
      </c>
      <c r="AG965" s="92"/>
    </row>
    <row r="966" spans="9:33" x14ac:dyDescent="0.25">
      <c r="I966"/>
      <c r="N966" s="130">
        <v>47029</v>
      </c>
      <c r="O966" s="129">
        <v>3.54</v>
      </c>
      <c r="AD966" s="90">
        <f t="shared" si="91"/>
        <v>46585</v>
      </c>
      <c r="AE966" s="91">
        <f t="shared" si="90"/>
        <v>3.5900000000000001E-2</v>
      </c>
      <c r="AG966" s="92"/>
    </row>
    <row r="967" spans="9:33" x14ac:dyDescent="0.25">
      <c r="I967"/>
      <c r="N967" s="130">
        <v>47030</v>
      </c>
      <c r="O967" s="129">
        <v>3.54</v>
      </c>
      <c r="AD967" s="90">
        <f t="shared" si="91"/>
        <v>46586</v>
      </c>
      <c r="AE967" s="91">
        <f t="shared" ref="AE967:AE1030" si="92">_xlfn.IFNA(VLOOKUP(AD967,N:O,2,FALSE)/100,AE966)</f>
        <v>3.5900000000000001E-2</v>
      </c>
      <c r="AG967" s="92"/>
    </row>
    <row r="968" spans="9:33" x14ac:dyDescent="0.25">
      <c r="I968"/>
      <c r="N968" s="130">
        <v>47031</v>
      </c>
      <c r="O968" s="129">
        <v>3.54</v>
      </c>
      <c r="AD968" s="90">
        <f t="shared" ref="AD968:AD1031" si="93">AD967+1</f>
        <v>46587</v>
      </c>
      <c r="AE968" s="91">
        <f t="shared" si="92"/>
        <v>3.5900000000000001E-2</v>
      </c>
      <c r="AG968" s="92"/>
    </row>
    <row r="969" spans="9:33" x14ac:dyDescent="0.25">
      <c r="I969"/>
      <c r="N969" s="130">
        <v>47032</v>
      </c>
      <c r="O969" s="129">
        <v>3.54</v>
      </c>
      <c r="AD969" s="90">
        <f t="shared" si="93"/>
        <v>46588</v>
      </c>
      <c r="AE969" s="91">
        <f t="shared" si="92"/>
        <v>3.5900000000000001E-2</v>
      </c>
      <c r="AG969" s="92"/>
    </row>
    <row r="970" spans="9:33" x14ac:dyDescent="0.25">
      <c r="I970"/>
      <c r="N970" s="130">
        <v>47036</v>
      </c>
      <c r="O970" s="129">
        <v>3.54</v>
      </c>
      <c r="AD970" s="90">
        <f t="shared" si="93"/>
        <v>46589</v>
      </c>
      <c r="AE970" s="91">
        <f t="shared" si="92"/>
        <v>3.5900000000000001E-2</v>
      </c>
      <c r="AG970" s="92"/>
    </row>
    <row r="971" spans="9:33" x14ac:dyDescent="0.25">
      <c r="I971"/>
      <c r="N971" s="130">
        <v>47037</v>
      </c>
      <c r="O971" s="129">
        <v>3.54</v>
      </c>
      <c r="AD971" s="90">
        <f t="shared" si="93"/>
        <v>46590</v>
      </c>
      <c r="AE971" s="91">
        <f t="shared" si="92"/>
        <v>3.5900000000000001E-2</v>
      </c>
      <c r="AG971" s="92"/>
    </row>
    <row r="972" spans="9:33" x14ac:dyDescent="0.25">
      <c r="I972"/>
      <c r="N972" s="130">
        <v>47038</v>
      </c>
      <c r="O972" s="129">
        <v>3.54</v>
      </c>
      <c r="AD972" s="90">
        <f t="shared" si="93"/>
        <v>46591</v>
      </c>
      <c r="AE972" s="91">
        <f t="shared" si="92"/>
        <v>3.5900000000000001E-2</v>
      </c>
      <c r="AG972" s="92"/>
    </row>
    <row r="973" spans="9:33" x14ac:dyDescent="0.25">
      <c r="I973"/>
      <c r="N973" s="130">
        <v>47039</v>
      </c>
      <c r="O973" s="129">
        <v>3.54</v>
      </c>
      <c r="AD973" s="90">
        <f t="shared" si="93"/>
        <v>46592</v>
      </c>
      <c r="AE973" s="91">
        <f t="shared" si="92"/>
        <v>3.5900000000000001E-2</v>
      </c>
      <c r="AG973" s="92"/>
    </row>
    <row r="974" spans="9:33" x14ac:dyDescent="0.25">
      <c r="I974"/>
      <c r="N974" s="130">
        <v>47042</v>
      </c>
      <c r="O974" s="129">
        <v>3.54</v>
      </c>
      <c r="AD974" s="90">
        <f t="shared" si="93"/>
        <v>46593</v>
      </c>
      <c r="AE974" s="91">
        <f t="shared" si="92"/>
        <v>3.5900000000000001E-2</v>
      </c>
      <c r="AG974" s="92"/>
    </row>
    <row r="975" spans="9:33" x14ac:dyDescent="0.25">
      <c r="I975"/>
      <c r="N975" s="130">
        <v>47043</v>
      </c>
      <c r="O975" s="129">
        <v>3.54</v>
      </c>
      <c r="AD975" s="90">
        <f t="shared" si="93"/>
        <v>46594</v>
      </c>
      <c r="AE975" s="91">
        <f t="shared" si="92"/>
        <v>3.5900000000000001E-2</v>
      </c>
      <c r="AG975" s="92"/>
    </row>
    <row r="976" spans="9:33" x14ac:dyDescent="0.25">
      <c r="I976"/>
      <c r="N976" s="130">
        <v>47044</v>
      </c>
      <c r="O976" s="129">
        <v>3.54</v>
      </c>
      <c r="AD976" s="90">
        <f t="shared" si="93"/>
        <v>46595</v>
      </c>
      <c r="AE976" s="91">
        <f t="shared" si="92"/>
        <v>3.5900000000000001E-2</v>
      </c>
      <c r="AG976" s="92"/>
    </row>
    <row r="977" spans="9:33" x14ac:dyDescent="0.25">
      <c r="I977"/>
      <c r="N977" s="130">
        <v>47045</v>
      </c>
      <c r="O977" s="129">
        <v>3.54</v>
      </c>
      <c r="AD977" s="90">
        <f t="shared" si="93"/>
        <v>46596</v>
      </c>
      <c r="AE977" s="91">
        <f t="shared" si="92"/>
        <v>3.5900000000000001E-2</v>
      </c>
      <c r="AG977" s="92"/>
    </row>
    <row r="978" spans="9:33" x14ac:dyDescent="0.25">
      <c r="I978"/>
      <c r="N978" s="130">
        <v>47046</v>
      </c>
      <c r="O978" s="129">
        <v>3.54</v>
      </c>
      <c r="AD978" s="90">
        <f t="shared" si="93"/>
        <v>46597</v>
      </c>
      <c r="AE978" s="91">
        <f t="shared" si="92"/>
        <v>3.5900000000000001E-2</v>
      </c>
      <c r="AG978" s="92"/>
    </row>
    <row r="979" spans="9:33" x14ac:dyDescent="0.25">
      <c r="I979"/>
      <c r="N979" s="130">
        <v>47049</v>
      </c>
      <c r="O979" s="129">
        <v>3.54</v>
      </c>
      <c r="AD979" s="90">
        <f t="shared" si="93"/>
        <v>46598</v>
      </c>
      <c r="AE979" s="91">
        <f t="shared" si="92"/>
        <v>3.5900000000000001E-2</v>
      </c>
      <c r="AG979" s="92"/>
    </row>
    <row r="980" spans="9:33" x14ac:dyDescent="0.25">
      <c r="I980"/>
      <c r="N980" s="130">
        <v>47050</v>
      </c>
      <c r="O980" s="129">
        <v>3.54</v>
      </c>
      <c r="AD980" s="90">
        <f t="shared" si="93"/>
        <v>46599</v>
      </c>
      <c r="AE980" s="91">
        <f t="shared" si="92"/>
        <v>3.5900000000000001E-2</v>
      </c>
      <c r="AG980" s="92"/>
    </row>
    <row r="981" spans="9:33" x14ac:dyDescent="0.25">
      <c r="I981"/>
      <c r="N981" s="130">
        <v>47051</v>
      </c>
      <c r="O981" s="129">
        <v>3.54</v>
      </c>
      <c r="AD981" s="90">
        <f t="shared" si="93"/>
        <v>46600</v>
      </c>
      <c r="AE981" s="91">
        <f t="shared" si="92"/>
        <v>3.5900000000000001E-2</v>
      </c>
      <c r="AG981" s="92"/>
    </row>
    <row r="982" spans="9:33" x14ac:dyDescent="0.25">
      <c r="I982"/>
      <c r="N982" s="130">
        <v>47052</v>
      </c>
      <c r="O982" s="129">
        <v>3.54</v>
      </c>
      <c r="AD982" s="90">
        <f t="shared" si="93"/>
        <v>46601</v>
      </c>
      <c r="AE982" s="91">
        <f t="shared" si="92"/>
        <v>3.5900000000000001E-2</v>
      </c>
      <c r="AG982" s="92"/>
    </row>
    <row r="983" spans="9:33" x14ac:dyDescent="0.25">
      <c r="I983"/>
      <c r="N983" s="130">
        <v>47053</v>
      </c>
      <c r="O983" s="129">
        <v>3.54</v>
      </c>
      <c r="AD983" s="90">
        <f t="shared" si="93"/>
        <v>46602</v>
      </c>
      <c r="AE983" s="91">
        <f t="shared" si="92"/>
        <v>3.5900000000000001E-2</v>
      </c>
      <c r="AG983" s="92"/>
    </row>
    <row r="984" spans="9:33" x14ac:dyDescent="0.25">
      <c r="I984"/>
      <c r="N984" s="130">
        <v>47056</v>
      </c>
      <c r="O984" s="129">
        <v>3.54</v>
      </c>
      <c r="AD984" s="90">
        <f t="shared" si="93"/>
        <v>46603</v>
      </c>
      <c r="AE984" s="91">
        <f t="shared" si="92"/>
        <v>3.5900000000000001E-2</v>
      </c>
      <c r="AG984" s="92"/>
    </row>
    <row r="985" spans="9:33" x14ac:dyDescent="0.25">
      <c r="I985"/>
      <c r="N985" s="130">
        <v>47057</v>
      </c>
      <c r="O985" s="129">
        <v>3.54</v>
      </c>
      <c r="AD985" s="90">
        <f t="shared" si="93"/>
        <v>46604</v>
      </c>
      <c r="AE985" s="91">
        <f t="shared" si="92"/>
        <v>3.5900000000000001E-2</v>
      </c>
      <c r="AG985" s="92"/>
    </row>
    <row r="986" spans="9:33" x14ac:dyDescent="0.25">
      <c r="I986"/>
      <c r="N986" s="130">
        <v>47058</v>
      </c>
      <c r="O986" s="129">
        <v>3.54</v>
      </c>
      <c r="AD986" s="90">
        <f t="shared" si="93"/>
        <v>46605</v>
      </c>
      <c r="AE986" s="91">
        <f t="shared" si="92"/>
        <v>3.5900000000000001E-2</v>
      </c>
      <c r="AG986" s="92"/>
    </row>
    <row r="987" spans="9:33" x14ac:dyDescent="0.25">
      <c r="I987"/>
      <c r="N987" s="130">
        <v>47059</v>
      </c>
      <c r="O987" s="129">
        <v>3.54</v>
      </c>
      <c r="AD987" s="90">
        <f t="shared" si="93"/>
        <v>46606</v>
      </c>
      <c r="AE987" s="91">
        <f t="shared" si="92"/>
        <v>3.5900000000000001E-2</v>
      </c>
      <c r="AG987" s="92"/>
    </row>
    <row r="988" spans="9:33" x14ac:dyDescent="0.25">
      <c r="I988"/>
      <c r="N988" s="130">
        <v>47060</v>
      </c>
      <c r="O988" s="129">
        <v>3.54</v>
      </c>
      <c r="AD988" s="90">
        <f t="shared" si="93"/>
        <v>46607</v>
      </c>
      <c r="AE988" s="91">
        <f t="shared" si="92"/>
        <v>3.5900000000000001E-2</v>
      </c>
      <c r="AG988" s="92"/>
    </row>
    <row r="989" spans="9:33" x14ac:dyDescent="0.25">
      <c r="I989"/>
      <c r="N989" s="130">
        <v>47063</v>
      </c>
      <c r="O989" s="129">
        <v>3.54</v>
      </c>
      <c r="AD989" s="90">
        <f t="shared" si="93"/>
        <v>46608</v>
      </c>
      <c r="AE989" s="91">
        <f t="shared" si="92"/>
        <v>3.5900000000000001E-2</v>
      </c>
      <c r="AG989" s="92"/>
    </row>
    <row r="990" spans="9:33" x14ac:dyDescent="0.25">
      <c r="I990"/>
      <c r="N990" s="130">
        <v>47064</v>
      </c>
      <c r="O990" s="129">
        <v>3.54</v>
      </c>
      <c r="AD990" s="90">
        <f t="shared" si="93"/>
        <v>46609</v>
      </c>
      <c r="AE990" s="91">
        <f t="shared" si="92"/>
        <v>3.5900000000000001E-2</v>
      </c>
      <c r="AG990" s="92"/>
    </row>
    <row r="991" spans="9:33" x14ac:dyDescent="0.25">
      <c r="I991"/>
      <c r="N991" s="130">
        <v>47065</v>
      </c>
      <c r="O991" s="129">
        <v>3.54</v>
      </c>
      <c r="AD991" s="90">
        <f t="shared" si="93"/>
        <v>46610</v>
      </c>
      <c r="AE991" s="91">
        <f t="shared" si="92"/>
        <v>3.5900000000000001E-2</v>
      </c>
      <c r="AG991" s="92"/>
    </row>
    <row r="992" spans="9:33" x14ac:dyDescent="0.25">
      <c r="I992"/>
      <c r="N992" s="130">
        <v>47066</v>
      </c>
      <c r="O992" s="129">
        <v>3.54</v>
      </c>
      <c r="AD992" s="90">
        <f t="shared" si="93"/>
        <v>46611</v>
      </c>
      <c r="AE992" s="91">
        <f t="shared" si="92"/>
        <v>3.5900000000000001E-2</v>
      </c>
      <c r="AG992" s="92"/>
    </row>
    <row r="993" spans="9:33" x14ac:dyDescent="0.25">
      <c r="I993"/>
      <c r="N993" s="130">
        <v>47067</v>
      </c>
      <c r="O993" s="129">
        <v>3.54</v>
      </c>
      <c r="AD993" s="90">
        <f t="shared" si="93"/>
        <v>46612</v>
      </c>
      <c r="AE993" s="91">
        <f t="shared" si="92"/>
        <v>3.5900000000000001E-2</v>
      </c>
      <c r="AG993" s="92"/>
    </row>
    <row r="994" spans="9:33" x14ac:dyDescent="0.25">
      <c r="I994"/>
      <c r="N994" s="130">
        <v>47070</v>
      </c>
      <c r="O994" s="129">
        <v>3.54</v>
      </c>
      <c r="AD994" s="90">
        <f t="shared" si="93"/>
        <v>46613</v>
      </c>
      <c r="AE994" s="91">
        <f t="shared" si="92"/>
        <v>3.5900000000000001E-2</v>
      </c>
      <c r="AG994" s="92"/>
    </row>
    <row r="995" spans="9:33" x14ac:dyDescent="0.25">
      <c r="I995"/>
      <c r="N995" s="130">
        <v>47071</v>
      </c>
      <c r="O995" s="129">
        <v>3.54</v>
      </c>
      <c r="AD995" s="90">
        <f t="shared" si="93"/>
        <v>46614</v>
      </c>
      <c r="AE995" s="91">
        <f t="shared" si="92"/>
        <v>3.5900000000000001E-2</v>
      </c>
      <c r="AG995" s="92"/>
    </row>
    <row r="996" spans="9:33" x14ac:dyDescent="0.25">
      <c r="I996"/>
      <c r="N996" s="130">
        <v>47072</v>
      </c>
      <c r="O996" s="129">
        <v>3.54</v>
      </c>
      <c r="AD996" s="90">
        <f t="shared" si="93"/>
        <v>46615</v>
      </c>
      <c r="AE996" s="91">
        <f t="shared" si="92"/>
        <v>3.5900000000000001E-2</v>
      </c>
      <c r="AG996" s="92"/>
    </row>
    <row r="997" spans="9:33" x14ac:dyDescent="0.25">
      <c r="I997"/>
      <c r="N997" s="130">
        <v>47073</v>
      </c>
      <c r="O997" s="129">
        <v>3.54</v>
      </c>
      <c r="AD997" s="90">
        <f t="shared" si="93"/>
        <v>46616</v>
      </c>
      <c r="AE997" s="91">
        <f t="shared" si="92"/>
        <v>3.5900000000000001E-2</v>
      </c>
      <c r="AG997" s="92"/>
    </row>
    <row r="998" spans="9:33" x14ac:dyDescent="0.25">
      <c r="I998"/>
      <c r="N998" s="130">
        <v>47074</v>
      </c>
      <c r="O998" s="129">
        <v>3.54</v>
      </c>
      <c r="AD998" s="90">
        <f t="shared" si="93"/>
        <v>46617</v>
      </c>
      <c r="AE998" s="91">
        <f t="shared" si="92"/>
        <v>3.5900000000000001E-2</v>
      </c>
      <c r="AG998" s="92"/>
    </row>
    <row r="999" spans="9:33" x14ac:dyDescent="0.25">
      <c r="I999"/>
      <c r="N999" s="130">
        <v>47077</v>
      </c>
      <c r="O999" s="129">
        <v>3.54</v>
      </c>
      <c r="AD999" s="90">
        <f t="shared" si="93"/>
        <v>46618</v>
      </c>
      <c r="AE999" s="91">
        <f t="shared" si="92"/>
        <v>3.5900000000000001E-2</v>
      </c>
      <c r="AG999" s="92"/>
    </row>
    <row r="1000" spans="9:33" x14ac:dyDescent="0.25">
      <c r="I1000"/>
      <c r="N1000" s="130">
        <v>47078</v>
      </c>
      <c r="O1000" s="129">
        <v>3.54</v>
      </c>
      <c r="AD1000" s="90">
        <f t="shared" si="93"/>
        <v>46619</v>
      </c>
      <c r="AE1000" s="91">
        <f t="shared" si="92"/>
        <v>3.5900000000000001E-2</v>
      </c>
      <c r="AG1000" s="92"/>
    </row>
    <row r="1001" spans="9:33" x14ac:dyDescent="0.25">
      <c r="I1001"/>
      <c r="N1001" s="130">
        <v>47079</v>
      </c>
      <c r="O1001" s="129">
        <v>3.54</v>
      </c>
      <c r="AD1001" s="90">
        <f t="shared" si="93"/>
        <v>46620</v>
      </c>
      <c r="AE1001" s="91">
        <f t="shared" si="92"/>
        <v>3.5900000000000001E-2</v>
      </c>
      <c r="AG1001" s="92"/>
    </row>
    <row r="1002" spans="9:33" x14ac:dyDescent="0.25">
      <c r="I1002"/>
      <c r="N1002" s="130">
        <v>47081</v>
      </c>
      <c r="O1002" s="129">
        <v>3.54</v>
      </c>
      <c r="AD1002" s="90">
        <f t="shared" si="93"/>
        <v>46621</v>
      </c>
      <c r="AE1002" s="91">
        <f t="shared" si="92"/>
        <v>3.5900000000000001E-2</v>
      </c>
      <c r="AG1002" s="92"/>
    </row>
    <row r="1003" spans="9:33" x14ac:dyDescent="0.25">
      <c r="I1003"/>
      <c r="N1003" s="130">
        <v>47084</v>
      </c>
      <c r="O1003" s="129">
        <v>3.54</v>
      </c>
      <c r="AD1003" s="90">
        <f t="shared" si="93"/>
        <v>46622</v>
      </c>
      <c r="AE1003" s="91">
        <f t="shared" si="92"/>
        <v>3.5900000000000001E-2</v>
      </c>
      <c r="AG1003" s="92"/>
    </row>
    <row r="1004" spans="9:33" x14ac:dyDescent="0.25">
      <c r="I1004"/>
      <c r="N1004" s="130">
        <v>47085</v>
      </c>
      <c r="O1004" s="129">
        <v>3.54</v>
      </c>
      <c r="AD1004" s="90">
        <f t="shared" si="93"/>
        <v>46623</v>
      </c>
      <c r="AE1004" s="91">
        <f t="shared" si="92"/>
        <v>3.5900000000000001E-2</v>
      </c>
      <c r="AG1004" s="92"/>
    </row>
    <row r="1005" spans="9:33" x14ac:dyDescent="0.25">
      <c r="I1005"/>
      <c r="N1005" s="130">
        <v>47086</v>
      </c>
      <c r="O1005" s="129">
        <v>3.54</v>
      </c>
      <c r="AD1005" s="90">
        <f t="shared" si="93"/>
        <v>46624</v>
      </c>
      <c r="AE1005" s="91">
        <f t="shared" si="92"/>
        <v>3.5900000000000001E-2</v>
      </c>
      <c r="AG1005" s="92"/>
    </row>
    <row r="1006" spans="9:33" x14ac:dyDescent="0.25">
      <c r="I1006"/>
      <c r="N1006" s="130">
        <v>47087</v>
      </c>
      <c r="O1006" s="129">
        <v>3.54</v>
      </c>
      <c r="AD1006" s="90">
        <f t="shared" si="93"/>
        <v>46625</v>
      </c>
      <c r="AE1006" s="91">
        <f t="shared" si="92"/>
        <v>3.5900000000000001E-2</v>
      </c>
      <c r="AG1006" s="92"/>
    </row>
    <row r="1007" spans="9:33" x14ac:dyDescent="0.25">
      <c r="I1007"/>
      <c r="N1007" s="130">
        <v>47088</v>
      </c>
      <c r="O1007" s="129">
        <v>3.54</v>
      </c>
      <c r="AD1007" s="90">
        <f t="shared" si="93"/>
        <v>46626</v>
      </c>
      <c r="AE1007" s="91">
        <f t="shared" si="92"/>
        <v>3.5900000000000001E-2</v>
      </c>
      <c r="AG1007" s="92"/>
    </row>
    <row r="1008" spans="9:33" x14ac:dyDescent="0.25">
      <c r="I1008"/>
      <c r="N1008" s="130">
        <v>47091</v>
      </c>
      <c r="O1008" s="129">
        <v>3.54</v>
      </c>
      <c r="AD1008" s="90">
        <f t="shared" si="93"/>
        <v>46627</v>
      </c>
      <c r="AE1008" s="91">
        <f t="shared" si="92"/>
        <v>3.5900000000000001E-2</v>
      </c>
      <c r="AG1008" s="92"/>
    </row>
    <row r="1009" spans="9:33" x14ac:dyDescent="0.25">
      <c r="I1009"/>
      <c r="N1009" s="130">
        <v>47092</v>
      </c>
      <c r="O1009" s="129">
        <v>3.54</v>
      </c>
      <c r="AD1009" s="90">
        <f t="shared" si="93"/>
        <v>46628</v>
      </c>
      <c r="AE1009" s="91">
        <f t="shared" si="92"/>
        <v>3.5900000000000001E-2</v>
      </c>
      <c r="AG1009" s="92"/>
    </row>
    <row r="1010" spans="9:33" x14ac:dyDescent="0.25">
      <c r="I1010"/>
      <c r="N1010" s="130">
        <v>47093</v>
      </c>
      <c r="O1010" s="129">
        <v>3.53</v>
      </c>
      <c r="AD1010" s="90">
        <f t="shared" si="93"/>
        <v>46629</v>
      </c>
      <c r="AE1010" s="91">
        <f t="shared" si="92"/>
        <v>3.5900000000000001E-2</v>
      </c>
      <c r="AG1010" s="92"/>
    </row>
    <row r="1011" spans="9:33" x14ac:dyDescent="0.25">
      <c r="I1011"/>
      <c r="N1011" s="130">
        <v>47094</v>
      </c>
      <c r="O1011" s="129">
        <v>3.53</v>
      </c>
      <c r="AD1011" s="90">
        <f t="shared" si="93"/>
        <v>46630</v>
      </c>
      <c r="AE1011" s="91">
        <f t="shared" si="92"/>
        <v>3.5900000000000001E-2</v>
      </c>
      <c r="AG1011" s="92"/>
    </row>
    <row r="1012" spans="9:33" x14ac:dyDescent="0.25">
      <c r="I1012"/>
      <c r="N1012" s="130">
        <v>47095</v>
      </c>
      <c r="O1012" s="129">
        <v>3.53</v>
      </c>
      <c r="AD1012" s="90">
        <f t="shared" si="93"/>
        <v>46631</v>
      </c>
      <c r="AE1012" s="91">
        <f t="shared" si="92"/>
        <v>3.5900000000000001E-2</v>
      </c>
      <c r="AG1012" s="92"/>
    </row>
    <row r="1013" spans="9:33" x14ac:dyDescent="0.25">
      <c r="I1013"/>
      <c r="N1013" s="130">
        <v>47098</v>
      </c>
      <c r="O1013" s="129">
        <v>3.53</v>
      </c>
      <c r="AD1013" s="90">
        <f t="shared" si="93"/>
        <v>46632</v>
      </c>
      <c r="AE1013" s="91">
        <f t="shared" si="92"/>
        <v>3.5900000000000001E-2</v>
      </c>
      <c r="AG1013" s="92"/>
    </row>
    <row r="1014" spans="9:33" x14ac:dyDescent="0.25">
      <c r="I1014"/>
      <c r="N1014" s="130">
        <v>47099</v>
      </c>
      <c r="O1014" s="129">
        <v>3.53</v>
      </c>
      <c r="AD1014" s="90">
        <f t="shared" si="93"/>
        <v>46633</v>
      </c>
      <c r="AE1014" s="91">
        <f t="shared" si="92"/>
        <v>3.5900000000000001E-2</v>
      </c>
      <c r="AG1014" s="92"/>
    </row>
    <row r="1015" spans="9:33" x14ac:dyDescent="0.25">
      <c r="I1015"/>
      <c r="N1015" s="130">
        <v>47100</v>
      </c>
      <c r="O1015" s="129">
        <v>3.53</v>
      </c>
      <c r="AD1015" s="90">
        <f t="shared" si="93"/>
        <v>46634</v>
      </c>
      <c r="AE1015" s="91">
        <f t="shared" si="92"/>
        <v>3.5900000000000001E-2</v>
      </c>
      <c r="AG1015" s="92"/>
    </row>
    <row r="1016" spans="9:33" x14ac:dyDescent="0.25">
      <c r="I1016"/>
      <c r="N1016" s="130">
        <v>47101</v>
      </c>
      <c r="O1016" s="129">
        <v>3.53</v>
      </c>
      <c r="AD1016" s="90">
        <f t="shared" si="93"/>
        <v>46635</v>
      </c>
      <c r="AE1016" s="91">
        <f t="shared" si="92"/>
        <v>3.5900000000000001E-2</v>
      </c>
      <c r="AG1016" s="92"/>
    </row>
    <row r="1017" spans="9:33" x14ac:dyDescent="0.25">
      <c r="I1017"/>
      <c r="N1017" s="130">
        <v>47102</v>
      </c>
      <c r="O1017" s="129">
        <v>3.53</v>
      </c>
      <c r="AD1017" s="90">
        <f t="shared" si="93"/>
        <v>46636</v>
      </c>
      <c r="AE1017" s="91">
        <f t="shared" si="92"/>
        <v>3.5900000000000001E-2</v>
      </c>
      <c r="AG1017" s="92"/>
    </row>
    <row r="1018" spans="9:33" x14ac:dyDescent="0.25">
      <c r="I1018"/>
      <c r="N1018" s="130">
        <v>47105</v>
      </c>
      <c r="O1018" s="129">
        <v>3.53</v>
      </c>
      <c r="AD1018" s="90">
        <f t="shared" si="93"/>
        <v>46637</v>
      </c>
      <c r="AE1018" s="91">
        <f t="shared" si="92"/>
        <v>3.5900000000000001E-2</v>
      </c>
      <c r="AG1018" s="92"/>
    </row>
    <row r="1019" spans="9:33" x14ac:dyDescent="0.25">
      <c r="I1019"/>
      <c r="N1019" s="130">
        <v>47106</v>
      </c>
      <c r="O1019" s="129">
        <v>3.53</v>
      </c>
      <c r="AD1019" s="90">
        <f t="shared" si="93"/>
        <v>46638</v>
      </c>
      <c r="AE1019" s="91">
        <f t="shared" si="92"/>
        <v>3.5900000000000001E-2</v>
      </c>
      <c r="AG1019" s="92"/>
    </row>
    <row r="1020" spans="9:33" x14ac:dyDescent="0.25">
      <c r="I1020"/>
      <c r="N1020" s="130">
        <v>47107</v>
      </c>
      <c r="O1020" s="129">
        <v>3.53</v>
      </c>
      <c r="AD1020" s="90">
        <f t="shared" si="93"/>
        <v>46639</v>
      </c>
      <c r="AE1020" s="91">
        <f t="shared" si="92"/>
        <v>3.5900000000000001E-2</v>
      </c>
      <c r="AG1020" s="92"/>
    </row>
    <row r="1021" spans="9:33" x14ac:dyDescent="0.25">
      <c r="I1021"/>
      <c r="N1021" s="130">
        <v>47108</v>
      </c>
      <c r="O1021" s="129">
        <v>3.53</v>
      </c>
      <c r="AD1021" s="90">
        <f t="shared" si="93"/>
        <v>46640</v>
      </c>
      <c r="AE1021" s="91">
        <f t="shared" si="92"/>
        <v>3.5900000000000001E-2</v>
      </c>
      <c r="AG1021" s="92"/>
    </row>
    <row r="1022" spans="9:33" x14ac:dyDescent="0.25">
      <c r="I1022"/>
      <c r="N1022" s="130">
        <v>47109</v>
      </c>
      <c r="O1022" s="129">
        <v>3.53</v>
      </c>
      <c r="AD1022" s="90">
        <f t="shared" si="93"/>
        <v>46641</v>
      </c>
      <c r="AE1022" s="91">
        <f t="shared" si="92"/>
        <v>3.5900000000000001E-2</v>
      </c>
      <c r="AG1022" s="92"/>
    </row>
    <row r="1023" spans="9:33" x14ac:dyDescent="0.25">
      <c r="I1023"/>
      <c r="N1023" s="130">
        <v>47113</v>
      </c>
      <c r="O1023" s="129">
        <v>3.53</v>
      </c>
      <c r="AD1023" s="90">
        <f t="shared" si="93"/>
        <v>46642</v>
      </c>
      <c r="AE1023" s="91">
        <f t="shared" si="92"/>
        <v>3.5900000000000001E-2</v>
      </c>
      <c r="AG1023" s="92"/>
    </row>
    <row r="1024" spans="9:33" x14ac:dyDescent="0.25">
      <c r="I1024"/>
      <c r="N1024" s="130">
        <v>47114</v>
      </c>
      <c r="O1024" s="129">
        <v>3.53</v>
      </c>
      <c r="AD1024" s="90">
        <f t="shared" si="93"/>
        <v>46643</v>
      </c>
      <c r="AE1024" s="91">
        <f t="shared" si="92"/>
        <v>3.5900000000000001E-2</v>
      </c>
      <c r="AG1024" s="92"/>
    </row>
    <row r="1025" spans="9:33" x14ac:dyDescent="0.25">
      <c r="I1025"/>
      <c r="N1025" s="130">
        <v>47115</v>
      </c>
      <c r="O1025" s="129">
        <v>3.53</v>
      </c>
      <c r="AD1025" s="90">
        <f t="shared" si="93"/>
        <v>46644</v>
      </c>
      <c r="AE1025" s="91">
        <f t="shared" si="92"/>
        <v>3.5900000000000001E-2</v>
      </c>
      <c r="AG1025" s="92"/>
    </row>
    <row r="1026" spans="9:33" x14ac:dyDescent="0.25">
      <c r="I1026"/>
      <c r="N1026" s="130">
        <v>47116</v>
      </c>
      <c r="O1026" s="129">
        <v>3.53</v>
      </c>
      <c r="AD1026" s="90">
        <f t="shared" si="93"/>
        <v>46645</v>
      </c>
      <c r="AE1026" s="91">
        <f t="shared" si="92"/>
        <v>3.5900000000000001E-2</v>
      </c>
      <c r="AG1026" s="92"/>
    </row>
    <row r="1027" spans="9:33" x14ac:dyDescent="0.25">
      <c r="I1027"/>
      <c r="N1027" s="130">
        <v>47120</v>
      </c>
      <c r="O1027" s="129">
        <v>3.53</v>
      </c>
      <c r="AD1027" s="90">
        <f t="shared" si="93"/>
        <v>46646</v>
      </c>
      <c r="AE1027" s="91">
        <f t="shared" si="92"/>
        <v>3.5900000000000001E-2</v>
      </c>
      <c r="AG1027" s="92"/>
    </row>
    <row r="1028" spans="9:33" x14ac:dyDescent="0.25">
      <c r="I1028"/>
      <c r="N1028" s="130">
        <v>47121</v>
      </c>
      <c r="O1028" s="129">
        <v>3.53</v>
      </c>
      <c r="AD1028" s="90">
        <f t="shared" si="93"/>
        <v>46647</v>
      </c>
      <c r="AE1028" s="91">
        <f t="shared" si="92"/>
        <v>3.5900000000000001E-2</v>
      </c>
      <c r="AG1028" s="92"/>
    </row>
    <row r="1029" spans="9:33" x14ac:dyDescent="0.25">
      <c r="I1029"/>
      <c r="N1029" s="130">
        <v>47122</v>
      </c>
      <c r="O1029" s="129">
        <v>3.53</v>
      </c>
      <c r="AD1029" s="90">
        <f t="shared" si="93"/>
        <v>46648</v>
      </c>
      <c r="AE1029" s="91">
        <f t="shared" si="92"/>
        <v>3.5900000000000001E-2</v>
      </c>
      <c r="AG1029" s="92"/>
    </row>
    <row r="1030" spans="9:33" x14ac:dyDescent="0.25">
      <c r="I1030"/>
      <c r="N1030" s="130">
        <v>47123</v>
      </c>
      <c r="O1030" s="129">
        <v>3.53</v>
      </c>
      <c r="AD1030" s="90">
        <f t="shared" si="93"/>
        <v>46649</v>
      </c>
      <c r="AE1030" s="91">
        <f t="shared" si="92"/>
        <v>3.5900000000000001E-2</v>
      </c>
      <c r="AG1030" s="92"/>
    </row>
    <row r="1031" spans="9:33" x14ac:dyDescent="0.25">
      <c r="I1031"/>
      <c r="N1031" s="130">
        <v>47126</v>
      </c>
      <c r="O1031" s="129">
        <v>3.53</v>
      </c>
      <c r="AD1031" s="90">
        <f t="shared" si="93"/>
        <v>46650</v>
      </c>
      <c r="AE1031" s="91">
        <f t="shared" ref="AE1031:AE1094" si="94">_xlfn.IFNA(VLOOKUP(AD1031,N:O,2,FALSE)/100,AE1030)</f>
        <v>3.5900000000000001E-2</v>
      </c>
      <c r="AG1031" s="92"/>
    </row>
    <row r="1032" spans="9:33" x14ac:dyDescent="0.25">
      <c r="I1032"/>
      <c r="N1032" s="130">
        <v>47127</v>
      </c>
      <c r="O1032" s="129">
        <v>3.53</v>
      </c>
      <c r="AD1032" s="90">
        <f t="shared" ref="AD1032:AD1095" si="95">AD1031+1</f>
        <v>46651</v>
      </c>
      <c r="AE1032" s="91">
        <f t="shared" si="94"/>
        <v>3.5900000000000001E-2</v>
      </c>
      <c r="AG1032" s="92"/>
    </row>
    <row r="1033" spans="9:33" x14ac:dyDescent="0.25">
      <c r="I1033"/>
      <c r="N1033" s="130">
        <v>47128</v>
      </c>
      <c r="O1033" s="129">
        <v>3.53</v>
      </c>
      <c r="AD1033" s="90">
        <f t="shared" si="95"/>
        <v>46652</v>
      </c>
      <c r="AE1033" s="91">
        <f t="shared" si="94"/>
        <v>3.5900000000000001E-2</v>
      </c>
      <c r="AG1033" s="92"/>
    </row>
    <row r="1034" spans="9:33" x14ac:dyDescent="0.25">
      <c r="I1034"/>
      <c r="N1034" s="130">
        <v>47129</v>
      </c>
      <c r="O1034" s="129">
        <v>3.53</v>
      </c>
      <c r="AD1034" s="90">
        <f t="shared" si="95"/>
        <v>46653</v>
      </c>
      <c r="AE1034" s="91">
        <f t="shared" si="94"/>
        <v>3.5900000000000001E-2</v>
      </c>
      <c r="AG1034" s="92"/>
    </row>
    <row r="1035" spans="9:33" x14ac:dyDescent="0.25">
      <c r="I1035"/>
      <c r="N1035" s="130">
        <v>47130</v>
      </c>
      <c r="O1035" s="129">
        <v>3.53</v>
      </c>
      <c r="AD1035" s="90">
        <f t="shared" si="95"/>
        <v>46654</v>
      </c>
      <c r="AE1035" s="91">
        <f t="shared" si="94"/>
        <v>3.5900000000000001E-2</v>
      </c>
      <c r="AG1035" s="92"/>
    </row>
    <row r="1036" spans="9:33" x14ac:dyDescent="0.25">
      <c r="I1036"/>
      <c r="N1036" s="130">
        <v>47134</v>
      </c>
      <c r="O1036" s="129">
        <v>3.53</v>
      </c>
      <c r="AD1036" s="90">
        <f t="shared" si="95"/>
        <v>46655</v>
      </c>
      <c r="AE1036" s="91">
        <f t="shared" si="94"/>
        <v>3.5900000000000001E-2</v>
      </c>
      <c r="AG1036" s="92"/>
    </row>
    <row r="1037" spans="9:33" x14ac:dyDescent="0.25">
      <c r="I1037"/>
      <c r="N1037" s="130">
        <v>47135</v>
      </c>
      <c r="O1037" s="129">
        <v>3.53</v>
      </c>
      <c r="AD1037" s="90">
        <f t="shared" si="95"/>
        <v>46656</v>
      </c>
      <c r="AE1037" s="91">
        <f t="shared" si="94"/>
        <v>3.5900000000000001E-2</v>
      </c>
      <c r="AG1037" s="92"/>
    </row>
    <row r="1038" spans="9:33" x14ac:dyDescent="0.25">
      <c r="I1038"/>
      <c r="N1038" s="130">
        <v>47136</v>
      </c>
      <c r="O1038" s="129">
        <v>3.53</v>
      </c>
      <c r="AD1038" s="90">
        <f t="shared" si="95"/>
        <v>46657</v>
      </c>
      <c r="AE1038" s="91">
        <f t="shared" si="94"/>
        <v>3.5900000000000001E-2</v>
      </c>
      <c r="AG1038" s="92"/>
    </row>
    <row r="1039" spans="9:33" x14ac:dyDescent="0.25">
      <c r="I1039"/>
      <c r="N1039" s="130">
        <v>47137</v>
      </c>
      <c r="O1039" s="129">
        <v>3.53</v>
      </c>
      <c r="AD1039" s="90">
        <f t="shared" si="95"/>
        <v>46658</v>
      </c>
      <c r="AE1039" s="91">
        <f t="shared" si="94"/>
        <v>3.5900000000000001E-2</v>
      </c>
      <c r="AG1039" s="92"/>
    </row>
    <row r="1040" spans="9:33" x14ac:dyDescent="0.25">
      <c r="I1040"/>
      <c r="N1040" s="130">
        <v>47140</v>
      </c>
      <c r="O1040" s="129">
        <v>3.53</v>
      </c>
      <c r="AD1040" s="90">
        <f t="shared" si="95"/>
        <v>46659</v>
      </c>
      <c r="AE1040" s="91">
        <f t="shared" si="94"/>
        <v>3.5900000000000001E-2</v>
      </c>
      <c r="AG1040" s="92"/>
    </row>
    <row r="1041" spans="9:33" x14ac:dyDescent="0.25">
      <c r="I1041"/>
      <c r="N1041" s="130">
        <v>47141</v>
      </c>
      <c r="O1041" s="129">
        <v>3.53</v>
      </c>
      <c r="AD1041" s="90">
        <f t="shared" si="95"/>
        <v>46660</v>
      </c>
      <c r="AE1041" s="91">
        <f t="shared" si="94"/>
        <v>3.5900000000000001E-2</v>
      </c>
      <c r="AG1041" s="92"/>
    </row>
    <row r="1042" spans="9:33" x14ac:dyDescent="0.25">
      <c r="I1042"/>
      <c r="N1042" s="130">
        <v>47142</v>
      </c>
      <c r="O1042" s="129">
        <v>3.53</v>
      </c>
      <c r="AD1042" s="90">
        <f t="shared" si="95"/>
        <v>46661</v>
      </c>
      <c r="AE1042" s="91">
        <f t="shared" si="94"/>
        <v>3.5900000000000001E-2</v>
      </c>
      <c r="AG1042" s="92"/>
    </row>
    <row r="1043" spans="9:33" x14ac:dyDescent="0.25">
      <c r="I1043"/>
      <c r="N1043" s="130">
        <v>47143</v>
      </c>
      <c r="O1043" s="129">
        <v>3.53</v>
      </c>
      <c r="AD1043" s="90">
        <f t="shared" si="95"/>
        <v>46662</v>
      </c>
      <c r="AE1043" s="91">
        <f t="shared" si="94"/>
        <v>3.5900000000000001E-2</v>
      </c>
      <c r="AG1043" s="92"/>
    </row>
    <row r="1044" spans="9:33" x14ac:dyDescent="0.25">
      <c r="I1044"/>
      <c r="N1044" s="130">
        <v>47144</v>
      </c>
      <c r="O1044" s="129">
        <v>3.53</v>
      </c>
      <c r="AD1044" s="90">
        <f t="shared" si="95"/>
        <v>46663</v>
      </c>
      <c r="AE1044" s="91">
        <f t="shared" si="94"/>
        <v>3.5900000000000001E-2</v>
      </c>
      <c r="AG1044" s="92"/>
    </row>
    <row r="1045" spans="9:33" x14ac:dyDescent="0.25">
      <c r="I1045"/>
      <c r="N1045" s="130">
        <v>47147</v>
      </c>
      <c r="O1045" s="129">
        <v>3.53</v>
      </c>
      <c r="AD1045" s="90">
        <f t="shared" si="95"/>
        <v>46664</v>
      </c>
      <c r="AE1045" s="91">
        <f t="shared" si="94"/>
        <v>3.5900000000000001E-2</v>
      </c>
      <c r="AG1045" s="92"/>
    </row>
    <row r="1046" spans="9:33" x14ac:dyDescent="0.25">
      <c r="I1046"/>
      <c r="N1046" s="130">
        <v>47148</v>
      </c>
      <c r="O1046" s="129">
        <v>3.53</v>
      </c>
      <c r="AD1046" s="90">
        <f t="shared" si="95"/>
        <v>46665</v>
      </c>
      <c r="AE1046" s="91">
        <f t="shared" si="94"/>
        <v>3.5900000000000001E-2</v>
      </c>
      <c r="AG1046" s="92"/>
    </row>
    <row r="1047" spans="9:33" x14ac:dyDescent="0.25">
      <c r="I1047"/>
      <c r="N1047" s="130">
        <v>47149</v>
      </c>
      <c r="O1047" s="129">
        <v>3.53</v>
      </c>
      <c r="AD1047" s="90">
        <f t="shared" si="95"/>
        <v>46666</v>
      </c>
      <c r="AE1047" s="91">
        <f t="shared" si="94"/>
        <v>3.5900000000000001E-2</v>
      </c>
      <c r="AG1047" s="92"/>
    </row>
    <row r="1048" spans="9:33" x14ac:dyDescent="0.25">
      <c r="I1048"/>
      <c r="N1048" s="130">
        <v>47150</v>
      </c>
      <c r="O1048" s="129">
        <v>3.53</v>
      </c>
      <c r="AD1048" s="90">
        <f t="shared" si="95"/>
        <v>46667</v>
      </c>
      <c r="AE1048" s="91">
        <f t="shared" si="94"/>
        <v>3.5900000000000001E-2</v>
      </c>
      <c r="AG1048" s="92"/>
    </row>
    <row r="1049" spans="9:33" x14ac:dyDescent="0.25">
      <c r="I1049"/>
      <c r="N1049" s="130">
        <v>47151</v>
      </c>
      <c r="O1049" s="129">
        <v>3.53</v>
      </c>
      <c r="AD1049" s="90">
        <f t="shared" si="95"/>
        <v>46668</v>
      </c>
      <c r="AE1049" s="91">
        <f t="shared" si="94"/>
        <v>3.5900000000000001E-2</v>
      </c>
      <c r="AG1049" s="92"/>
    </row>
    <row r="1050" spans="9:33" x14ac:dyDescent="0.25">
      <c r="I1050"/>
      <c r="N1050" s="130">
        <v>47154</v>
      </c>
      <c r="O1050" s="129">
        <v>3.53</v>
      </c>
      <c r="AD1050" s="90">
        <f t="shared" si="95"/>
        <v>46669</v>
      </c>
      <c r="AE1050" s="91">
        <f t="shared" si="94"/>
        <v>3.5900000000000001E-2</v>
      </c>
      <c r="AG1050" s="92"/>
    </row>
    <row r="1051" spans="9:33" x14ac:dyDescent="0.25">
      <c r="I1051"/>
      <c r="N1051" s="130">
        <v>47155</v>
      </c>
      <c r="O1051" s="129">
        <v>3.53</v>
      </c>
      <c r="AD1051" s="90">
        <f t="shared" si="95"/>
        <v>46670</v>
      </c>
      <c r="AE1051" s="91">
        <f t="shared" si="94"/>
        <v>3.5900000000000001E-2</v>
      </c>
      <c r="AG1051" s="92"/>
    </row>
    <row r="1052" spans="9:33" x14ac:dyDescent="0.25">
      <c r="I1052"/>
      <c r="N1052" s="130">
        <v>47156</v>
      </c>
      <c r="O1052" s="129">
        <v>3.53</v>
      </c>
      <c r="AD1052" s="90">
        <f t="shared" si="95"/>
        <v>46671</v>
      </c>
      <c r="AE1052" s="91">
        <f t="shared" si="94"/>
        <v>3.5900000000000001E-2</v>
      </c>
      <c r="AG1052" s="92"/>
    </row>
    <row r="1053" spans="9:33" x14ac:dyDescent="0.25">
      <c r="I1053"/>
      <c r="N1053" s="130">
        <v>47157</v>
      </c>
      <c r="O1053" s="129">
        <v>3.53</v>
      </c>
      <c r="AD1053" s="90">
        <f t="shared" si="95"/>
        <v>46672</v>
      </c>
      <c r="AE1053" s="91">
        <f t="shared" si="94"/>
        <v>3.5900000000000001E-2</v>
      </c>
      <c r="AG1053" s="92"/>
    </row>
    <row r="1054" spans="9:33" x14ac:dyDescent="0.25">
      <c r="I1054"/>
      <c r="N1054" s="130">
        <v>47158</v>
      </c>
      <c r="O1054" s="129">
        <v>3.53</v>
      </c>
      <c r="AD1054" s="90">
        <f t="shared" si="95"/>
        <v>46673</v>
      </c>
      <c r="AE1054" s="91">
        <f t="shared" si="94"/>
        <v>3.5900000000000001E-2</v>
      </c>
      <c r="AG1054" s="92"/>
    </row>
    <row r="1055" spans="9:33" x14ac:dyDescent="0.25">
      <c r="I1055"/>
      <c r="N1055" s="130">
        <v>47161</v>
      </c>
      <c r="O1055" s="129">
        <v>3.53</v>
      </c>
      <c r="AD1055" s="90">
        <f t="shared" si="95"/>
        <v>46674</v>
      </c>
      <c r="AE1055" s="91">
        <f t="shared" si="94"/>
        <v>3.5900000000000001E-2</v>
      </c>
      <c r="AG1055" s="92"/>
    </row>
    <row r="1056" spans="9:33" x14ac:dyDescent="0.25">
      <c r="I1056"/>
      <c r="N1056" s="130">
        <v>47162</v>
      </c>
      <c r="O1056" s="129">
        <v>3.53</v>
      </c>
      <c r="AD1056" s="90">
        <f t="shared" si="95"/>
        <v>46675</v>
      </c>
      <c r="AE1056" s="91">
        <f t="shared" si="94"/>
        <v>3.5900000000000001E-2</v>
      </c>
      <c r="AG1056" s="92"/>
    </row>
    <row r="1057" spans="9:33" x14ac:dyDescent="0.25">
      <c r="I1057"/>
      <c r="N1057" s="130">
        <v>47163</v>
      </c>
      <c r="O1057" s="129">
        <v>3.53</v>
      </c>
      <c r="AD1057" s="90">
        <f t="shared" si="95"/>
        <v>46676</v>
      </c>
      <c r="AE1057" s="91">
        <f t="shared" si="94"/>
        <v>3.5900000000000001E-2</v>
      </c>
      <c r="AG1057" s="92"/>
    </row>
    <row r="1058" spans="9:33" x14ac:dyDescent="0.25">
      <c r="I1058"/>
      <c r="N1058" s="130">
        <v>47164</v>
      </c>
      <c r="O1058" s="129">
        <v>3.53</v>
      </c>
      <c r="AD1058" s="90">
        <f t="shared" si="95"/>
        <v>46677</v>
      </c>
      <c r="AE1058" s="91">
        <f t="shared" si="94"/>
        <v>3.5900000000000001E-2</v>
      </c>
      <c r="AG1058" s="92"/>
    </row>
    <row r="1059" spans="9:33" x14ac:dyDescent="0.25">
      <c r="I1059"/>
      <c r="N1059" s="130">
        <v>47165</v>
      </c>
      <c r="O1059" s="129">
        <v>3.53</v>
      </c>
      <c r="AD1059" s="90">
        <f t="shared" si="95"/>
        <v>46678</v>
      </c>
      <c r="AE1059" s="91">
        <f t="shared" si="94"/>
        <v>3.5900000000000001E-2</v>
      </c>
      <c r="AG1059" s="92"/>
    </row>
    <row r="1060" spans="9:33" x14ac:dyDescent="0.25">
      <c r="I1060"/>
      <c r="N1060" s="130">
        <v>47169</v>
      </c>
      <c r="O1060" s="129">
        <v>3.53</v>
      </c>
      <c r="AD1060" s="90">
        <f t="shared" si="95"/>
        <v>46679</v>
      </c>
      <c r="AE1060" s="91">
        <f t="shared" si="94"/>
        <v>3.5900000000000001E-2</v>
      </c>
      <c r="AG1060" s="92"/>
    </row>
    <row r="1061" spans="9:33" x14ac:dyDescent="0.25">
      <c r="I1061"/>
      <c r="N1061" s="130">
        <v>47170</v>
      </c>
      <c r="O1061" s="129">
        <v>3.53</v>
      </c>
      <c r="AD1061" s="90">
        <f t="shared" si="95"/>
        <v>46680</v>
      </c>
      <c r="AE1061" s="91">
        <f t="shared" si="94"/>
        <v>3.5900000000000001E-2</v>
      </c>
      <c r="AG1061" s="92"/>
    </row>
    <row r="1062" spans="9:33" x14ac:dyDescent="0.25">
      <c r="I1062"/>
      <c r="N1062" s="130">
        <v>47171</v>
      </c>
      <c r="O1062" s="129">
        <v>3.53</v>
      </c>
      <c r="AD1062" s="90">
        <f t="shared" si="95"/>
        <v>46681</v>
      </c>
      <c r="AE1062" s="91">
        <f t="shared" si="94"/>
        <v>3.5900000000000001E-2</v>
      </c>
      <c r="AG1062" s="92"/>
    </row>
    <row r="1063" spans="9:33" x14ac:dyDescent="0.25">
      <c r="I1063"/>
      <c r="N1063" s="130">
        <v>47172</v>
      </c>
      <c r="O1063" s="129">
        <v>3.53</v>
      </c>
      <c r="AD1063" s="90">
        <f t="shared" si="95"/>
        <v>46682</v>
      </c>
      <c r="AE1063" s="91">
        <f t="shared" si="94"/>
        <v>3.5900000000000001E-2</v>
      </c>
      <c r="AG1063" s="92"/>
    </row>
    <row r="1064" spans="9:33" x14ac:dyDescent="0.25">
      <c r="I1064"/>
      <c r="N1064" s="130">
        <v>47175</v>
      </c>
      <c r="O1064" s="129">
        <v>3.53</v>
      </c>
      <c r="AD1064" s="90">
        <f t="shared" si="95"/>
        <v>46683</v>
      </c>
      <c r="AE1064" s="91">
        <f t="shared" si="94"/>
        <v>3.5900000000000001E-2</v>
      </c>
      <c r="AG1064" s="92"/>
    </row>
    <row r="1065" spans="9:33" x14ac:dyDescent="0.25">
      <c r="I1065"/>
      <c r="N1065" s="130">
        <v>47176</v>
      </c>
      <c r="O1065" s="129">
        <v>3.53</v>
      </c>
      <c r="AD1065" s="90">
        <f t="shared" si="95"/>
        <v>46684</v>
      </c>
      <c r="AE1065" s="91">
        <f t="shared" si="94"/>
        <v>3.5900000000000001E-2</v>
      </c>
      <c r="AG1065" s="92"/>
    </row>
    <row r="1066" spans="9:33" x14ac:dyDescent="0.25">
      <c r="I1066"/>
      <c r="N1066" s="130">
        <v>47177</v>
      </c>
      <c r="O1066" s="129">
        <v>3.53</v>
      </c>
      <c r="AD1066" s="90">
        <f t="shared" si="95"/>
        <v>46685</v>
      </c>
      <c r="AE1066" s="91">
        <f t="shared" si="94"/>
        <v>3.5900000000000001E-2</v>
      </c>
      <c r="AG1066" s="92"/>
    </row>
    <row r="1067" spans="9:33" x14ac:dyDescent="0.25">
      <c r="I1067"/>
      <c r="N1067" s="130">
        <v>47178</v>
      </c>
      <c r="O1067" s="129">
        <v>3.53</v>
      </c>
      <c r="AD1067" s="90">
        <f t="shared" si="95"/>
        <v>46686</v>
      </c>
      <c r="AE1067" s="91">
        <f t="shared" si="94"/>
        <v>3.5900000000000001E-2</v>
      </c>
      <c r="AG1067" s="92"/>
    </row>
    <row r="1068" spans="9:33" x14ac:dyDescent="0.25">
      <c r="I1068"/>
      <c r="N1068" s="130">
        <v>47179</v>
      </c>
      <c r="O1068" s="129">
        <v>3.53</v>
      </c>
      <c r="AD1068" s="90">
        <f t="shared" si="95"/>
        <v>46687</v>
      </c>
      <c r="AE1068" s="91">
        <f t="shared" si="94"/>
        <v>3.5900000000000001E-2</v>
      </c>
      <c r="AG1068" s="92"/>
    </row>
    <row r="1069" spans="9:33" x14ac:dyDescent="0.25">
      <c r="I1069"/>
      <c r="N1069" s="130">
        <v>47182</v>
      </c>
      <c r="O1069" s="129">
        <v>3.53</v>
      </c>
      <c r="AD1069" s="90">
        <f t="shared" si="95"/>
        <v>46688</v>
      </c>
      <c r="AE1069" s="91">
        <f t="shared" si="94"/>
        <v>3.5900000000000001E-2</v>
      </c>
      <c r="AG1069" s="92"/>
    </row>
    <row r="1070" spans="9:33" x14ac:dyDescent="0.25">
      <c r="I1070"/>
      <c r="N1070" s="130">
        <v>47183</v>
      </c>
      <c r="O1070" s="129">
        <v>3.53</v>
      </c>
      <c r="AD1070" s="90">
        <f t="shared" si="95"/>
        <v>46689</v>
      </c>
      <c r="AE1070" s="91">
        <f t="shared" si="94"/>
        <v>3.5900000000000001E-2</v>
      </c>
      <c r="AG1070" s="92"/>
    </row>
    <row r="1071" spans="9:33" x14ac:dyDescent="0.25">
      <c r="I1071"/>
      <c r="N1071" s="130">
        <v>47184</v>
      </c>
      <c r="O1071" s="129">
        <v>3.53</v>
      </c>
      <c r="AD1071" s="90">
        <f t="shared" si="95"/>
        <v>46690</v>
      </c>
      <c r="AE1071" s="91">
        <f t="shared" si="94"/>
        <v>3.5900000000000001E-2</v>
      </c>
      <c r="AG1071" s="92"/>
    </row>
    <row r="1072" spans="9:33" x14ac:dyDescent="0.25">
      <c r="I1072"/>
      <c r="N1072" s="130">
        <v>47185</v>
      </c>
      <c r="O1072" s="129">
        <v>3.53</v>
      </c>
      <c r="AD1072" s="90">
        <f t="shared" si="95"/>
        <v>46691</v>
      </c>
      <c r="AE1072" s="91">
        <f t="shared" si="94"/>
        <v>3.5900000000000001E-2</v>
      </c>
      <c r="AG1072" s="92"/>
    </row>
    <row r="1073" spans="9:33" x14ac:dyDescent="0.25">
      <c r="I1073"/>
      <c r="N1073" s="130">
        <v>47186</v>
      </c>
      <c r="O1073" s="129">
        <v>3.53</v>
      </c>
      <c r="AD1073" s="90">
        <f t="shared" si="95"/>
        <v>46692</v>
      </c>
      <c r="AE1073" s="91">
        <f t="shared" si="94"/>
        <v>3.5900000000000001E-2</v>
      </c>
      <c r="AG1073" s="92"/>
    </row>
    <row r="1074" spans="9:33" x14ac:dyDescent="0.25">
      <c r="I1074"/>
      <c r="N1074" s="130">
        <v>47189</v>
      </c>
      <c r="O1074" s="129">
        <v>3.53</v>
      </c>
      <c r="AD1074" s="90">
        <f t="shared" si="95"/>
        <v>46693</v>
      </c>
      <c r="AE1074" s="91">
        <f t="shared" si="94"/>
        <v>3.5900000000000001E-2</v>
      </c>
      <c r="AG1074" s="92"/>
    </row>
    <row r="1075" spans="9:33" x14ac:dyDescent="0.25">
      <c r="I1075"/>
      <c r="N1075" s="130">
        <v>47190</v>
      </c>
      <c r="O1075" s="129">
        <v>3.53</v>
      </c>
      <c r="AD1075" s="90">
        <f t="shared" si="95"/>
        <v>46694</v>
      </c>
      <c r="AE1075" s="91">
        <f t="shared" si="94"/>
        <v>3.5900000000000001E-2</v>
      </c>
      <c r="AG1075" s="92"/>
    </row>
    <row r="1076" spans="9:33" x14ac:dyDescent="0.25">
      <c r="I1076"/>
      <c r="N1076" s="130">
        <v>47191</v>
      </c>
      <c r="O1076" s="129">
        <v>3.53</v>
      </c>
      <c r="AD1076" s="90">
        <f t="shared" si="95"/>
        <v>46695</v>
      </c>
      <c r="AE1076" s="91">
        <f t="shared" si="94"/>
        <v>3.5900000000000001E-2</v>
      </c>
      <c r="AG1076" s="92"/>
    </row>
    <row r="1077" spans="9:33" x14ac:dyDescent="0.25">
      <c r="I1077"/>
      <c r="N1077" s="130">
        <v>47192</v>
      </c>
      <c r="O1077" s="129">
        <v>3.53</v>
      </c>
      <c r="AD1077" s="90">
        <f t="shared" si="95"/>
        <v>46696</v>
      </c>
      <c r="AE1077" s="91">
        <f t="shared" si="94"/>
        <v>3.5900000000000001E-2</v>
      </c>
      <c r="AG1077" s="92"/>
    </row>
    <row r="1078" spans="9:33" x14ac:dyDescent="0.25">
      <c r="I1078"/>
      <c r="N1078" s="130">
        <v>47193</v>
      </c>
      <c r="O1078" s="129">
        <v>3.53</v>
      </c>
      <c r="AD1078" s="90">
        <f t="shared" si="95"/>
        <v>46697</v>
      </c>
      <c r="AE1078" s="91">
        <f t="shared" si="94"/>
        <v>3.5900000000000001E-2</v>
      </c>
      <c r="AG1078" s="92"/>
    </row>
    <row r="1079" spans="9:33" x14ac:dyDescent="0.25">
      <c r="I1079"/>
      <c r="N1079" s="130">
        <v>47196</v>
      </c>
      <c r="O1079" s="129">
        <v>3.53</v>
      </c>
      <c r="AD1079" s="90">
        <f t="shared" si="95"/>
        <v>46698</v>
      </c>
      <c r="AE1079" s="91">
        <f t="shared" si="94"/>
        <v>3.5900000000000001E-2</v>
      </c>
      <c r="AG1079" s="92"/>
    </row>
    <row r="1080" spans="9:33" x14ac:dyDescent="0.25">
      <c r="I1080"/>
      <c r="N1080" s="130">
        <v>47197</v>
      </c>
      <c r="O1080" s="129">
        <v>3.53</v>
      </c>
      <c r="AD1080" s="90">
        <f t="shared" si="95"/>
        <v>46699</v>
      </c>
      <c r="AE1080" s="91">
        <f t="shared" si="94"/>
        <v>3.5900000000000001E-2</v>
      </c>
      <c r="AG1080" s="92"/>
    </row>
    <row r="1081" spans="9:33" x14ac:dyDescent="0.25">
      <c r="I1081"/>
      <c r="N1081" s="130">
        <v>47198</v>
      </c>
      <c r="O1081" s="129">
        <v>3.53</v>
      </c>
      <c r="AD1081" s="90">
        <f t="shared" si="95"/>
        <v>46700</v>
      </c>
      <c r="AE1081" s="91">
        <f t="shared" si="94"/>
        <v>3.5900000000000001E-2</v>
      </c>
      <c r="AG1081" s="92"/>
    </row>
    <row r="1082" spans="9:33" x14ac:dyDescent="0.25">
      <c r="I1082"/>
      <c r="N1082" s="130">
        <v>47199</v>
      </c>
      <c r="O1082" s="129">
        <v>3.53</v>
      </c>
      <c r="AD1082" s="90">
        <f t="shared" si="95"/>
        <v>46701</v>
      </c>
      <c r="AE1082" s="91">
        <f t="shared" si="94"/>
        <v>3.5900000000000001E-2</v>
      </c>
      <c r="AG1082" s="92"/>
    </row>
    <row r="1083" spans="9:33" x14ac:dyDescent="0.25">
      <c r="I1083"/>
      <c r="N1083" s="130">
        <v>47200</v>
      </c>
      <c r="O1083" s="129">
        <v>3.53</v>
      </c>
      <c r="AD1083" s="90">
        <f t="shared" si="95"/>
        <v>46702</v>
      </c>
      <c r="AE1083" s="91">
        <f t="shared" si="94"/>
        <v>3.5900000000000001E-2</v>
      </c>
      <c r="AG1083" s="92"/>
    </row>
    <row r="1084" spans="9:33" x14ac:dyDescent="0.25">
      <c r="I1084"/>
      <c r="N1084" s="130">
        <v>47203</v>
      </c>
      <c r="O1084" s="129">
        <v>3.53</v>
      </c>
      <c r="AD1084" s="90">
        <f t="shared" si="95"/>
        <v>46703</v>
      </c>
      <c r="AE1084" s="91">
        <f t="shared" si="94"/>
        <v>3.5900000000000001E-2</v>
      </c>
      <c r="AG1084" s="92"/>
    </row>
    <row r="1085" spans="9:33" x14ac:dyDescent="0.25">
      <c r="I1085"/>
      <c r="N1085" s="130">
        <v>47204</v>
      </c>
      <c r="O1085" s="129">
        <v>3.53</v>
      </c>
      <c r="AD1085" s="90">
        <f t="shared" si="95"/>
        <v>46704</v>
      </c>
      <c r="AE1085" s="91">
        <f t="shared" si="94"/>
        <v>3.5900000000000001E-2</v>
      </c>
      <c r="AG1085" s="92"/>
    </row>
    <row r="1086" spans="9:33" x14ac:dyDescent="0.25">
      <c r="I1086"/>
      <c r="N1086" s="130">
        <v>47205</v>
      </c>
      <c r="O1086" s="129">
        <v>3.53</v>
      </c>
      <c r="AD1086" s="90">
        <f t="shared" si="95"/>
        <v>46705</v>
      </c>
      <c r="AE1086" s="91">
        <f t="shared" si="94"/>
        <v>3.5900000000000001E-2</v>
      </c>
      <c r="AG1086" s="92"/>
    </row>
    <row r="1087" spans="9:33" x14ac:dyDescent="0.25">
      <c r="I1087"/>
      <c r="N1087" s="130">
        <v>47206</v>
      </c>
      <c r="O1087" s="129">
        <v>3.53</v>
      </c>
      <c r="AD1087" s="90">
        <f t="shared" si="95"/>
        <v>46706</v>
      </c>
      <c r="AE1087" s="91">
        <f t="shared" si="94"/>
        <v>3.5900000000000001E-2</v>
      </c>
      <c r="AG1087" s="92"/>
    </row>
    <row r="1088" spans="9:33" x14ac:dyDescent="0.25">
      <c r="I1088"/>
      <c r="N1088" s="130">
        <v>47210</v>
      </c>
      <c r="O1088" s="129">
        <v>3.53</v>
      </c>
      <c r="AD1088" s="90">
        <f t="shared" si="95"/>
        <v>46707</v>
      </c>
      <c r="AE1088" s="91">
        <f t="shared" si="94"/>
        <v>3.5900000000000001E-2</v>
      </c>
      <c r="AG1088" s="92"/>
    </row>
    <row r="1089" spans="9:33" x14ac:dyDescent="0.25">
      <c r="I1089"/>
      <c r="N1089" s="130">
        <v>47211</v>
      </c>
      <c r="O1089" s="129">
        <v>3.53</v>
      </c>
      <c r="AD1089" s="90">
        <f t="shared" si="95"/>
        <v>46708</v>
      </c>
      <c r="AE1089" s="91">
        <f t="shared" si="94"/>
        <v>3.5900000000000001E-2</v>
      </c>
      <c r="AG1089" s="92"/>
    </row>
    <row r="1090" spans="9:33" x14ac:dyDescent="0.25">
      <c r="I1090"/>
      <c r="N1090" s="130">
        <v>47212</v>
      </c>
      <c r="O1090" s="129">
        <v>3.53</v>
      </c>
      <c r="AD1090" s="90">
        <f t="shared" si="95"/>
        <v>46709</v>
      </c>
      <c r="AE1090" s="91">
        <f t="shared" si="94"/>
        <v>3.5900000000000001E-2</v>
      </c>
      <c r="AG1090" s="92"/>
    </row>
    <row r="1091" spans="9:33" x14ac:dyDescent="0.25">
      <c r="I1091"/>
      <c r="N1091" s="130">
        <v>47213</v>
      </c>
      <c r="O1091" s="129">
        <v>3.53</v>
      </c>
      <c r="AD1091" s="90">
        <f t="shared" si="95"/>
        <v>46710</v>
      </c>
      <c r="AE1091" s="91">
        <f t="shared" si="94"/>
        <v>3.5900000000000001E-2</v>
      </c>
      <c r="AG1091" s="92"/>
    </row>
    <row r="1092" spans="9:33" x14ac:dyDescent="0.25">
      <c r="I1092"/>
      <c r="N1092" s="130">
        <v>47214</v>
      </c>
      <c r="O1092" s="129">
        <v>3.53</v>
      </c>
      <c r="AD1092" s="90">
        <f t="shared" si="95"/>
        <v>46711</v>
      </c>
      <c r="AE1092" s="91">
        <f t="shared" si="94"/>
        <v>3.5900000000000001E-2</v>
      </c>
      <c r="AG1092" s="92"/>
    </row>
    <row r="1093" spans="9:33" x14ac:dyDescent="0.25">
      <c r="I1093"/>
      <c r="N1093" s="130">
        <v>47217</v>
      </c>
      <c r="O1093" s="129">
        <v>3.53</v>
      </c>
      <c r="AD1093" s="90">
        <f t="shared" si="95"/>
        <v>46712</v>
      </c>
      <c r="AE1093" s="91">
        <f t="shared" si="94"/>
        <v>3.5900000000000001E-2</v>
      </c>
      <c r="AG1093" s="92"/>
    </row>
    <row r="1094" spans="9:33" x14ac:dyDescent="0.25">
      <c r="I1094"/>
      <c r="N1094" s="130">
        <v>47218</v>
      </c>
      <c r="O1094" s="129">
        <v>3.53</v>
      </c>
      <c r="AD1094" s="90">
        <f t="shared" si="95"/>
        <v>46713</v>
      </c>
      <c r="AE1094" s="91">
        <f t="shared" si="94"/>
        <v>3.5900000000000001E-2</v>
      </c>
      <c r="AG1094" s="92"/>
    </row>
    <row r="1095" spans="9:33" x14ac:dyDescent="0.25">
      <c r="I1095"/>
      <c r="N1095" s="130">
        <v>47219</v>
      </c>
      <c r="O1095" s="129">
        <v>3.53</v>
      </c>
      <c r="AD1095" s="90">
        <f t="shared" si="95"/>
        <v>46714</v>
      </c>
      <c r="AE1095" s="91">
        <f t="shared" ref="AE1095:AE1158" si="96">_xlfn.IFNA(VLOOKUP(AD1095,N:O,2,FALSE)/100,AE1094)</f>
        <v>3.5900000000000001E-2</v>
      </c>
      <c r="AG1095" s="92"/>
    </row>
    <row r="1096" spans="9:33" x14ac:dyDescent="0.25">
      <c r="I1096"/>
      <c r="N1096" s="130">
        <v>47220</v>
      </c>
      <c r="O1096" s="129">
        <v>3.53</v>
      </c>
      <c r="AD1096" s="90">
        <f t="shared" ref="AD1096:AD1159" si="97">AD1095+1</f>
        <v>46715</v>
      </c>
      <c r="AE1096" s="91">
        <f t="shared" si="96"/>
        <v>3.5900000000000001E-2</v>
      </c>
      <c r="AG1096" s="92"/>
    </row>
    <row r="1097" spans="9:33" x14ac:dyDescent="0.25">
      <c r="I1097"/>
      <c r="N1097" s="130">
        <v>47221</v>
      </c>
      <c r="O1097" s="129">
        <v>3.53</v>
      </c>
      <c r="AD1097" s="90">
        <f t="shared" si="97"/>
        <v>46716</v>
      </c>
      <c r="AE1097" s="91">
        <f t="shared" si="96"/>
        <v>3.5900000000000001E-2</v>
      </c>
      <c r="AG1097" s="92"/>
    </row>
    <row r="1098" spans="9:33" x14ac:dyDescent="0.25">
      <c r="I1098"/>
      <c r="N1098" s="130">
        <v>47224</v>
      </c>
      <c r="O1098" s="129">
        <v>3.53</v>
      </c>
      <c r="AD1098" s="90">
        <f t="shared" si="97"/>
        <v>46717</v>
      </c>
      <c r="AE1098" s="91">
        <f t="shared" si="96"/>
        <v>3.5900000000000001E-2</v>
      </c>
      <c r="AG1098" s="92"/>
    </row>
    <row r="1099" spans="9:33" x14ac:dyDescent="0.25">
      <c r="I1099"/>
      <c r="N1099" s="130">
        <v>47225</v>
      </c>
      <c r="O1099" s="129">
        <v>3.53</v>
      </c>
      <c r="AD1099" s="90">
        <f t="shared" si="97"/>
        <v>46718</v>
      </c>
      <c r="AE1099" s="91">
        <f t="shared" si="96"/>
        <v>3.5900000000000001E-2</v>
      </c>
      <c r="AG1099" s="92"/>
    </row>
    <row r="1100" spans="9:33" x14ac:dyDescent="0.25">
      <c r="I1100"/>
      <c r="N1100" s="130">
        <v>47226</v>
      </c>
      <c r="O1100" s="129">
        <v>3.53</v>
      </c>
      <c r="AD1100" s="90">
        <f t="shared" si="97"/>
        <v>46719</v>
      </c>
      <c r="AE1100" s="91">
        <f t="shared" si="96"/>
        <v>3.5900000000000001E-2</v>
      </c>
      <c r="AG1100" s="92"/>
    </row>
    <row r="1101" spans="9:33" x14ac:dyDescent="0.25">
      <c r="I1101"/>
      <c r="N1101" s="130">
        <v>47227</v>
      </c>
      <c r="O1101" s="129">
        <v>3.53</v>
      </c>
      <c r="AD1101" s="90">
        <f t="shared" si="97"/>
        <v>46720</v>
      </c>
      <c r="AE1101" s="91">
        <f t="shared" si="96"/>
        <v>3.5900000000000001E-2</v>
      </c>
      <c r="AG1101" s="92"/>
    </row>
    <row r="1102" spans="9:33" x14ac:dyDescent="0.25">
      <c r="I1102"/>
      <c r="N1102" s="130">
        <v>47228</v>
      </c>
      <c r="O1102" s="129">
        <v>3.53</v>
      </c>
      <c r="AD1102" s="90">
        <f t="shared" si="97"/>
        <v>46721</v>
      </c>
      <c r="AE1102" s="91">
        <f t="shared" si="96"/>
        <v>3.5900000000000001E-2</v>
      </c>
      <c r="AG1102" s="92"/>
    </row>
    <row r="1103" spans="9:33" x14ac:dyDescent="0.25">
      <c r="I1103"/>
      <c r="N1103" s="130">
        <v>47231</v>
      </c>
      <c r="O1103" s="129">
        <v>3.53</v>
      </c>
      <c r="AD1103" s="90">
        <f t="shared" si="97"/>
        <v>46722</v>
      </c>
      <c r="AE1103" s="91">
        <f t="shared" si="96"/>
        <v>3.5900000000000001E-2</v>
      </c>
      <c r="AG1103" s="92"/>
    </row>
    <row r="1104" spans="9:33" x14ac:dyDescent="0.25">
      <c r="I1104"/>
      <c r="N1104" s="130">
        <v>47232</v>
      </c>
      <c r="O1104" s="129">
        <v>3.53</v>
      </c>
      <c r="AD1104" s="90">
        <f t="shared" si="97"/>
        <v>46723</v>
      </c>
      <c r="AE1104" s="91">
        <f t="shared" si="96"/>
        <v>3.5900000000000001E-2</v>
      </c>
      <c r="AG1104" s="92"/>
    </row>
    <row r="1105" spans="9:33" x14ac:dyDescent="0.25">
      <c r="I1105"/>
      <c r="N1105" s="130">
        <v>47233</v>
      </c>
      <c r="O1105" s="129">
        <v>3.53</v>
      </c>
      <c r="AD1105" s="90">
        <f t="shared" si="97"/>
        <v>46724</v>
      </c>
      <c r="AE1105" s="91">
        <f t="shared" si="96"/>
        <v>3.5900000000000001E-2</v>
      </c>
      <c r="AG1105" s="92"/>
    </row>
    <row r="1106" spans="9:33" x14ac:dyDescent="0.25">
      <c r="I1106"/>
      <c r="N1106" s="130">
        <v>47234</v>
      </c>
      <c r="O1106" s="129">
        <v>3.53</v>
      </c>
      <c r="AD1106" s="90">
        <f t="shared" si="97"/>
        <v>46725</v>
      </c>
      <c r="AE1106" s="91">
        <f t="shared" si="96"/>
        <v>3.5900000000000001E-2</v>
      </c>
      <c r="AG1106" s="92"/>
    </row>
    <row r="1107" spans="9:33" x14ac:dyDescent="0.25">
      <c r="I1107"/>
      <c r="N1107" s="130">
        <v>47235</v>
      </c>
      <c r="O1107" s="129">
        <v>3.53</v>
      </c>
      <c r="AD1107" s="90">
        <f t="shared" si="97"/>
        <v>46726</v>
      </c>
      <c r="AE1107" s="91">
        <f t="shared" si="96"/>
        <v>3.5900000000000001E-2</v>
      </c>
      <c r="AG1107" s="92"/>
    </row>
    <row r="1108" spans="9:33" x14ac:dyDescent="0.25">
      <c r="I1108"/>
      <c r="N1108" s="130">
        <v>47238</v>
      </c>
      <c r="O1108" s="129">
        <v>3.53</v>
      </c>
      <c r="AD1108" s="90">
        <f t="shared" si="97"/>
        <v>46727</v>
      </c>
      <c r="AE1108" s="91">
        <f t="shared" si="96"/>
        <v>3.5400000000000001E-2</v>
      </c>
      <c r="AG1108" s="92"/>
    </row>
    <row r="1109" spans="9:33" x14ac:dyDescent="0.25">
      <c r="I1109"/>
      <c r="N1109" s="130">
        <v>47239</v>
      </c>
      <c r="O1109" s="129">
        <v>3.53</v>
      </c>
      <c r="AD1109" s="90">
        <f t="shared" si="97"/>
        <v>46728</v>
      </c>
      <c r="AE1109" s="91">
        <f t="shared" si="96"/>
        <v>3.5400000000000001E-2</v>
      </c>
      <c r="AG1109" s="92"/>
    </row>
    <row r="1110" spans="9:33" x14ac:dyDescent="0.25">
      <c r="I1110"/>
      <c r="N1110" s="130">
        <v>47240</v>
      </c>
      <c r="O1110" s="129">
        <v>3.53</v>
      </c>
      <c r="AD1110" s="90">
        <f t="shared" si="97"/>
        <v>46729</v>
      </c>
      <c r="AE1110" s="91">
        <f t="shared" si="96"/>
        <v>3.5400000000000001E-2</v>
      </c>
      <c r="AG1110" s="92"/>
    </row>
    <row r="1111" spans="9:33" x14ac:dyDescent="0.25">
      <c r="I1111"/>
      <c r="N1111" s="130">
        <v>47241</v>
      </c>
      <c r="O1111" s="129">
        <v>3.53</v>
      </c>
      <c r="AD1111" s="90">
        <f t="shared" si="97"/>
        <v>46730</v>
      </c>
      <c r="AE1111" s="91">
        <f t="shared" si="96"/>
        <v>3.5400000000000001E-2</v>
      </c>
      <c r="AG1111" s="92"/>
    </row>
    <row r="1112" spans="9:33" x14ac:dyDescent="0.25">
      <c r="I1112"/>
      <c r="N1112" s="130">
        <v>47242</v>
      </c>
      <c r="O1112" s="129">
        <v>3.53</v>
      </c>
      <c r="AD1112" s="90">
        <f t="shared" si="97"/>
        <v>46731</v>
      </c>
      <c r="AE1112" s="91">
        <f t="shared" si="96"/>
        <v>3.5400000000000001E-2</v>
      </c>
      <c r="AG1112" s="92"/>
    </row>
    <row r="1113" spans="9:33" x14ac:dyDescent="0.25">
      <c r="I1113"/>
      <c r="N1113" s="130">
        <v>47245</v>
      </c>
      <c r="O1113" s="129">
        <v>3.53</v>
      </c>
      <c r="AD1113" s="90">
        <f t="shared" si="97"/>
        <v>46732</v>
      </c>
      <c r="AE1113" s="91">
        <f t="shared" si="96"/>
        <v>3.5400000000000001E-2</v>
      </c>
      <c r="AG1113" s="92"/>
    </row>
    <row r="1114" spans="9:33" x14ac:dyDescent="0.25">
      <c r="I1114"/>
      <c r="N1114" s="130">
        <v>47246</v>
      </c>
      <c r="O1114" s="129">
        <v>3.53</v>
      </c>
      <c r="AD1114" s="90">
        <f t="shared" si="97"/>
        <v>46733</v>
      </c>
      <c r="AE1114" s="91">
        <f t="shared" si="96"/>
        <v>3.5400000000000001E-2</v>
      </c>
      <c r="AG1114" s="92"/>
    </row>
    <row r="1115" spans="9:33" x14ac:dyDescent="0.25">
      <c r="I1115"/>
      <c r="N1115" s="130">
        <v>47247</v>
      </c>
      <c r="O1115" s="129">
        <v>3.53</v>
      </c>
      <c r="AD1115" s="90">
        <f t="shared" si="97"/>
        <v>46734</v>
      </c>
      <c r="AE1115" s="91">
        <f t="shared" si="96"/>
        <v>3.5400000000000001E-2</v>
      </c>
      <c r="AG1115" s="92"/>
    </row>
    <row r="1116" spans="9:33" x14ac:dyDescent="0.25">
      <c r="I1116"/>
      <c r="N1116" s="130">
        <v>47248</v>
      </c>
      <c r="O1116" s="129">
        <v>3.53</v>
      </c>
      <c r="AD1116" s="90">
        <f t="shared" si="97"/>
        <v>46735</v>
      </c>
      <c r="AE1116" s="91">
        <f t="shared" si="96"/>
        <v>3.5400000000000001E-2</v>
      </c>
      <c r="AG1116" s="92"/>
    </row>
    <row r="1117" spans="9:33" x14ac:dyDescent="0.25">
      <c r="I1117"/>
      <c r="N1117" s="130">
        <v>47249</v>
      </c>
      <c r="O1117" s="129">
        <v>3.53</v>
      </c>
      <c r="AD1117" s="90">
        <f t="shared" si="97"/>
        <v>46736</v>
      </c>
      <c r="AE1117" s="91">
        <f t="shared" si="96"/>
        <v>3.5400000000000001E-2</v>
      </c>
      <c r="AG1117" s="92"/>
    </row>
    <row r="1118" spans="9:33" x14ac:dyDescent="0.25">
      <c r="I1118"/>
      <c r="N1118" s="130">
        <v>47252</v>
      </c>
      <c r="O1118" s="129">
        <v>3.53</v>
      </c>
      <c r="AD1118" s="90">
        <f t="shared" si="97"/>
        <v>46737</v>
      </c>
      <c r="AE1118" s="91">
        <f t="shared" si="96"/>
        <v>3.5400000000000001E-2</v>
      </c>
      <c r="AG1118" s="92"/>
    </row>
    <row r="1119" spans="9:33" x14ac:dyDescent="0.25">
      <c r="I1119"/>
      <c r="N1119" s="130">
        <v>47253</v>
      </c>
      <c r="O1119" s="129">
        <v>3.53</v>
      </c>
      <c r="AD1119" s="90">
        <f t="shared" si="97"/>
        <v>46738</v>
      </c>
      <c r="AE1119" s="91">
        <f t="shared" si="96"/>
        <v>3.5400000000000001E-2</v>
      </c>
      <c r="AG1119" s="92"/>
    </row>
    <row r="1120" spans="9:33" x14ac:dyDescent="0.25">
      <c r="I1120"/>
      <c r="N1120" s="130">
        <v>47254</v>
      </c>
      <c r="O1120" s="129">
        <v>3.53</v>
      </c>
      <c r="AD1120" s="90">
        <f t="shared" si="97"/>
        <v>46739</v>
      </c>
      <c r="AE1120" s="91">
        <f t="shared" si="96"/>
        <v>3.5400000000000001E-2</v>
      </c>
      <c r="AG1120" s="92"/>
    </row>
    <row r="1121" spans="9:33" x14ac:dyDescent="0.25">
      <c r="I1121"/>
      <c r="N1121" s="130">
        <v>47255</v>
      </c>
      <c r="O1121" s="129">
        <v>3.53</v>
      </c>
      <c r="AD1121" s="90">
        <f t="shared" si="97"/>
        <v>46740</v>
      </c>
      <c r="AE1121" s="91">
        <f t="shared" si="96"/>
        <v>3.5400000000000001E-2</v>
      </c>
      <c r="AG1121" s="92"/>
    </row>
    <row r="1122" spans="9:33" x14ac:dyDescent="0.25">
      <c r="I1122"/>
      <c r="N1122" s="130">
        <v>47256</v>
      </c>
      <c r="O1122" s="129">
        <v>3.53</v>
      </c>
      <c r="AD1122" s="90">
        <f t="shared" si="97"/>
        <v>46741</v>
      </c>
      <c r="AE1122" s="91">
        <f t="shared" si="96"/>
        <v>3.5400000000000001E-2</v>
      </c>
      <c r="AG1122" s="92"/>
    </row>
    <row r="1123" spans="9:33" x14ac:dyDescent="0.25">
      <c r="I1123"/>
      <c r="N1123" s="130">
        <v>47259</v>
      </c>
      <c r="O1123" s="129">
        <v>3.53</v>
      </c>
      <c r="AD1123" s="90">
        <f t="shared" si="97"/>
        <v>46742</v>
      </c>
      <c r="AE1123" s="91">
        <f t="shared" si="96"/>
        <v>3.5400000000000001E-2</v>
      </c>
      <c r="AG1123" s="92"/>
    </row>
    <row r="1124" spans="9:33" x14ac:dyDescent="0.25">
      <c r="I1124"/>
      <c r="N1124" s="130">
        <v>47260</v>
      </c>
      <c r="O1124" s="129">
        <v>3.53</v>
      </c>
      <c r="AD1124" s="90">
        <f t="shared" si="97"/>
        <v>46743</v>
      </c>
      <c r="AE1124" s="91">
        <f t="shared" si="96"/>
        <v>3.5400000000000001E-2</v>
      </c>
      <c r="AG1124" s="92"/>
    </row>
    <row r="1125" spans="9:33" x14ac:dyDescent="0.25">
      <c r="I1125"/>
      <c r="N1125" s="130">
        <v>47261</v>
      </c>
      <c r="O1125" s="129">
        <v>3.53</v>
      </c>
      <c r="AD1125" s="90">
        <f t="shared" si="97"/>
        <v>46744</v>
      </c>
      <c r="AE1125" s="91">
        <f t="shared" si="96"/>
        <v>3.5400000000000001E-2</v>
      </c>
      <c r="AG1125" s="92"/>
    </row>
    <row r="1126" spans="9:33" x14ac:dyDescent="0.25">
      <c r="I1126"/>
      <c r="N1126" s="130">
        <v>47262</v>
      </c>
      <c r="O1126" s="129">
        <v>3.53</v>
      </c>
      <c r="AD1126" s="90">
        <f t="shared" si="97"/>
        <v>46745</v>
      </c>
      <c r="AE1126" s="91">
        <f t="shared" si="96"/>
        <v>3.5400000000000001E-2</v>
      </c>
      <c r="AG1126" s="92"/>
    </row>
    <row r="1127" spans="9:33" x14ac:dyDescent="0.25">
      <c r="I1127"/>
      <c r="N1127" s="130">
        <v>47263</v>
      </c>
      <c r="O1127" s="129">
        <v>3.53</v>
      </c>
      <c r="AD1127" s="90">
        <f t="shared" si="97"/>
        <v>46746</v>
      </c>
      <c r="AE1127" s="91">
        <f t="shared" si="96"/>
        <v>3.5400000000000001E-2</v>
      </c>
      <c r="AG1127" s="92"/>
    </row>
    <row r="1128" spans="9:33" x14ac:dyDescent="0.25">
      <c r="I1128"/>
      <c r="N1128" s="130">
        <v>47267</v>
      </c>
      <c r="O1128" s="129">
        <v>3.53</v>
      </c>
      <c r="AD1128" s="90">
        <f t="shared" si="97"/>
        <v>46747</v>
      </c>
      <c r="AE1128" s="91">
        <f t="shared" si="96"/>
        <v>3.5400000000000001E-2</v>
      </c>
      <c r="AG1128" s="92"/>
    </row>
    <row r="1129" spans="9:33" x14ac:dyDescent="0.25">
      <c r="I1129"/>
      <c r="N1129" s="130">
        <v>47268</v>
      </c>
      <c r="O1129" s="129">
        <v>3.53</v>
      </c>
      <c r="AD1129" s="90">
        <f t="shared" si="97"/>
        <v>46748</v>
      </c>
      <c r="AE1129" s="91">
        <f t="shared" si="96"/>
        <v>3.5400000000000001E-2</v>
      </c>
      <c r="AG1129" s="92"/>
    </row>
    <row r="1130" spans="9:33" x14ac:dyDescent="0.25">
      <c r="I1130"/>
      <c r="N1130" s="130">
        <v>47269</v>
      </c>
      <c r="O1130" s="129">
        <v>3.53</v>
      </c>
      <c r="AD1130" s="90">
        <f t="shared" si="97"/>
        <v>46749</v>
      </c>
      <c r="AE1130" s="91">
        <f t="shared" si="96"/>
        <v>3.5400000000000001E-2</v>
      </c>
      <c r="AG1130" s="92"/>
    </row>
    <row r="1131" spans="9:33" x14ac:dyDescent="0.25">
      <c r="I1131"/>
      <c r="N1131" s="130">
        <v>47270</v>
      </c>
      <c r="O1131" s="129">
        <v>3.53</v>
      </c>
      <c r="AD1131" s="90">
        <f t="shared" si="97"/>
        <v>46750</v>
      </c>
      <c r="AE1131" s="91">
        <f t="shared" si="96"/>
        <v>3.5400000000000001E-2</v>
      </c>
      <c r="AG1131" s="92"/>
    </row>
    <row r="1132" spans="9:33" x14ac:dyDescent="0.25">
      <c r="I1132"/>
      <c r="N1132" s="130">
        <v>47273</v>
      </c>
      <c r="O1132" s="129">
        <v>3.53</v>
      </c>
      <c r="AD1132" s="90">
        <f t="shared" si="97"/>
        <v>46751</v>
      </c>
      <c r="AE1132" s="91">
        <f t="shared" si="96"/>
        <v>3.5400000000000001E-2</v>
      </c>
      <c r="AG1132" s="92"/>
    </row>
    <row r="1133" spans="9:33" x14ac:dyDescent="0.25">
      <c r="I1133"/>
      <c r="N1133" s="130">
        <v>47274</v>
      </c>
      <c r="O1133" s="129">
        <v>3.53</v>
      </c>
      <c r="AD1133" s="90">
        <f t="shared" si="97"/>
        <v>46752</v>
      </c>
      <c r="AE1133" s="91">
        <f t="shared" si="96"/>
        <v>3.5400000000000001E-2</v>
      </c>
      <c r="AG1133" s="92"/>
    </row>
    <row r="1134" spans="9:33" x14ac:dyDescent="0.25">
      <c r="I1134"/>
      <c r="N1134" s="130">
        <v>47275</v>
      </c>
      <c r="O1134" s="129">
        <v>3.53</v>
      </c>
      <c r="AD1134" s="90">
        <f t="shared" si="97"/>
        <v>46753</v>
      </c>
      <c r="AE1134" s="91">
        <f t="shared" si="96"/>
        <v>3.5400000000000001E-2</v>
      </c>
      <c r="AG1134" s="92"/>
    </row>
    <row r="1135" spans="9:33" x14ac:dyDescent="0.25">
      <c r="I1135"/>
      <c r="N1135" s="130">
        <v>47276</v>
      </c>
      <c r="O1135" s="129">
        <v>3.53</v>
      </c>
      <c r="AD1135" s="90">
        <f t="shared" si="97"/>
        <v>46754</v>
      </c>
      <c r="AE1135" s="91">
        <f t="shared" si="96"/>
        <v>3.5400000000000001E-2</v>
      </c>
      <c r="AG1135" s="92"/>
    </row>
    <row r="1136" spans="9:33" x14ac:dyDescent="0.25">
      <c r="I1136"/>
      <c r="N1136" s="130">
        <v>47277</v>
      </c>
      <c r="O1136" s="129">
        <v>3.53</v>
      </c>
      <c r="AD1136" s="90">
        <f t="shared" si="97"/>
        <v>46755</v>
      </c>
      <c r="AE1136" s="91">
        <f t="shared" si="96"/>
        <v>3.5400000000000001E-2</v>
      </c>
      <c r="AG1136" s="92"/>
    </row>
    <row r="1137" spans="9:33" x14ac:dyDescent="0.25">
      <c r="I1137"/>
      <c r="N1137" s="130">
        <v>47280</v>
      </c>
      <c r="O1137" s="129">
        <v>3.53</v>
      </c>
      <c r="AD1137" s="90">
        <f t="shared" si="97"/>
        <v>46756</v>
      </c>
      <c r="AE1137" s="91">
        <f t="shared" si="96"/>
        <v>3.5400000000000001E-2</v>
      </c>
      <c r="AG1137" s="92"/>
    </row>
    <row r="1138" spans="9:33" x14ac:dyDescent="0.25">
      <c r="I1138"/>
      <c r="N1138" s="130">
        <v>47281</v>
      </c>
      <c r="O1138" s="129">
        <v>3.53</v>
      </c>
      <c r="AD1138" s="90">
        <f t="shared" si="97"/>
        <v>46757</v>
      </c>
      <c r="AE1138" s="91">
        <f t="shared" si="96"/>
        <v>3.5400000000000001E-2</v>
      </c>
      <c r="AG1138" s="92"/>
    </row>
    <row r="1139" spans="9:33" x14ac:dyDescent="0.25">
      <c r="I1139"/>
      <c r="N1139" s="130">
        <v>47282</v>
      </c>
      <c r="O1139" s="129">
        <v>3.53</v>
      </c>
      <c r="AD1139" s="90">
        <f t="shared" si="97"/>
        <v>46758</v>
      </c>
      <c r="AE1139" s="91">
        <f t="shared" si="96"/>
        <v>3.5400000000000001E-2</v>
      </c>
      <c r="AG1139" s="92"/>
    </row>
    <row r="1140" spans="9:33" x14ac:dyDescent="0.25">
      <c r="I1140"/>
      <c r="N1140" s="130">
        <v>47283</v>
      </c>
      <c r="O1140" s="129">
        <v>3.53</v>
      </c>
      <c r="AD1140" s="90">
        <f t="shared" si="97"/>
        <v>46759</v>
      </c>
      <c r="AE1140" s="91">
        <f t="shared" si="96"/>
        <v>3.5400000000000001E-2</v>
      </c>
      <c r="AG1140" s="92"/>
    </row>
    <row r="1141" spans="9:33" x14ac:dyDescent="0.25">
      <c r="I1141"/>
      <c r="N1141" s="130">
        <v>47284</v>
      </c>
      <c r="O1141" s="129">
        <v>3.53</v>
      </c>
      <c r="AD1141" s="90">
        <f t="shared" si="97"/>
        <v>46760</v>
      </c>
      <c r="AE1141" s="91">
        <f t="shared" si="96"/>
        <v>3.5400000000000001E-2</v>
      </c>
      <c r="AG1141" s="92"/>
    </row>
    <row r="1142" spans="9:33" x14ac:dyDescent="0.25">
      <c r="I1142"/>
      <c r="N1142" s="130">
        <v>47287</v>
      </c>
      <c r="O1142" s="129">
        <v>3.53</v>
      </c>
      <c r="AD1142" s="90">
        <f t="shared" si="97"/>
        <v>46761</v>
      </c>
      <c r="AE1142" s="91">
        <f t="shared" si="96"/>
        <v>3.5400000000000001E-2</v>
      </c>
      <c r="AG1142" s="92"/>
    </row>
    <row r="1143" spans="9:33" x14ac:dyDescent="0.25">
      <c r="I1143"/>
      <c r="N1143" s="130">
        <v>47289</v>
      </c>
      <c r="O1143" s="129">
        <v>3.53</v>
      </c>
      <c r="AD1143" s="90">
        <f t="shared" si="97"/>
        <v>46762</v>
      </c>
      <c r="AE1143" s="91">
        <f t="shared" si="96"/>
        <v>3.5400000000000001E-2</v>
      </c>
      <c r="AG1143" s="92"/>
    </row>
    <row r="1144" spans="9:33" x14ac:dyDescent="0.25">
      <c r="I1144"/>
      <c r="N1144" s="130">
        <v>47290</v>
      </c>
      <c r="O1144" s="129">
        <v>3.53</v>
      </c>
      <c r="AD1144" s="90">
        <f t="shared" si="97"/>
        <v>46763</v>
      </c>
      <c r="AE1144" s="91">
        <f t="shared" si="96"/>
        <v>3.5400000000000001E-2</v>
      </c>
      <c r="AG1144" s="92"/>
    </row>
    <row r="1145" spans="9:33" x14ac:dyDescent="0.25">
      <c r="I1145"/>
      <c r="N1145" s="130">
        <v>47291</v>
      </c>
      <c r="O1145" s="129">
        <v>3.53</v>
      </c>
      <c r="AD1145" s="90">
        <f t="shared" si="97"/>
        <v>46764</v>
      </c>
      <c r="AE1145" s="91">
        <f t="shared" si="96"/>
        <v>3.5400000000000001E-2</v>
      </c>
      <c r="AG1145" s="92"/>
    </row>
    <row r="1146" spans="9:33" x14ac:dyDescent="0.25">
      <c r="I1146"/>
      <c r="N1146" s="130">
        <v>47294</v>
      </c>
      <c r="O1146" s="129">
        <v>3.53</v>
      </c>
      <c r="AD1146" s="90">
        <f t="shared" si="97"/>
        <v>46765</v>
      </c>
      <c r="AE1146" s="91">
        <f t="shared" si="96"/>
        <v>3.5400000000000001E-2</v>
      </c>
      <c r="AG1146" s="92"/>
    </row>
    <row r="1147" spans="9:33" x14ac:dyDescent="0.25">
      <c r="I1147"/>
      <c r="N1147" s="130">
        <v>47295</v>
      </c>
      <c r="O1147" s="129">
        <v>3.53</v>
      </c>
      <c r="AD1147" s="90">
        <f t="shared" si="97"/>
        <v>46766</v>
      </c>
      <c r="AE1147" s="91">
        <f t="shared" si="96"/>
        <v>3.5400000000000001E-2</v>
      </c>
      <c r="AG1147" s="92"/>
    </row>
    <row r="1148" spans="9:33" x14ac:dyDescent="0.25">
      <c r="I1148"/>
      <c r="N1148" s="130">
        <v>47296</v>
      </c>
      <c r="O1148" s="129">
        <v>3.53</v>
      </c>
      <c r="AD1148" s="90">
        <f t="shared" si="97"/>
        <v>46767</v>
      </c>
      <c r="AE1148" s="91">
        <f t="shared" si="96"/>
        <v>3.5400000000000001E-2</v>
      </c>
      <c r="AG1148" s="92"/>
    </row>
    <row r="1149" spans="9:33" x14ac:dyDescent="0.25">
      <c r="I1149"/>
      <c r="N1149" s="130">
        <v>47297</v>
      </c>
      <c r="O1149" s="129">
        <v>3.53</v>
      </c>
      <c r="AD1149" s="90">
        <f t="shared" si="97"/>
        <v>46768</v>
      </c>
      <c r="AE1149" s="91">
        <f t="shared" si="96"/>
        <v>3.5400000000000001E-2</v>
      </c>
      <c r="AG1149" s="92"/>
    </row>
    <row r="1150" spans="9:33" x14ac:dyDescent="0.25">
      <c r="I1150"/>
      <c r="N1150" s="130">
        <v>47298</v>
      </c>
      <c r="O1150" s="129">
        <v>3.53</v>
      </c>
      <c r="AD1150" s="90">
        <f t="shared" si="97"/>
        <v>46769</v>
      </c>
      <c r="AE1150" s="91">
        <f t="shared" si="96"/>
        <v>3.5400000000000001E-2</v>
      </c>
      <c r="AG1150" s="92"/>
    </row>
    <row r="1151" spans="9:33" x14ac:dyDescent="0.25">
      <c r="I1151"/>
      <c r="N1151" s="130">
        <v>47301</v>
      </c>
      <c r="O1151" s="129">
        <v>3.53</v>
      </c>
      <c r="AD1151" s="90">
        <f t="shared" si="97"/>
        <v>46770</v>
      </c>
      <c r="AE1151" s="91">
        <f t="shared" si="96"/>
        <v>3.5400000000000001E-2</v>
      </c>
      <c r="AG1151" s="92"/>
    </row>
    <row r="1152" spans="9:33" x14ac:dyDescent="0.25">
      <c r="I1152"/>
      <c r="N1152" s="130">
        <v>47302</v>
      </c>
      <c r="O1152" s="129">
        <v>3.53</v>
      </c>
      <c r="AD1152" s="90">
        <f t="shared" si="97"/>
        <v>46771</v>
      </c>
      <c r="AE1152" s="91">
        <f t="shared" si="96"/>
        <v>3.5400000000000001E-2</v>
      </c>
      <c r="AG1152" s="92"/>
    </row>
    <row r="1153" spans="9:33" x14ac:dyDescent="0.25">
      <c r="I1153"/>
      <c r="N1153" s="130">
        <v>47304</v>
      </c>
      <c r="O1153" s="129">
        <v>3.53</v>
      </c>
      <c r="AD1153" s="90">
        <f t="shared" si="97"/>
        <v>46772</v>
      </c>
      <c r="AE1153" s="91">
        <f t="shared" si="96"/>
        <v>3.5400000000000001E-2</v>
      </c>
      <c r="AG1153" s="92"/>
    </row>
    <row r="1154" spans="9:33" x14ac:dyDescent="0.25">
      <c r="I1154"/>
      <c r="N1154" s="130">
        <v>47305</v>
      </c>
      <c r="O1154" s="129">
        <v>3.53</v>
      </c>
      <c r="AD1154" s="90">
        <f t="shared" si="97"/>
        <v>46773</v>
      </c>
      <c r="AE1154" s="91">
        <f t="shared" si="96"/>
        <v>3.5400000000000001E-2</v>
      </c>
      <c r="AG1154" s="92"/>
    </row>
    <row r="1155" spans="9:33" x14ac:dyDescent="0.25">
      <c r="I1155"/>
      <c r="N1155" s="130">
        <v>47308</v>
      </c>
      <c r="O1155" s="129">
        <v>3.53</v>
      </c>
      <c r="AD1155" s="90">
        <f t="shared" si="97"/>
        <v>46774</v>
      </c>
      <c r="AE1155" s="91">
        <f t="shared" si="96"/>
        <v>3.5400000000000001E-2</v>
      </c>
      <c r="AG1155" s="92"/>
    </row>
    <row r="1156" spans="9:33" x14ac:dyDescent="0.25">
      <c r="I1156"/>
      <c r="N1156" s="130">
        <v>47309</v>
      </c>
      <c r="O1156" s="129">
        <v>3.53</v>
      </c>
      <c r="AD1156" s="90">
        <f t="shared" si="97"/>
        <v>46775</v>
      </c>
      <c r="AE1156" s="91">
        <f t="shared" si="96"/>
        <v>3.5400000000000001E-2</v>
      </c>
      <c r="AG1156" s="92"/>
    </row>
    <row r="1157" spans="9:33" x14ac:dyDescent="0.25">
      <c r="I1157"/>
      <c r="N1157" s="130">
        <v>47310</v>
      </c>
      <c r="O1157" s="129">
        <v>3.53</v>
      </c>
      <c r="AD1157" s="90">
        <f t="shared" si="97"/>
        <v>46776</v>
      </c>
      <c r="AE1157" s="91">
        <f t="shared" si="96"/>
        <v>3.5400000000000001E-2</v>
      </c>
      <c r="AG1157" s="92"/>
    </row>
    <row r="1158" spans="9:33" x14ac:dyDescent="0.25">
      <c r="I1158"/>
      <c r="N1158" s="130">
        <v>47311</v>
      </c>
      <c r="O1158" s="129">
        <v>3.53</v>
      </c>
      <c r="AD1158" s="90">
        <f t="shared" si="97"/>
        <v>46777</v>
      </c>
      <c r="AE1158" s="91">
        <f t="shared" si="96"/>
        <v>3.5400000000000001E-2</v>
      </c>
      <c r="AG1158" s="92"/>
    </row>
    <row r="1159" spans="9:33" x14ac:dyDescent="0.25">
      <c r="I1159"/>
      <c r="N1159" s="130">
        <v>47312</v>
      </c>
      <c r="O1159" s="129">
        <v>3.53</v>
      </c>
      <c r="AD1159" s="90">
        <f t="shared" si="97"/>
        <v>46778</v>
      </c>
      <c r="AE1159" s="91">
        <f t="shared" ref="AE1159:AE1222" si="98">_xlfn.IFNA(VLOOKUP(AD1159,N:O,2,FALSE)/100,AE1158)</f>
        <v>3.5400000000000001E-2</v>
      </c>
      <c r="AG1159" s="92"/>
    </row>
    <row r="1160" spans="9:33" x14ac:dyDescent="0.25">
      <c r="I1160"/>
      <c r="N1160" s="130">
        <v>47315</v>
      </c>
      <c r="O1160" s="129">
        <v>3.53</v>
      </c>
      <c r="AD1160" s="90">
        <f t="shared" ref="AD1160:AD1223" si="99">AD1159+1</f>
        <v>46779</v>
      </c>
      <c r="AE1160" s="91">
        <f t="shared" si="98"/>
        <v>3.5400000000000001E-2</v>
      </c>
      <c r="AG1160" s="92"/>
    </row>
    <row r="1161" spans="9:33" x14ac:dyDescent="0.25">
      <c r="I1161"/>
      <c r="N1161" s="130">
        <v>47316</v>
      </c>
      <c r="O1161" s="129">
        <v>3.53</v>
      </c>
      <c r="AD1161" s="90">
        <f t="shared" si="99"/>
        <v>46780</v>
      </c>
      <c r="AE1161" s="91">
        <f t="shared" si="98"/>
        <v>3.5400000000000001E-2</v>
      </c>
      <c r="AG1161" s="92"/>
    </row>
    <row r="1162" spans="9:33" x14ac:dyDescent="0.25">
      <c r="I1162"/>
      <c r="N1162" s="130">
        <v>47317</v>
      </c>
      <c r="O1162" s="129">
        <v>3.53</v>
      </c>
      <c r="AD1162" s="90">
        <f t="shared" si="99"/>
        <v>46781</v>
      </c>
      <c r="AE1162" s="91">
        <f t="shared" si="98"/>
        <v>3.5400000000000001E-2</v>
      </c>
      <c r="AG1162" s="92"/>
    </row>
    <row r="1163" spans="9:33" x14ac:dyDescent="0.25">
      <c r="I1163"/>
      <c r="N1163" s="130">
        <v>47318</v>
      </c>
      <c r="O1163" s="129">
        <v>3.53</v>
      </c>
      <c r="AD1163" s="90">
        <f t="shared" si="99"/>
        <v>46782</v>
      </c>
      <c r="AE1163" s="91">
        <f t="shared" si="98"/>
        <v>3.5400000000000001E-2</v>
      </c>
      <c r="AG1163" s="92"/>
    </row>
    <row r="1164" spans="9:33" x14ac:dyDescent="0.25">
      <c r="I1164"/>
      <c r="N1164" s="130">
        <v>47319</v>
      </c>
      <c r="O1164" s="129">
        <v>3.53</v>
      </c>
      <c r="AD1164" s="90">
        <f t="shared" si="99"/>
        <v>46783</v>
      </c>
      <c r="AE1164" s="91">
        <f t="shared" si="98"/>
        <v>3.5400000000000001E-2</v>
      </c>
      <c r="AG1164" s="92"/>
    </row>
    <row r="1165" spans="9:33" x14ac:dyDescent="0.25">
      <c r="I1165"/>
      <c r="N1165" s="130">
        <v>47322</v>
      </c>
      <c r="O1165" s="129">
        <v>3.53</v>
      </c>
      <c r="AD1165" s="90">
        <f t="shared" si="99"/>
        <v>46784</v>
      </c>
      <c r="AE1165" s="91">
        <f t="shared" si="98"/>
        <v>3.5400000000000001E-2</v>
      </c>
      <c r="AG1165" s="92"/>
    </row>
    <row r="1166" spans="9:33" x14ac:dyDescent="0.25">
      <c r="I1166"/>
      <c r="N1166" s="130">
        <v>47323</v>
      </c>
      <c r="O1166" s="129">
        <v>3.53</v>
      </c>
      <c r="AD1166" s="90">
        <f t="shared" si="99"/>
        <v>46785</v>
      </c>
      <c r="AE1166" s="91">
        <f t="shared" si="98"/>
        <v>3.5400000000000001E-2</v>
      </c>
      <c r="AG1166" s="92"/>
    </row>
    <row r="1167" spans="9:33" x14ac:dyDescent="0.25">
      <c r="I1167"/>
      <c r="N1167" s="130">
        <v>47324</v>
      </c>
      <c r="O1167" s="129">
        <v>3.53</v>
      </c>
      <c r="AD1167" s="90">
        <f t="shared" si="99"/>
        <v>46786</v>
      </c>
      <c r="AE1167" s="91">
        <f t="shared" si="98"/>
        <v>3.5400000000000001E-2</v>
      </c>
      <c r="AG1167" s="92"/>
    </row>
    <row r="1168" spans="9:33" x14ac:dyDescent="0.25">
      <c r="I1168"/>
      <c r="N1168" s="130">
        <v>47325</v>
      </c>
      <c r="O1168" s="129">
        <v>3.53</v>
      </c>
      <c r="AD1168" s="90">
        <f t="shared" si="99"/>
        <v>46787</v>
      </c>
      <c r="AE1168" s="91">
        <f t="shared" si="98"/>
        <v>3.5400000000000001E-2</v>
      </c>
      <c r="AG1168" s="92"/>
    </row>
    <row r="1169" spans="9:33" x14ac:dyDescent="0.25">
      <c r="I1169"/>
      <c r="N1169" s="130">
        <v>47326</v>
      </c>
      <c r="O1169" s="129">
        <v>3.53</v>
      </c>
      <c r="AD1169" s="90">
        <f t="shared" si="99"/>
        <v>46788</v>
      </c>
      <c r="AE1169" s="91">
        <f t="shared" si="98"/>
        <v>3.5400000000000001E-2</v>
      </c>
      <c r="AG1169" s="92"/>
    </row>
    <row r="1170" spans="9:33" x14ac:dyDescent="0.25">
      <c r="I1170"/>
      <c r="N1170" s="130">
        <v>47329</v>
      </c>
      <c r="O1170" s="129">
        <v>3.53</v>
      </c>
      <c r="AD1170" s="90">
        <f t="shared" si="99"/>
        <v>46789</v>
      </c>
      <c r="AE1170" s="91">
        <f t="shared" si="98"/>
        <v>3.5400000000000001E-2</v>
      </c>
      <c r="AG1170" s="92"/>
    </row>
    <row r="1171" spans="9:33" x14ac:dyDescent="0.25">
      <c r="I1171"/>
      <c r="N1171" s="130">
        <v>47330</v>
      </c>
      <c r="O1171" s="129">
        <v>3.53</v>
      </c>
      <c r="AD1171" s="90">
        <f t="shared" si="99"/>
        <v>46790</v>
      </c>
      <c r="AE1171" s="91">
        <f t="shared" si="98"/>
        <v>3.5400000000000001E-2</v>
      </c>
      <c r="AG1171" s="92"/>
    </row>
    <row r="1172" spans="9:33" x14ac:dyDescent="0.25">
      <c r="I1172"/>
      <c r="N1172" s="130">
        <v>47331</v>
      </c>
      <c r="O1172" s="129">
        <v>3.53</v>
      </c>
      <c r="AD1172" s="90">
        <f t="shared" si="99"/>
        <v>46791</v>
      </c>
      <c r="AE1172" s="91">
        <f t="shared" si="98"/>
        <v>3.5400000000000001E-2</v>
      </c>
      <c r="AG1172" s="92"/>
    </row>
    <row r="1173" spans="9:33" x14ac:dyDescent="0.25">
      <c r="I1173"/>
      <c r="N1173" s="130">
        <v>47332</v>
      </c>
      <c r="O1173" s="129">
        <v>3.53</v>
      </c>
      <c r="AD1173" s="90">
        <f t="shared" si="99"/>
        <v>46792</v>
      </c>
      <c r="AE1173" s="91">
        <f t="shared" si="98"/>
        <v>3.5400000000000001E-2</v>
      </c>
      <c r="AG1173" s="92"/>
    </row>
    <row r="1174" spans="9:33" x14ac:dyDescent="0.25">
      <c r="I1174"/>
      <c r="N1174" s="130">
        <v>47333</v>
      </c>
      <c r="O1174" s="129">
        <v>3.53</v>
      </c>
      <c r="AD1174" s="90">
        <f t="shared" si="99"/>
        <v>46793</v>
      </c>
      <c r="AE1174" s="91">
        <f t="shared" si="98"/>
        <v>3.5400000000000001E-2</v>
      </c>
      <c r="AG1174" s="92"/>
    </row>
    <row r="1175" spans="9:33" x14ac:dyDescent="0.25">
      <c r="I1175"/>
      <c r="N1175" s="130">
        <v>47336</v>
      </c>
      <c r="O1175" s="129">
        <v>3.53</v>
      </c>
      <c r="AD1175" s="90">
        <f t="shared" si="99"/>
        <v>46794</v>
      </c>
      <c r="AE1175" s="91">
        <f t="shared" si="98"/>
        <v>3.5400000000000001E-2</v>
      </c>
      <c r="AG1175" s="92"/>
    </row>
    <row r="1176" spans="9:33" x14ac:dyDescent="0.25">
      <c r="I1176"/>
      <c r="N1176" s="130">
        <v>47337</v>
      </c>
      <c r="O1176" s="129">
        <v>3.53</v>
      </c>
      <c r="AD1176" s="90">
        <f t="shared" si="99"/>
        <v>46795</v>
      </c>
      <c r="AE1176" s="91">
        <f t="shared" si="98"/>
        <v>3.5400000000000001E-2</v>
      </c>
      <c r="AG1176" s="92"/>
    </row>
    <row r="1177" spans="9:33" x14ac:dyDescent="0.25">
      <c r="I1177"/>
      <c r="N1177" s="130">
        <v>47338</v>
      </c>
      <c r="O1177" s="129">
        <v>3.53</v>
      </c>
      <c r="AD1177" s="90">
        <f t="shared" si="99"/>
        <v>46796</v>
      </c>
      <c r="AE1177" s="91">
        <f t="shared" si="98"/>
        <v>3.5400000000000001E-2</v>
      </c>
      <c r="AG1177" s="92"/>
    </row>
    <row r="1178" spans="9:33" x14ac:dyDescent="0.25">
      <c r="I1178"/>
      <c r="N1178" s="130">
        <v>47339</v>
      </c>
      <c r="O1178" s="129">
        <v>3.53</v>
      </c>
      <c r="AD1178" s="90">
        <f t="shared" si="99"/>
        <v>46797</v>
      </c>
      <c r="AE1178" s="91">
        <f t="shared" si="98"/>
        <v>3.5400000000000001E-2</v>
      </c>
      <c r="AG1178" s="92"/>
    </row>
    <row r="1179" spans="9:33" x14ac:dyDescent="0.25">
      <c r="I1179"/>
      <c r="N1179" s="130">
        <v>47340</v>
      </c>
      <c r="O1179" s="129">
        <v>3.53</v>
      </c>
      <c r="AD1179" s="90">
        <f t="shared" si="99"/>
        <v>46798</v>
      </c>
      <c r="AE1179" s="91">
        <f t="shared" si="98"/>
        <v>3.5400000000000001E-2</v>
      </c>
      <c r="AG1179" s="92"/>
    </row>
    <row r="1180" spans="9:33" x14ac:dyDescent="0.25">
      <c r="I1180"/>
      <c r="N1180" s="130">
        <v>47343</v>
      </c>
      <c r="O1180" s="129">
        <v>3.53</v>
      </c>
      <c r="AD1180" s="90">
        <f t="shared" si="99"/>
        <v>46799</v>
      </c>
      <c r="AE1180" s="91">
        <f t="shared" si="98"/>
        <v>3.5400000000000001E-2</v>
      </c>
      <c r="AG1180" s="92"/>
    </row>
    <row r="1181" spans="9:33" x14ac:dyDescent="0.25">
      <c r="I1181"/>
      <c r="N1181" s="130">
        <v>47344</v>
      </c>
      <c r="O1181" s="129">
        <v>3.53</v>
      </c>
      <c r="AD1181" s="90">
        <f t="shared" si="99"/>
        <v>46800</v>
      </c>
      <c r="AE1181" s="91">
        <f t="shared" si="98"/>
        <v>3.5400000000000001E-2</v>
      </c>
      <c r="AG1181" s="92"/>
    </row>
    <row r="1182" spans="9:33" x14ac:dyDescent="0.25">
      <c r="I1182"/>
      <c r="N1182" s="130">
        <v>47345</v>
      </c>
      <c r="O1182" s="129">
        <v>3.53</v>
      </c>
      <c r="AD1182" s="90">
        <f t="shared" si="99"/>
        <v>46801</v>
      </c>
      <c r="AE1182" s="91">
        <f t="shared" si="98"/>
        <v>3.5400000000000001E-2</v>
      </c>
      <c r="AG1182" s="92"/>
    </row>
    <row r="1183" spans="9:33" x14ac:dyDescent="0.25">
      <c r="I1183"/>
      <c r="N1183" s="130">
        <v>47346</v>
      </c>
      <c r="O1183" s="129">
        <v>3.53</v>
      </c>
      <c r="AD1183" s="90">
        <f t="shared" si="99"/>
        <v>46802</v>
      </c>
      <c r="AE1183" s="91">
        <f t="shared" si="98"/>
        <v>3.5400000000000001E-2</v>
      </c>
      <c r="AG1183" s="92"/>
    </row>
    <row r="1184" spans="9:33" x14ac:dyDescent="0.25">
      <c r="I1184"/>
      <c r="N1184" s="130">
        <v>47347</v>
      </c>
      <c r="O1184" s="129">
        <v>3.53</v>
      </c>
      <c r="AD1184" s="90">
        <f t="shared" si="99"/>
        <v>46803</v>
      </c>
      <c r="AE1184" s="91">
        <f t="shared" si="98"/>
        <v>3.5400000000000001E-2</v>
      </c>
      <c r="AG1184" s="92"/>
    </row>
    <row r="1185" spans="9:33" x14ac:dyDescent="0.25">
      <c r="I1185"/>
      <c r="N1185" s="130">
        <v>47350</v>
      </c>
      <c r="O1185" s="129">
        <v>3.53</v>
      </c>
      <c r="AD1185" s="90">
        <f t="shared" si="99"/>
        <v>46804</v>
      </c>
      <c r="AE1185" s="91">
        <f t="shared" si="98"/>
        <v>3.5400000000000001E-2</v>
      </c>
      <c r="AG1185" s="92"/>
    </row>
    <row r="1186" spans="9:33" x14ac:dyDescent="0.25">
      <c r="I1186"/>
      <c r="N1186" s="130">
        <v>47351</v>
      </c>
      <c r="O1186" s="129">
        <v>3.53</v>
      </c>
      <c r="AD1186" s="90">
        <f t="shared" si="99"/>
        <v>46805</v>
      </c>
      <c r="AE1186" s="91">
        <f t="shared" si="98"/>
        <v>3.5400000000000001E-2</v>
      </c>
      <c r="AG1186" s="92"/>
    </row>
    <row r="1187" spans="9:33" x14ac:dyDescent="0.25">
      <c r="I1187"/>
      <c r="N1187" s="130">
        <v>47352</v>
      </c>
      <c r="O1187" s="129">
        <v>3.53</v>
      </c>
      <c r="AD1187" s="90">
        <f t="shared" si="99"/>
        <v>46806</v>
      </c>
      <c r="AE1187" s="91">
        <f t="shared" si="98"/>
        <v>3.5400000000000001E-2</v>
      </c>
      <c r="AG1187" s="92"/>
    </row>
    <row r="1188" spans="9:33" x14ac:dyDescent="0.25">
      <c r="I1188"/>
      <c r="N1188" s="130">
        <v>47353</v>
      </c>
      <c r="O1188" s="129">
        <v>3.53</v>
      </c>
      <c r="AD1188" s="90">
        <f t="shared" si="99"/>
        <v>46807</v>
      </c>
      <c r="AE1188" s="91">
        <f t="shared" si="98"/>
        <v>3.5400000000000001E-2</v>
      </c>
      <c r="AG1188" s="92"/>
    </row>
    <row r="1189" spans="9:33" x14ac:dyDescent="0.25">
      <c r="I1189"/>
      <c r="N1189" s="130">
        <v>47354</v>
      </c>
      <c r="O1189" s="129">
        <v>3.53</v>
      </c>
      <c r="AD1189" s="90">
        <f t="shared" si="99"/>
        <v>46808</v>
      </c>
      <c r="AE1189" s="91">
        <f t="shared" si="98"/>
        <v>3.5400000000000001E-2</v>
      </c>
      <c r="AG1189" s="92"/>
    </row>
    <row r="1190" spans="9:33" x14ac:dyDescent="0.25">
      <c r="I1190"/>
      <c r="N1190" s="130">
        <v>47357</v>
      </c>
      <c r="O1190" s="129">
        <v>3.53</v>
      </c>
      <c r="AD1190" s="90">
        <f t="shared" si="99"/>
        <v>46809</v>
      </c>
      <c r="AE1190" s="91">
        <f t="shared" si="98"/>
        <v>3.5400000000000001E-2</v>
      </c>
      <c r="AG1190" s="92"/>
    </row>
    <row r="1191" spans="9:33" x14ac:dyDescent="0.25">
      <c r="I1191"/>
      <c r="N1191" s="130">
        <v>47358</v>
      </c>
      <c r="O1191" s="129">
        <v>3.53</v>
      </c>
      <c r="AD1191" s="90">
        <f t="shared" si="99"/>
        <v>46810</v>
      </c>
      <c r="AE1191" s="91">
        <f t="shared" si="98"/>
        <v>3.5400000000000001E-2</v>
      </c>
      <c r="AG1191" s="92"/>
    </row>
    <row r="1192" spans="9:33" x14ac:dyDescent="0.25">
      <c r="I1192"/>
      <c r="N1192" s="130">
        <v>47359</v>
      </c>
      <c r="O1192" s="129">
        <v>3.53</v>
      </c>
      <c r="AD1192" s="90">
        <f t="shared" si="99"/>
        <v>46811</v>
      </c>
      <c r="AE1192" s="91">
        <f t="shared" si="98"/>
        <v>3.5400000000000001E-2</v>
      </c>
      <c r="AG1192" s="92"/>
    </row>
    <row r="1193" spans="9:33" x14ac:dyDescent="0.25">
      <c r="I1193"/>
      <c r="N1193" s="130">
        <v>47360</v>
      </c>
      <c r="O1193" s="129">
        <v>3.53</v>
      </c>
      <c r="AD1193" s="90">
        <f t="shared" si="99"/>
        <v>46812</v>
      </c>
      <c r="AE1193" s="91">
        <f t="shared" si="98"/>
        <v>3.5400000000000001E-2</v>
      </c>
      <c r="AG1193" s="92"/>
    </row>
    <row r="1194" spans="9:33" x14ac:dyDescent="0.25">
      <c r="I1194"/>
      <c r="N1194" s="130">
        <v>47361</v>
      </c>
      <c r="O1194" s="129">
        <v>3.53</v>
      </c>
      <c r="AD1194" s="90">
        <f t="shared" si="99"/>
        <v>46813</v>
      </c>
      <c r="AE1194" s="91">
        <f t="shared" si="98"/>
        <v>3.5400000000000001E-2</v>
      </c>
      <c r="AG1194" s="92"/>
    </row>
    <row r="1195" spans="9:33" x14ac:dyDescent="0.25">
      <c r="I1195"/>
      <c r="N1195" s="130">
        <v>47365</v>
      </c>
      <c r="O1195" s="129">
        <v>3.53</v>
      </c>
      <c r="AD1195" s="90">
        <f t="shared" si="99"/>
        <v>46814</v>
      </c>
      <c r="AE1195" s="91">
        <f t="shared" si="98"/>
        <v>3.5400000000000001E-2</v>
      </c>
      <c r="AG1195" s="92"/>
    </row>
    <row r="1196" spans="9:33" x14ac:dyDescent="0.25">
      <c r="I1196"/>
      <c r="N1196" s="130">
        <v>47366</v>
      </c>
      <c r="O1196" s="129">
        <v>3.53</v>
      </c>
      <c r="AD1196" s="90">
        <f t="shared" si="99"/>
        <v>46815</v>
      </c>
      <c r="AE1196" s="91">
        <f t="shared" si="98"/>
        <v>3.5400000000000001E-2</v>
      </c>
      <c r="AG1196" s="92"/>
    </row>
    <row r="1197" spans="9:33" x14ac:dyDescent="0.25">
      <c r="I1197"/>
      <c r="N1197" s="130">
        <v>47367</v>
      </c>
      <c r="O1197" s="129">
        <v>3.53</v>
      </c>
      <c r="AD1197" s="90">
        <f t="shared" si="99"/>
        <v>46816</v>
      </c>
      <c r="AE1197" s="91">
        <f t="shared" si="98"/>
        <v>3.5400000000000001E-2</v>
      </c>
      <c r="AG1197" s="92"/>
    </row>
    <row r="1198" spans="9:33" x14ac:dyDescent="0.25">
      <c r="I1198"/>
      <c r="N1198" s="130">
        <v>47368</v>
      </c>
      <c r="O1198" s="129">
        <v>3.53</v>
      </c>
      <c r="AD1198" s="90">
        <f t="shared" si="99"/>
        <v>46817</v>
      </c>
      <c r="AE1198" s="91">
        <f t="shared" si="98"/>
        <v>3.5400000000000001E-2</v>
      </c>
      <c r="AG1198" s="92"/>
    </row>
    <row r="1199" spans="9:33" x14ac:dyDescent="0.25">
      <c r="I1199"/>
      <c r="N1199" s="130">
        <v>47371</v>
      </c>
      <c r="O1199" s="129">
        <v>3.53</v>
      </c>
      <c r="AD1199" s="90">
        <f t="shared" si="99"/>
        <v>46818</v>
      </c>
      <c r="AE1199" s="91">
        <f t="shared" si="98"/>
        <v>3.5400000000000001E-2</v>
      </c>
      <c r="AG1199" s="92"/>
    </row>
    <row r="1200" spans="9:33" x14ac:dyDescent="0.25">
      <c r="I1200"/>
      <c r="N1200" s="130">
        <v>47372</v>
      </c>
      <c r="O1200" s="129">
        <v>3.53</v>
      </c>
      <c r="AD1200" s="90">
        <f t="shared" si="99"/>
        <v>46819</v>
      </c>
      <c r="AE1200" s="91">
        <f t="shared" si="98"/>
        <v>3.5400000000000001E-2</v>
      </c>
      <c r="AG1200" s="92"/>
    </row>
    <row r="1201" spans="9:33" x14ac:dyDescent="0.25">
      <c r="I1201"/>
      <c r="N1201" s="130">
        <v>47373</v>
      </c>
      <c r="O1201" s="129">
        <v>3.53</v>
      </c>
      <c r="AD1201" s="90">
        <f t="shared" si="99"/>
        <v>46820</v>
      </c>
      <c r="AE1201" s="91">
        <f t="shared" si="98"/>
        <v>3.5400000000000001E-2</v>
      </c>
      <c r="AG1201" s="92"/>
    </row>
    <row r="1202" spans="9:33" x14ac:dyDescent="0.25">
      <c r="I1202"/>
      <c r="N1202" s="130">
        <v>47374</v>
      </c>
      <c r="O1202" s="129">
        <v>3.53</v>
      </c>
      <c r="AD1202" s="90">
        <f t="shared" si="99"/>
        <v>46821</v>
      </c>
      <c r="AE1202" s="91">
        <f t="shared" si="98"/>
        <v>3.5400000000000001E-2</v>
      </c>
      <c r="AG1202" s="92"/>
    </row>
    <row r="1203" spans="9:33" x14ac:dyDescent="0.25">
      <c r="I1203"/>
      <c r="N1203" s="130">
        <v>47375</v>
      </c>
      <c r="O1203" s="129">
        <v>3.53</v>
      </c>
      <c r="AD1203" s="90">
        <f t="shared" si="99"/>
        <v>46822</v>
      </c>
      <c r="AE1203" s="91">
        <f t="shared" si="98"/>
        <v>3.5400000000000001E-2</v>
      </c>
      <c r="AG1203" s="92"/>
    </row>
    <row r="1204" spans="9:33" x14ac:dyDescent="0.25">
      <c r="I1204"/>
      <c r="N1204" s="130">
        <v>47378</v>
      </c>
      <c r="O1204" s="129">
        <v>3.53</v>
      </c>
      <c r="AD1204" s="90">
        <f t="shared" si="99"/>
        <v>46823</v>
      </c>
      <c r="AE1204" s="91">
        <f t="shared" si="98"/>
        <v>3.5400000000000001E-2</v>
      </c>
      <c r="AG1204" s="92"/>
    </row>
    <row r="1205" spans="9:33" x14ac:dyDescent="0.25">
      <c r="I1205"/>
      <c r="N1205" s="130">
        <v>47379</v>
      </c>
      <c r="O1205" s="129">
        <v>3.53</v>
      </c>
      <c r="AD1205" s="90">
        <f t="shared" si="99"/>
        <v>46824</v>
      </c>
      <c r="AE1205" s="91">
        <f t="shared" si="98"/>
        <v>3.5400000000000001E-2</v>
      </c>
      <c r="AG1205" s="92"/>
    </row>
    <row r="1206" spans="9:33" x14ac:dyDescent="0.25">
      <c r="I1206"/>
      <c r="N1206" s="130">
        <v>47380</v>
      </c>
      <c r="O1206" s="129">
        <v>3.53</v>
      </c>
      <c r="AD1206" s="90">
        <f t="shared" si="99"/>
        <v>46825</v>
      </c>
      <c r="AE1206" s="91">
        <f t="shared" si="98"/>
        <v>3.5400000000000001E-2</v>
      </c>
      <c r="AG1206" s="92"/>
    </row>
    <row r="1207" spans="9:33" x14ac:dyDescent="0.25">
      <c r="I1207"/>
      <c r="N1207" s="130">
        <v>47381</v>
      </c>
      <c r="O1207" s="129">
        <v>3.53</v>
      </c>
      <c r="AD1207" s="90">
        <f t="shared" si="99"/>
        <v>46826</v>
      </c>
      <c r="AE1207" s="91">
        <f t="shared" si="98"/>
        <v>3.5400000000000001E-2</v>
      </c>
      <c r="AG1207" s="92"/>
    </row>
    <row r="1208" spans="9:33" x14ac:dyDescent="0.25">
      <c r="I1208"/>
      <c r="N1208" s="130">
        <v>47382</v>
      </c>
      <c r="O1208" s="129">
        <v>3.53</v>
      </c>
      <c r="AD1208" s="90">
        <f t="shared" si="99"/>
        <v>46827</v>
      </c>
      <c r="AE1208" s="91">
        <f t="shared" si="98"/>
        <v>3.5400000000000001E-2</v>
      </c>
      <c r="AG1208" s="92"/>
    </row>
    <row r="1209" spans="9:33" x14ac:dyDescent="0.25">
      <c r="I1209"/>
      <c r="N1209" s="130">
        <v>47385</v>
      </c>
      <c r="O1209" s="129">
        <v>3.53</v>
      </c>
      <c r="AD1209" s="90">
        <f t="shared" si="99"/>
        <v>46828</v>
      </c>
      <c r="AE1209" s="91">
        <f t="shared" si="98"/>
        <v>3.5400000000000001E-2</v>
      </c>
      <c r="AG1209" s="92"/>
    </row>
    <row r="1210" spans="9:33" x14ac:dyDescent="0.25">
      <c r="I1210"/>
      <c r="N1210" s="130">
        <v>47386</v>
      </c>
      <c r="O1210" s="129">
        <v>3.53</v>
      </c>
      <c r="AD1210" s="90">
        <f t="shared" si="99"/>
        <v>46829</v>
      </c>
      <c r="AE1210" s="91">
        <f t="shared" si="98"/>
        <v>3.5400000000000001E-2</v>
      </c>
      <c r="AG1210" s="92"/>
    </row>
    <row r="1211" spans="9:33" x14ac:dyDescent="0.25">
      <c r="I1211"/>
      <c r="N1211" s="130">
        <v>47387</v>
      </c>
      <c r="O1211" s="129">
        <v>3.53</v>
      </c>
      <c r="AD1211" s="90">
        <f t="shared" si="99"/>
        <v>46830</v>
      </c>
      <c r="AE1211" s="91">
        <f t="shared" si="98"/>
        <v>3.5400000000000001E-2</v>
      </c>
      <c r="AG1211" s="92"/>
    </row>
    <row r="1212" spans="9:33" x14ac:dyDescent="0.25">
      <c r="I1212"/>
      <c r="N1212" s="130">
        <v>47388</v>
      </c>
      <c r="O1212" s="129">
        <v>3.53</v>
      </c>
      <c r="AD1212" s="90">
        <f t="shared" si="99"/>
        <v>46831</v>
      </c>
      <c r="AE1212" s="91">
        <f t="shared" si="98"/>
        <v>3.5400000000000001E-2</v>
      </c>
      <c r="AG1212" s="92"/>
    </row>
    <row r="1213" spans="9:33" x14ac:dyDescent="0.25">
      <c r="I1213"/>
      <c r="N1213" s="130">
        <v>47389</v>
      </c>
      <c r="O1213" s="129">
        <v>3.53</v>
      </c>
      <c r="AD1213" s="90">
        <f t="shared" si="99"/>
        <v>46832</v>
      </c>
      <c r="AE1213" s="91">
        <f t="shared" si="98"/>
        <v>3.5400000000000001E-2</v>
      </c>
      <c r="AG1213" s="92"/>
    </row>
    <row r="1214" spans="9:33" x14ac:dyDescent="0.25">
      <c r="I1214"/>
      <c r="N1214" s="130">
        <v>47392</v>
      </c>
      <c r="O1214" s="129">
        <v>3.53</v>
      </c>
      <c r="AD1214" s="90">
        <f t="shared" si="99"/>
        <v>46833</v>
      </c>
      <c r="AE1214" s="91">
        <f t="shared" si="98"/>
        <v>3.5400000000000001E-2</v>
      </c>
      <c r="AG1214" s="92"/>
    </row>
    <row r="1215" spans="9:33" x14ac:dyDescent="0.25">
      <c r="I1215"/>
      <c r="N1215" s="130">
        <v>47393</v>
      </c>
      <c r="O1215" s="129">
        <v>3.53</v>
      </c>
      <c r="AD1215" s="90">
        <f t="shared" si="99"/>
        <v>46834</v>
      </c>
      <c r="AE1215" s="91">
        <f t="shared" si="98"/>
        <v>3.5400000000000001E-2</v>
      </c>
      <c r="AG1215" s="92"/>
    </row>
    <row r="1216" spans="9:33" x14ac:dyDescent="0.25">
      <c r="I1216"/>
      <c r="N1216" s="130">
        <v>47394</v>
      </c>
      <c r="O1216" s="129">
        <v>3.53</v>
      </c>
      <c r="AD1216" s="90">
        <f t="shared" si="99"/>
        <v>46835</v>
      </c>
      <c r="AE1216" s="91">
        <f t="shared" si="98"/>
        <v>3.5400000000000001E-2</v>
      </c>
      <c r="AG1216" s="92"/>
    </row>
    <row r="1217" spans="9:33" x14ac:dyDescent="0.25">
      <c r="I1217"/>
      <c r="N1217" s="130">
        <v>47395</v>
      </c>
      <c r="O1217" s="129">
        <v>3.53</v>
      </c>
      <c r="AD1217" s="90">
        <f t="shared" si="99"/>
        <v>46836</v>
      </c>
      <c r="AE1217" s="91">
        <f t="shared" si="98"/>
        <v>3.5400000000000001E-2</v>
      </c>
      <c r="AG1217" s="92"/>
    </row>
    <row r="1218" spans="9:33" x14ac:dyDescent="0.25">
      <c r="I1218"/>
      <c r="N1218" s="130">
        <v>47396</v>
      </c>
      <c r="O1218" s="129">
        <v>3.53</v>
      </c>
      <c r="AD1218" s="90">
        <f t="shared" si="99"/>
        <v>46837</v>
      </c>
      <c r="AE1218" s="91">
        <f t="shared" si="98"/>
        <v>3.5400000000000001E-2</v>
      </c>
      <c r="AG1218" s="92"/>
    </row>
    <row r="1219" spans="9:33" x14ac:dyDescent="0.25">
      <c r="I1219"/>
      <c r="N1219" s="130">
        <v>47400</v>
      </c>
      <c r="O1219" s="129">
        <v>3.53</v>
      </c>
      <c r="AD1219" s="90">
        <f t="shared" si="99"/>
        <v>46838</v>
      </c>
      <c r="AE1219" s="91">
        <f t="shared" si="98"/>
        <v>3.5400000000000001E-2</v>
      </c>
      <c r="AG1219" s="92"/>
    </row>
    <row r="1220" spans="9:33" x14ac:dyDescent="0.25">
      <c r="I1220"/>
      <c r="N1220" s="130">
        <v>47401</v>
      </c>
      <c r="O1220" s="129">
        <v>3.53</v>
      </c>
      <c r="AD1220" s="90">
        <f t="shared" si="99"/>
        <v>46839</v>
      </c>
      <c r="AE1220" s="91">
        <f t="shared" si="98"/>
        <v>3.5400000000000001E-2</v>
      </c>
      <c r="AG1220" s="92"/>
    </row>
    <row r="1221" spans="9:33" x14ac:dyDescent="0.25">
      <c r="I1221"/>
      <c r="N1221" s="130">
        <v>47402</v>
      </c>
      <c r="O1221" s="129">
        <v>3.53</v>
      </c>
      <c r="AD1221" s="90">
        <f t="shared" si="99"/>
        <v>46840</v>
      </c>
      <c r="AE1221" s="91">
        <f t="shared" si="98"/>
        <v>3.5400000000000001E-2</v>
      </c>
      <c r="AG1221" s="92"/>
    </row>
    <row r="1222" spans="9:33" x14ac:dyDescent="0.25">
      <c r="I1222"/>
      <c r="N1222" s="130">
        <v>47403</v>
      </c>
      <c r="O1222" s="129">
        <v>3.53</v>
      </c>
      <c r="AD1222" s="90">
        <f t="shared" si="99"/>
        <v>46841</v>
      </c>
      <c r="AE1222" s="91">
        <f t="shared" si="98"/>
        <v>3.5400000000000001E-2</v>
      </c>
      <c r="AG1222" s="92"/>
    </row>
    <row r="1223" spans="9:33" x14ac:dyDescent="0.25">
      <c r="I1223"/>
      <c r="N1223" s="130">
        <v>47406</v>
      </c>
      <c r="O1223" s="129">
        <v>3.53</v>
      </c>
      <c r="AD1223" s="90">
        <f t="shared" si="99"/>
        <v>46842</v>
      </c>
      <c r="AE1223" s="91">
        <f t="shared" ref="AE1223:AE1286" si="100">_xlfn.IFNA(VLOOKUP(AD1223,N:O,2,FALSE)/100,AE1222)</f>
        <v>3.5400000000000001E-2</v>
      </c>
      <c r="AG1223" s="92"/>
    </row>
    <row r="1224" spans="9:33" x14ac:dyDescent="0.25">
      <c r="I1224"/>
      <c r="N1224" s="130">
        <v>47407</v>
      </c>
      <c r="O1224" s="129">
        <v>3.53</v>
      </c>
      <c r="AD1224" s="90">
        <f t="shared" ref="AD1224:AD1287" si="101">AD1223+1</f>
        <v>46843</v>
      </c>
      <c r="AE1224" s="91">
        <f t="shared" si="100"/>
        <v>3.5400000000000001E-2</v>
      </c>
      <c r="AG1224" s="92"/>
    </row>
    <row r="1225" spans="9:33" x14ac:dyDescent="0.25">
      <c r="I1225"/>
      <c r="N1225" s="130">
        <v>47408</v>
      </c>
      <c r="O1225" s="129">
        <v>3.53</v>
      </c>
      <c r="AD1225" s="90">
        <f t="shared" si="101"/>
        <v>46844</v>
      </c>
      <c r="AE1225" s="91">
        <f t="shared" si="100"/>
        <v>3.5400000000000001E-2</v>
      </c>
      <c r="AG1225" s="92"/>
    </row>
    <row r="1226" spans="9:33" x14ac:dyDescent="0.25">
      <c r="I1226"/>
      <c r="N1226" s="130">
        <v>47409</v>
      </c>
      <c r="O1226" s="129">
        <v>3.53</v>
      </c>
      <c r="AD1226" s="90">
        <f t="shared" si="101"/>
        <v>46845</v>
      </c>
      <c r="AE1226" s="91">
        <f t="shared" si="100"/>
        <v>3.5400000000000001E-2</v>
      </c>
      <c r="AG1226" s="92"/>
    </row>
    <row r="1227" spans="9:33" x14ac:dyDescent="0.25">
      <c r="I1227"/>
      <c r="N1227" s="130">
        <v>47410</v>
      </c>
      <c r="O1227" s="129">
        <v>3.53</v>
      </c>
      <c r="AD1227" s="90">
        <f t="shared" si="101"/>
        <v>46846</v>
      </c>
      <c r="AE1227" s="91">
        <f t="shared" si="100"/>
        <v>3.5400000000000001E-2</v>
      </c>
      <c r="AG1227" s="92"/>
    </row>
    <row r="1228" spans="9:33" x14ac:dyDescent="0.25">
      <c r="I1228"/>
      <c r="N1228" s="130">
        <v>47413</v>
      </c>
      <c r="O1228" s="129">
        <v>3.53</v>
      </c>
      <c r="AD1228" s="90">
        <f t="shared" si="101"/>
        <v>46847</v>
      </c>
      <c r="AE1228" s="91">
        <f t="shared" si="100"/>
        <v>3.5400000000000001E-2</v>
      </c>
      <c r="AG1228" s="92"/>
    </row>
    <row r="1229" spans="9:33" x14ac:dyDescent="0.25">
      <c r="I1229"/>
      <c r="N1229" s="130">
        <v>47414</v>
      </c>
      <c r="O1229" s="129">
        <v>3.53</v>
      </c>
      <c r="AD1229" s="90">
        <f t="shared" si="101"/>
        <v>46848</v>
      </c>
      <c r="AE1229" s="91">
        <f t="shared" si="100"/>
        <v>3.5400000000000001E-2</v>
      </c>
      <c r="AG1229" s="92"/>
    </row>
    <row r="1230" spans="9:33" x14ac:dyDescent="0.25">
      <c r="I1230"/>
      <c r="N1230" s="130">
        <v>47415</v>
      </c>
      <c r="O1230" s="129">
        <v>3.53</v>
      </c>
      <c r="AD1230" s="90">
        <f t="shared" si="101"/>
        <v>46849</v>
      </c>
      <c r="AE1230" s="91">
        <f t="shared" si="100"/>
        <v>3.5400000000000001E-2</v>
      </c>
      <c r="AG1230" s="92"/>
    </row>
    <row r="1231" spans="9:33" x14ac:dyDescent="0.25">
      <c r="I1231"/>
      <c r="N1231" s="130">
        <v>47416</v>
      </c>
      <c r="O1231" s="129">
        <v>3.53</v>
      </c>
      <c r="AD1231" s="90">
        <f t="shared" si="101"/>
        <v>46850</v>
      </c>
      <c r="AE1231" s="91">
        <f t="shared" si="100"/>
        <v>3.5400000000000001E-2</v>
      </c>
      <c r="AG1231" s="92"/>
    </row>
    <row r="1232" spans="9:33" x14ac:dyDescent="0.25">
      <c r="I1232"/>
      <c r="N1232" s="130">
        <v>47417</v>
      </c>
      <c r="O1232" s="129">
        <v>3.53</v>
      </c>
      <c r="AD1232" s="90">
        <f t="shared" si="101"/>
        <v>46851</v>
      </c>
      <c r="AE1232" s="91">
        <f t="shared" si="100"/>
        <v>3.5400000000000001E-2</v>
      </c>
      <c r="AG1232" s="92"/>
    </row>
    <row r="1233" spans="9:33" x14ac:dyDescent="0.25">
      <c r="I1233"/>
      <c r="N1233" s="130">
        <v>47420</v>
      </c>
      <c r="O1233" s="129">
        <v>3.53</v>
      </c>
      <c r="AD1233" s="90">
        <f t="shared" si="101"/>
        <v>46852</v>
      </c>
      <c r="AE1233" s="91">
        <f t="shared" si="100"/>
        <v>3.5400000000000001E-2</v>
      </c>
      <c r="AG1233" s="92"/>
    </row>
    <row r="1234" spans="9:33" x14ac:dyDescent="0.25">
      <c r="I1234"/>
      <c r="N1234" s="130">
        <v>47421</v>
      </c>
      <c r="O1234" s="129">
        <v>3.53</v>
      </c>
      <c r="AD1234" s="90">
        <f t="shared" si="101"/>
        <v>46853</v>
      </c>
      <c r="AE1234" s="91">
        <f t="shared" si="100"/>
        <v>3.5400000000000001E-2</v>
      </c>
      <c r="AG1234" s="92"/>
    </row>
    <row r="1235" spans="9:33" x14ac:dyDescent="0.25">
      <c r="I1235"/>
      <c r="N1235" s="130">
        <v>47422</v>
      </c>
      <c r="O1235" s="129">
        <v>3.53</v>
      </c>
      <c r="AD1235" s="90">
        <f t="shared" si="101"/>
        <v>46854</v>
      </c>
      <c r="AE1235" s="91">
        <f t="shared" si="100"/>
        <v>3.5400000000000001E-2</v>
      </c>
      <c r="AG1235" s="92"/>
    </row>
    <row r="1236" spans="9:33" x14ac:dyDescent="0.25">
      <c r="I1236"/>
      <c r="N1236" s="130">
        <v>47423</v>
      </c>
      <c r="O1236" s="129">
        <v>3.53</v>
      </c>
      <c r="AD1236" s="90">
        <f t="shared" si="101"/>
        <v>46855</v>
      </c>
      <c r="AE1236" s="91">
        <f t="shared" si="100"/>
        <v>3.5400000000000001E-2</v>
      </c>
      <c r="AG1236" s="92"/>
    </row>
    <row r="1237" spans="9:33" x14ac:dyDescent="0.25">
      <c r="I1237"/>
      <c r="N1237" s="130">
        <v>47424</v>
      </c>
      <c r="O1237" s="129">
        <v>3.53</v>
      </c>
      <c r="AD1237" s="90">
        <f t="shared" si="101"/>
        <v>46856</v>
      </c>
      <c r="AE1237" s="91">
        <f t="shared" si="100"/>
        <v>3.5400000000000001E-2</v>
      </c>
      <c r="AG1237" s="92"/>
    </row>
    <row r="1238" spans="9:33" x14ac:dyDescent="0.25">
      <c r="I1238"/>
      <c r="N1238" s="130">
        <v>47427</v>
      </c>
      <c r="O1238" s="129">
        <v>3.53</v>
      </c>
      <c r="AD1238" s="90">
        <f t="shared" si="101"/>
        <v>46857</v>
      </c>
      <c r="AE1238" s="91">
        <f t="shared" si="100"/>
        <v>3.5400000000000001E-2</v>
      </c>
      <c r="AG1238" s="92"/>
    </row>
    <row r="1239" spans="9:33" x14ac:dyDescent="0.25">
      <c r="I1239"/>
      <c r="N1239" s="130">
        <v>47428</v>
      </c>
      <c r="O1239" s="129">
        <v>3.53</v>
      </c>
      <c r="AD1239" s="90">
        <f t="shared" si="101"/>
        <v>46858</v>
      </c>
      <c r="AE1239" s="91">
        <f t="shared" si="100"/>
        <v>3.5400000000000001E-2</v>
      </c>
      <c r="AG1239" s="92"/>
    </row>
    <row r="1240" spans="9:33" x14ac:dyDescent="0.25">
      <c r="I1240"/>
      <c r="N1240" s="130">
        <v>47429</v>
      </c>
      <c r="O1240" s="129">
        <v>3.53</v>
      </c>
      <c r="AD1240" s="90">
        <f t="shared" si="101"/>
        <v>46859</v>
      </c>
      <c r="AE1240" s="91">
        <f t="shared" si="100"/>
        <v>3.5400000000000001E-2</v>
      </c>
      <c r="AG1240" s="92"/>
    </row>
    <row r="1241" spans="9:33" x14ac:dyDescent="0.25">
      <c r="I1241"/>
      <c r="N1241" s="130">
        <v>47430</v>
      </c>
      <c r="O1241" s="129">
        <v>3.53</v>
      </c>
      <c r="AD1241" s="90">
        <f t="shared" si="101"/>
        <v>46860</v>
      </c>
      <c r="AE1241" s="91">
        <f t="shared" si="100"/>
        <v>3.5400000000000001E-2</v>
      </c>
      <c r="AG1241" s="92"/>
    </row>
    <row r="1242" spans="9:33" x14ac:dyDescent="0.25">
      <c r="I1242"/>
      <c r="N1242" s="130">
        <v>47431</v>
      </c>
      <c r="O1242" s="129">
        <v>3.53</v>
      </c>
      <c r="AD1242" s="90">
        <f t="shared" si="101"/>
        <v>46861</v>
      </c>
      <c r="AE1242" s="91">
        <f t="shared" si="100"/>
        <v>3.5400000000000001E-2</v>
      </c>
      <c r="AG1242" s="92"/>
    </row>
    <row r="1243" spans="9:33" x14ac:dyDescent="0.25">
      <c r="I1243"/>
      <c r="N1243" s="130">
        <v>47435</v>
      </c>
      <c r="O1243" s="129">
        <v>3.53</v>
      </c>
      <c r="AD1243" s="90">
        <f t="shared" si="101"/>
        <v>46862</v>
      </c>
      <c r="AE1243" s="91">
        <f t="shared" si="100"/>
        <v>3.5400000000000001E-2</v>
      </c>
      <c r="AG1243" s="92"/>
    </row>
    <row r="1244" spans="9:33" x14ac:dyDescent="0.25">
      <c r="I1244"/>
      <c r="N1244" s="130">
        <v>47436</v>
      </c>
      <c r="O1244" s="129">
        <v>3.53</v>
      </c>
      <c r="AD1244" s="90">
        <f t="shared" si="101"/>
        <v>46863</v>
      </c>
      <c r="AE1244" s="91">
        <f t="shared" si="100"/>
        <v>3.5400000000000001E-2</v>
      </c>
      <c r="AG1244" s="92"/>
    </row>
    <row r="1245" spans="9:33" x14ac:dyDescent="0.25">
      <c r="I1245"/>
      <c r="N1245" s="130">
        <v>47437</v>
      </c>
      <c r="O1245" s="129">
        <v>3.53</v>
      </c>
      <c r="AD1245" s="90">
        <f t="shared" si="101"/>
        <v>46864</v>
      </c>
      <c r="AE1245" s="91">
        <f t="shared" si="100"/>
        <v>3.5400000000000001E-2</v>
      </c>
      <c r="AG1245" s="92"/>
    </row>
    <row r="1246" spans="9:33" x14ac:dyDescent="0.25">
      <c r="I1246"/>
      <c r="N1246" s="130">
        <v>47438</v>
      </c>
      <c r="O1246" s="129">
        <v>3.53</v>
      </c>
      <c r="AD1246" s="90">
        <f t="shared" si="101"/>
        <v>46865</v>
      </c>
      <c r="AE1246" s="91">
        <f t="shared" si="100"/>
        <v>3.5400000000000001E-2</v>
      </c>
      <c r="AG1246" s="92"/>
    </row>
    <row r="1247" spans="9:33" x14ac:dyDescent="0.25">
      <c r="I1247"/>
      <c r="N1247" s="130">
        <v>47441</v>
      </c>
      <c r="O1247" s="129">
        <v>3.53</v>
      </c>
      <c r="AD1247" s="90">
        <f t="shared" si="101"/>
        <v>46866</v>
      </c>
      <c r="AE1247" s="91">
        <f t="shared" si="100"/>
        <v>3.5400000000000001E-2</v>
      </c>
      <c r="AG1247" s="92"/>
    </row>
    <row r="1248" spans="9:33" x14ac:dyDescent="0.25">
      <c r="I1248"/>
      <c r="N1248" s="130">
        <v>47442</v>
      </c>
      <c r="O1248" s="129">
        <v>3.53</v>
      </c>
      <c r="AD1248" s="90">
        <f t="shared" si="101"/>
        <v>46867</v>
      </c>
      <c r="AE1248" s="91">
        <f t="shared" si="100"/>
        <v>3.5400000000000001E-2</v>
      </c>
      <c r="AG1248" s="92"/>
    </row>
    <row r="1249" spans="9:33" x14ac:dyDescent="0.25">
      <c r="I1249"/>
      <c r="N1249" s="130">
        <v>47443</v>
      </c>
      <c r="O1249" s="129">
        <v>3.53</v>
      </c>
      <c r="AD1249" s="90">
        <f t="shared" si="101"/>
        <v>46868</v>
      </c>
      <c r="AE1249" s="91">
        <f t="shared" si="100"/>
        <v>3.5400000000000001E-2</v>
      </c>
      <c r="AG1249" s="92"/>
    </row>
    <row r="1250" spans="9:33" x14ac:dyDescent="0.25">
      <c r="I1250"/>
      <c r="N1250" s="130">
        <v>47445</v>
      </c>
      <c r="O1250" s="129">
        <v>3.53</v>
      </c>
      <c r="AD1250" s="90">
        <f t="shared" si="101"/>
        <v>46869</v>
      </c>
      <c r="AE1250" s="91">
        <f t="shared" si="100"/>
        <v>3.5400000000000001E-2</v>
      </c>
      <c r="AG1250" s="92"/>
    </row>
    <row r="1251" spans="9:33" x14ac:dyDescent="0.25">
      <c r="I1251"/>
      <c r="N1251" s="130">
        <v>47448</v>
      </c>
      <c r="O1251" s="129">
        <v>3.53</v>
      </c>
      <c r="AD1251" s="90">
        <f t="shared" si="101"/>
        <v>46870</v>
      </c>
      <c r="AE1251" s="91">
        <f t="shared" si="100"/>
        <v>3.5400000000000001E-2</v>
      </c>
      <c r="AG1251" s="92"/>
    </row>
    <row r="1252" spans="9:33" x14ac:dyDescent="0.25">
      <c r="I1252"/>
      <c r="N1252" s="130">
        <v>47449</v>
      </c>
      <c r="O1252" s="129">
        <v>3.53</v>
      </c>
      <c r="AD1252" s="90">
        <f t="shared" si="101"/>
        <v>46871</v>
      </c>
      <c r="AE1252" s="91">
        <f t="shared" si="100"/>
        <v>3.5400000000000001E-2</v>
      </c>
      <c r="AG1252" s="92"/>
    </row>
    <row r="1253" spans="9:33" x14ac:dyDescent="0.25">
      <c r="I1253"/>
      <c r="N1253" s="130">
        <v>47450</v>
      </c>
      <c r="O1253" s="129">
        <v>3.53</v>
      </c>
      <c r="AD1253" s="90">
        <f t="shared" si="101"/>
        <v>46872</v>
      </c>
      <c r="AE1253" s="91">
        <f t="shared" si="100"/>
        <v>3.5400000000000001E-2</v>
      </c>
      <c r="AG1253" s="92"/>
    </row>
    <row r="1254" spans="9:33" x14ac:dyDescent="0.25">
      <c r="I1254"/>
      <c r="N1254" s="130">
        <v>47451</v>
      </c>
      <c r="O1254" s="129">
        <v>3.53</v>
      </c>
      <c r="AD1254" s="90">
        <f t="shared" si="101"/>
        <v>46873</v>
      </c>
      <c r="AE1254" s="91">
        <f t="shared" si="100"/>
        <v>3.5400000000000001E-2</v>
      </c>
      <c r="AG1254" s="92"/>
    </row>
    <row r="1255" spans="9:33" x14ac:dyDescent="0.25">
      <c r="I1255"/>
      <c r="N1255" s="130">
        <v>47452</v>
      </c>
      <c r="O1255" s="129">
        <v>3.53</v>
      </c>
      <c r="AD1255" s="90">
        <f t="shared" si="101"/>
        <v>46874</v>
      </c>
      <c r="AE1255" s="91">
        <f t="shared" si="100"/>
        <v>3.5400000000000001E-2</v>
      </c>
      <c r="AG1255" s="92"/>
    </row>
    <row r="1256" spans="9:33" x14ac:dyDescent="0.25">
      <c r="I1256"/>
      <c r="N1256" s="130">
        <v>47455</v>
      </c>
      <c r="O1256" s="129">
        <v>3.53</v>
      </c>
      <c r="AD1256" s="90">
        <f t="shared" si="101"/>
        <v>46875</v>
      </c>
      <c r="AE1256" s="91">
        <f t="shared" si="100"/>
        <v>3.5400000000000001E-2</v>
      </c>
      <c r="AG1256" s="92"/>
    </row>
    <row r="1257" spans="9:33" x14ac:dyDescent="0.25">
      <c r="I1257"/>
      <c r="N1257" s="130">
        <v>47456</v>
      </c>
      <c r="O1257" s="129">
        <v>3.53</v>
      </c>
      <c r="AD1257" s="90">
        <f t="shared" si="101"/>
        <v>46876</v>
      </c>
      <c r="AE1257" s="91">
        <f t="shared" si="100"/>
        <v>3.5400000000000001E-2</v>
      </c>
      <c r="AG1257" s="92"/>
    </row>
    <row r="1258" spans="9:33" x14ac:dyDescent="0.25">
      <c r="I1258"/>
      <c r="N1258" s="130">
        <v>47457</v>
      </c>
      <c r="O1258" s="129">
        <v>3.58</v>
      </c>
      <c r="AD1258" s="90">
        <f t="shared" si="101"/>
        <v>46877</v>
      </c>
      <c r="AE1258" s="91">
        <f t="shared" si="100"/>
        <v>3.5400000000000001E-2</v>
      </c>
      <c r="AG1258" s="92"/>
    </row>
    <row r="1259" spans="9:33" x14ac:dyDescent="0.25">
      <c r="I1259"/>
      <c r="N1259" s="130">
        <v>47458</v>
      </c>
      <c r="O1259" s="129">
        <v>3.58</v>
      </c>
      <c r="AD1259" s="90">
        <f t="shared" si="101"/>
        <v>46878</v>
      </c>
      <c r="AE1259" s="91">
        <f t="shared" si="100"/>
        <v>3.5400000000000001E-2</v>
      </c>
      <c r="AG1259" s="92"/>
    </row>
    <row r="1260" spans="9:33" x14ac:dyDescent="0.25">
      <c r="I1260"/>
      <c r="N1260" s="130">
        <v>47459</v>
      </c>
      <c r="O1260" s="129">
        <v>3.58</v>
      </c>
      <c r="AD1260" s="90">
        <f t="shared" si="101"/>
        <v>46879</v>
      </c>
      <c r="AE1260" s="91">
        <f t="shared" si="100"/>
        <v>3.5400000000000001E-2</v>
      </c>
      <c r="AG1260" s="92"/>
    </row>
    <row r="1261" spans="9:33" x14ac:dyDescent="0.25">
      <c r="I1261"/>
      <c r="N1261" s="130">
        <v>47462</v>
      </c>
      <c r="O1261" s="129">
        <v>3.58</v>
      </c>
      <c r="AD1261" s="90">
        <f t="shared" si="101"/>
        <v>46880</v>
      </c>
      <c r="AE1261" s="91">
        <f t="shared" si="100"/>
        <v>3.5400000000000001E-2</v>
      </c>
      <c r="AG1261" s="92"/>
    </row>
    <row r="1262" spans="9:33" x14ac:dyDescent="0.25">
      <c r="I1262"/>
      <c r="N1262" s="130">
        <v>47463</v>
      </c>
      <c r="O1262" s="129">
        <v>3.58</v>
      </c>
      <c r="AD1262" s="90">
        <f t="shared" si="101"/>
        <v>46881</v>
      </c>
      <c r="AE1262" s="91">
        <f t="shared" si="100"/>
        <v>3.5400000000000001E-2</v>
      </c>
      <c r="AG1262" s="92"/>
    </row>
    <row r="1263" spans="9:33" x14ac:dyDescent="0.25">
      <c r="I1263"/>
      <c r="N1263" s="130">
        <v>47464</v>
      </c>
      <c r="O1263" s="129">
        <v>3.58</v>
      </c>
      <c r="AD1263" s="90">
        <f t="shared" si="101"/>
        <v>46882</v>
      </c>
      <c r="AE1263" s="91">
        <f t="shared" si="100"/>
        <v>3.5400000000000001E-2</v>
      </c>
      <c r="AG1263" s="92"/>
    </row>
    <row r="1264" spans="9:33" x14ac:dyDescent="0.25">
      <c r="I1264"/>
      <c r="N1264" s="130">
        <v>47465</v>
      </c>
      <c r="O1264" s="129">
        <v>3.58</v>
      </c>
      <c r="AD1264" s="90">
        <f t="shared" si="101"/>
        <v>46883</v>
      </c>
      <c r="AE1264" s="91">
        <f t="shared" si="100"/>
        <v>3.5400000000000001E-2</v>
      </c>
      <c r="AG1264" s="92"/>
    </row>
    <row r="1265" spans="9:33" x14ac:dyDescent="0.25">
      <c r="I1265"/>
      <c r="N1265" s="130">
        <v>47466</v>
      </c>
      <c r="O1265" s="129">
        <v>3.58</v>
      </c>
      <c r="AD1265" s="90">
        <f t="shared" si="101"/>
        <v>46884</v>
      </c>
      <c r="AE1265" s="91">
        <f t="shared" si="100"/>
        <v>3.5400000000000001E-2</v>
      </c>
      <c r="AG1265" s="92"/>
    </row>
    <row r="1266" spans="9:33" x14ac:dyDescent="0.25">
      <c r="I1266"/>
      <c r="N1266" s="130">
        <v>47469</v>
      </c>
      <c r="O1266" s="129">
        <v>3.58</v>
      </c>
      <c r="AD1266" s="90">
        <f t="shared" si="101"/>
        <v>46885</v>
      </c>
      <c r="AE1266" s="91">
        <f t="shared" si="100"/>
        <v>3.5400000000000001E-2</v>
      </c>
      <c r="AG1266" s="92"/>
    </row>
    <row r="1267" spans="9:33" x14ac:dyDescent="0.25">
      <c r="I1267"/>
      <c r="N1267" s="130">
        <v>47470</v>
      </c>
      <c r="O1267" s="129">
        <v>3.58</v>
      </c>
      <c r="AD1267" s="90">
        <f t="shared" si="101"/>
        <v>46886</v>
      </c>
      <c r="AE1267" s="91">
        <f t="shared" si="100"/>
        <v>3.5400000000000001E-2</v>
      </c>
      <c r="AG1267" s="92"/>
    </row>
    <row r="1268" spans="9:33" x14ac:dyDescent="0.25">
      <c r="I1268"/>
      <c r="N1268" s="130">
        <v>47471</v>
      </c>
      <c r="O1268" s="129">
        <v>3.58</v>
      </c>
      <c r="AD1268" s="90">
        <f t="shared" si="101"/>
        <v>46887</v>
      </c>
      <c r="AE1268" s="91">
        <f t="shared" si="100"/>
        <v>3.5400000000000001E-2</v>
      </c>
      <c r="AG1268" s="92"/>
    </row>
    <row r="1269" spans="9:33" x14ac:dyDescent="0.25">
      <c r="I1269"/>
      <c r="N1269" s="130">
        <v>47472</v>
      </c>
      <c r="O1269" s="129">
        <v>3.58</v>
      </c>
      <c r="AD1269" s="90">
        <f t="shared" si="101"/>
        <v>46888</v>
      </c>
      <c r="AE1269" s="91">
        <f t="shared" si="100"/>
        <v>3.5400000000000001E-2</v>
      </c>
      <c r="AG1269" s="92"/>
    </row>
    <row r="1270" spans="9:33" x14ac:dyDescent="0.25">
      <c r="I1270"/>
      <c r="N1270" s="130">
        <v>47473</v>
      </c>
      <c r="O1270" s="129">
        <v>3.58</v>
      </c>
      <c r="AD1270" s="90">
        <f t="shared" si="101"/>
        <v>46889</v>
      </c>
      <c r="AE1270" s="91">
        <f t="shared" si="100"/>
        <v>3.5400000000000001E-2</v>
      </c>
      <c r="AG1270" s="92"/>
    </row>
    <row r="1271" spans="9:33" x14ac:dyDescent="0.25">
      <c r="I1271"/>
      <c r="N1271" s="130">
        <v>47476</v>
      </c>
      <c r="O1271" s="129">
        <v>3.58</v>
      </c>
      <c r="AD1271" s="90">
        <f t="shared" si="101"/>
        <v>46890</v>
      </c>
      <c r="AE1271" s="91">
        <f t="shared" si="100"/>
        <v>3.5400000000000001E-2</v>
      </c>
      <c r="AG1271" s="92"/>
    </row>
    <row r="1272" spans="9:33" x14ac:dyDescent="0.25">
      <c r="I1272"/>
      <c r="N1272" s="130">
        <v>47478</v>
      </c>
      <c r="O1272" s="129">
        <v>3.58</v>
      </c>
      <c r="AD1272" s="90">
        <f t="shared" si="101"/>
        <v>46891</v>
      </c>
      <c r="AE1272" s="91">
        <f t="shared" si="100"/>
        <v>3.5400000000000001E-2</v>
      </c>
      <c r="AG1272" s="92"/>
    </row>
    <row r="1273" spans="9:33" x14ac:dyDescent="0.25">
      <c r="I1273"/>
      <c r="N1273" s="130">
        <v>47479</v>
      </c>
      <c r="O1273" s="129">
        <v>3.58</v>
      </c>
      <c r="AD1273" s="90">
        <f t="shared" si="101"/>
        <v>46892</v>
      </c>
      <c r="AE1273" s="91">
        <f t="shared" si="100"/>
        <v>3.5400000000000001E-2</v>
      </c>
      <c r="AG1273" s="92"/>
    </row>
    <row r="1274" spans="9:33" x14ac:dyDescent="0.25">
      <c r="I1274"/>
      <c r="N1274" s="130">
        <v>47480</v>
      </c>
      <c r="O1274" s="129">
        <v>3.58</v>
      </c>
      <c r="AD1274" s="90">
        <f t="shared" si="101"/>
        <v>46893</v>
      </c>
      <c r="AE1274" s="91">
        <f t="shared" si="100"/>
        <v>3.5400000000000001E-2</v>
      </c>
      <c r="AG1274" s="92"/>
    </row>
    <row r="1275" spans="9:33" x14ac:dyDescent="0.25">
      <c r="I1275"/>
      <c r="N1275" s="130">
        <v>47483</v>
      </c>
      <c r="O1275" s="129">
        <v>3.58</v>
      </c>
      <c r="AD1275" s="90">
        <f t="shared" si="101"/>
        <v>46894</v>
      </c>
      <c r="AE1275" s="91">
        <f t="shared" si="100"/>
        <v>3.5400000000000001E-2</v>
      </c>
      <c r="AG1275" s="92"/>
    </row>
    <row r="1276" spans="9:33" x14ac:dyDescent="0.25">
      <c r="I1276"/>
      <c r="N1276" s="130">
        <v>47485</v>
      </c>
      <c r="O1276" s="129">
        <v>3.58</v>
      </c>
      <c r="AD1276" s="90">
        <f t="shared" si="101"/>
        <v>46895</v>
      </c>
      <c r="AE1276" s="91">
        <f t="shared" si="100"/>
        <v>3.5400000000000001E-2</v>
      </c>
      <c r="AG1276" s="92"/>
    </row>
    <row r="1277" spans="9:33" x14ac:dyDescent="0.25">
      <c r="I1277"/>
      <c r="N1277" s="130">
        <v>47486</v>
      </c>
      <c r="O1277" s="129">
        <v>3.58</v>
      </c>
      <c r="AD1277" s="90">
        <f t="shared" si="101"/>
        <v>46896</v>
      </c>
      <c r="AE1277" s="91">
        <f t="shared" si="100"/>
        <v>3.5400000000000001E-2</v>
      </c>
      <c r="AG1277" s="92"/>
    </row>
    <row r="1278" spans="9:33" x14ac:dyDescent="0.25">
      <c r="I1278"/>
      <c r="N1278" s="130">
        <v>47487</v>
      </c>
      <c r="O1278" s="129">
        <v>3.58</v>
      </c>
      <c r="AD1278" s="90">
        <f t="shared" si="101"/>
        <v>46897</v>
      </c>
      <c r="AE1278" s="91">
        <f t="shared" si="100"/>
        <v>3.5400000000000001E-2</v>
      </c>
      <c r="AG1278" s="92"/>
    </row>
    <row r="1279" spans="9:33" x14ac:dyDescent="0.25">
      <c r="I1279"/>
      <c r="N1279" s="130">
        <v>47490</v>
      </c>
      <c r="O1279" s="129">
        <v>3.58</v>
      </c>
      <c r="AD1279" s="90">
        <f t="shared" si="101"/>
        <v>46898</v>
      </c>
      <c r="AE1279" s="91">
        <f t="shared" si="100"/>
        <v>3.5400000000000001E-2</v>
      </c>
      <c r="AG1279" s="92"/>
    </row>
    <row r="1280" spans="9:33" x14ac:dyDescent="0.25">
      <c r="I1280"/>
      <c r="N1280" s="130">
        <v>47491</v>
      </c>
      <c r="O1280" s="129">
        <v>3.58</v>
      </c>
      <c r="AD1280" s="90">
        <f t="shared" si="101"/>
        <v>46899</v>
      </c>
      <c r="AE1280" s="91">
        <f t="shared" si="100"/>
        <v>3.5400000000000001E-2</v>
      </c>
      <c r="AG1280" s="92"/>
    </row>
    <row r="1281" spans="9:33" x14ac:dyDescent="0.25">
      <c r="I1281"/>
      <c r="N1281" s="130">
        <v>47492</v>
      </c>
      <c r="O1281" s="129">
        <v>3.58</v>
      </c>
      <c r="AD1281" s="90">
        <f t="shared" si="101"/>
        <v>46900</v>
      </c>
      <c r="AE1281" s="91">
        <f t="shared" si="100"/>
        <v>3.5400000000000001E-2</v>
      </c>
      <c r="AG1281" s="92"/>
    </row>
    <row r="1282" spans="9:33" x14ac:dyDescent="0.25">
      <c r="I1282"/>
      <c r="N1282" s="130">
        <v>47493</v>
      </c>
      <c r="O1282" s="129">
        <v>3.58</v>
      </c>
      <c r="AD1282" s="90">
        <f t="shared" si="101"/>
        <v>46901</v>
      </c>
      <c r="AE1282" s="91">
        <f t="shared" si="100"/>
        <v>3.5400000000000001E-2</v>
      </c>
      <c r="AG1282" s="92"/>
    </row>
    <row r="1283" spans="9:33" x14ac:dyDescent="0.25">
      <c r="I1283"/>
      <c r="N1283" s="130">
        <v>47494</v>
      </c>
      <c r="O1283" s="129">
        <v>3.58</v>
      </c>
      <c r="AD1283" s="90">
        <f t="shared" si="101"/>
        <v>46902</v>
      </c>
      <c r="AE1283" s="91">
        <f t="shared" si="100"/>
        <v>3.5400000000000001E-2</v>
      </c>
      <c r="AG1283" s="92"/>
    </row>
    <row r="1284" spans="9:33" x14ac:dyDescent="0.25">
      <c r="I1284"/>
      <c r="N1284" s="130">
        <v>47497</v>
      </c>
      <c r="O1284" s="129">
        <v>3.58</v>
      </c>
      <c r="AD1284" s="90">
        <f t="shared" si="101"/>
        <v>46903</v>
      </c>
      <c r="AE1284" s="91">
        <f t="shared" si="100"/>
        <v>3.5400000000000001E-2</v>
      </c>
      <c r="AG1284" s="92"/>
    </row>
    <row r="1285" spans="9:33" x14ac:dyDescent="0.25">
      <c r="I1285"/>
      <c r="N1285" s="130">
        <v>47498</v>
      </c>
      <c r="O1285" s="129">
        <v>3.58</v>
      </c>
      <c r="AD1285" s="90">
        <f t="shared" si="101"/>
        <v>46904</v>
      </c>
      <c r="AE1285" s="91">
        <f t="shared" si="100"/>
        <v>3.5400000000000001E-2</v>
      </c>
      <c r="AG1285" s="92"/>
    </row>
    <row r="1286" spans="9:33" x14ac:dyDescent="0.25">
      <c r="I1286"/>
      <c r="N1286" s="130">
        <v>47499</v>
      </c>
      <c r="O1286" s="129">
        <v>3.58</v>
      </c>
      <c r="AD1286" s="90">
        <f t="shared" si="101"/>
        <v>46905</v>
      </c>
      <c r="AE1286" s="91">
        <f t="shared" si="100"/>
        <v>3.5400000000000001E-2</v>
      </c>
      <c r="AG1286" s="92"/>
    </row>
    <row r="1287" spans="9:33" x14ac:dyDescent="0.25">
      <c r="I1287"/>
      <c r="N1287" s="130">
        <v>47500</v>
      </c>
      <c r="O1287" s="129">
        <v>3.58</v>
      </c>
      <c r="AD1287" s="90">
        <f t="shared" si="101"/>
        <v>46906</v>
      </c>
      <c r="AE1287" s="91">
        <f t="shared" ref="AE1287:AE1350" si="102">_xlfn.IFNA(VLOOKUP(AD1287,N:O,2,FALSE)/100,AE1286)</f>
        <v>3.5400000000000001E-2</v>
      </c>
      <c r="AG1287" s="92"/>
    </row>
    <row r="1288" spans="9:33" x14ac:dyDescent="0.25">
      <c r="I1288"/>
      <c r="N1288" s="130">
        <v>47501</v>
      </c>
      <c r="O1288" s="129">
        <v>3.58</v>
      </c>
      <c r="AD1288" s="90">
        <f t="shared" ref="AD1288:AD1351" si="103">AD1287+1</f>
        <v>46907</v>
      </c>
      <c r="AE1288" s="91">
        <f t="shared" si="102"/>
        <v>3.5400000000000001E-2</v>
      </c>
      <c r="AG1288" s="92"/>
    </row>
    <row r="1289" spans="9:33" x14ac:dyDescent="0.25">
      <c r="I1289"/>
      <c r="N1289" s="130">
        <v>47505</v>
      </c>
      <c r="O1289" s="129">
        <v>3.58</v>
      </c>
      <c r="AD1289" s="90">
        <f t="shared" si="103"/>
        <v>46908</v>
      </c>
      <c r="AE1289" s="91">
        <f t="shared" si="102"/>
        <v>3.5400000000000001E-2</v>
      </c>
      <c r="AG1289" s="92"/>
    </row>
    <row r="1290" spans="9:33" x14ac:dyDescent="0.25">
      <c r="I1290"/>
      <c r="N1290" s="130">
        <v>47506</v>
      </c>
      <c r="O1290" s="129">
        <v>3.58</v>
      </c>
      <c r="AD1290" s="90">
        <f t="shared" si="103"/>
        <v>46909</v>
      </c>
      <c r="AE1290" s="91">
        <f t="shared" si="102"/>
        <v>3.5400000000000001E-2</v>
      </c>
      <c r="AG1290" s="92"/>
    </row>
    <row r="1291" spans="9:33" x14ac:dyDescent="0.25">
      <c r="I1291"/>
      <c r="N1291" s="130">
        <v>47507</v>
      </c>
      <c r="O1291" s="129">
        <v>3.58</v>
      </c>
      <c r="AD1291" s="90">
        <f t="shared" si="103"/>
        <v>46910</v>
      </c>
      <c r="AE1291" s="91">
        <f t="shared" si="102"/>
        <v>3.5400000000000001E-2</v>
      </c>
      <c r="AG1291" s="92"/>
    </row>
    <row r="1292" spans="9:33" x14ac:dyDescent="0.25">
      <c r="I1292"/>
      <c r="N1292" s="130">
        <v>47508</v>
      </c>
      <c r="O1292" s="129">
        <v>3.58</v>
      </c>
      <c r="AD1292" s="90">
        <f t="shared" si="103"/>
        <v>46911</v>
      </c>
      <c r="AE1292" s="91">
        <f t="shared" si="102"/>
        <v>3.5400000000000001E-2</v>
      </c>
      <c r="AG1292" s="92"/>
    </row>
    <row r="1293" spans="9:33" x14ac:dyDescent="0.25">
      <c r="I1293"/>
      <c r="N1293" s="130">
        <v>47511</v>
      </c>
      <c r="O1293" s="129">
        <v>3.58</v>
      </c>
      <c r="AD1293" s="90">
        <f t="shared" si="103"/>
        <v>46912</v>
      </c>
      <c r="AE1293" s="91">
        <f t="shared" si="102"/>
        <v>3.5400000000000001E-2</v>
      </c>
      <c r="AG1293" s="92"/>
    </row>
    <row r="1294" spans="9:33" x14ac:dyDescent="0.25">
      <c r="I1294"/>
      <c r="N1294" s="130">
        <v>47512</v>
      </c>
      <c r="O1294" s="129">
        <v>3.58</v>
      </c>
      <c r="AD1294" s="90">
        <f t="shared" si="103"/>
        <v>46913</v>
      </c>
      <c r="AE1294" s="91">
        <f t="shared" si="102"/>
        <v>3.5400000000000001E-2</v>
      </c>
      <c r="AG1294" s="92"/>
    </row>
    <row r="1295" spans="9:33" x14ac:dyDescent="0.25">
      <c r="I1295"/>
      <c r="N1295" s="130">
        <v>47513</v>
      </c>
      <c r="O1295" s="129">
        <v>3.58</v>
      </c>
      <c r="AD1295" s="90">
        <f t="shared" si="103"/>
        <v>46914</v>
      </c>
      <c r="AE1295" s="91">
        <f t="shared" si="102"/>
        <v>3.5400000000000001E-2</v>
      </c>
      <c r="AG1295" s="92"/>
    </row>
    <row r="1296" spans="9:33" x14ac:dyDescent="0.25">
      <c r="I1296"/>
      <c r="N1296" s="130">
        <v>47514</v>
      </c>
      <c r="O1296" s="129">
        <v>3.58</v>
      </c>
      <c r="AD1296" s="90">
        <f t="shared" si="103"/>
        <v>46915</v>
      </c>
      <c r="AE1296" s="91">
        <f t="shared" si="102"/>
        <v>3.5400000000000001E-2</v>
      </c>
      <c r="AG1296" s="92"/>
    </row>
    <row r="1297" spans="9:33" x14ac:dyDescent="0.25">
      <c r="I1297"/>
      <c r="N1297" s="130">
        <v>47515</v>
      </c>
      <c r="O1297" s="129">
        <v>3.58</v>
      </c>
      <c r="AD1297" s="90">
        <f t="shared" si="103"/>
        <v>46916</v>
      </c>
      <c r="AE1297" s="91">
        <f t="shared" si="102"/>
        <v>3.5400000000000001E-2</v>
      </c>
      <c r="AG1297" s="92"/>
    </row>
    <row r="1298" spans="9:33" x14ac:dyDescent="0.25">
      <c r="I1298"/>
      <c r="N1298" s="130">
        <v>47518</v>
      </c>
      <c r="O1298" s="129">
        <v>3.58</v>
      </c>
      <c r="AD1298" s="90">
        <f t="shared" si="103"/>
        <v>46917</v>
      </c>
      <c r="AE1298" s="91">
        <f t="shared" si="102"/>
        <v>3.5400000000000001E-2</v>
      </c>
      <c r="AG1298" s="92"/>
    </row>
    <row r="1299" spans="9:33" x14ac:dyDescent="0.25">
      <c r="I1299"/>
      <c r="N1299" s="130">
        <v>47519</v>
      </c>
      <c r="O1299" s="129">
        <v>3.58</v>
      </c>
      <c r="AD1299" s="90">
        <f t="shared" si="103"/>
        <v>46918</v>
      </c>
      <c r="AE1299" s="91">
        <f t="shared" si="102"/>
        <v>3.5400000000000001E-2</v>
      </c>
      <c r="AG1299" s="92"/>
    </row>
    <row r="1300" spans="9:33" x14ac:dyDescent="0.25">
      <c r="I1300"/>
      <c r="N1300" s="130">
        <v>47520</v>
      </c>
      <c r="O1300" s="129">
        <v>3.58</v>
      </c>
      <c r="AD1300" s="90">
        <f t="shared" si="103"/>
        <v>46919</v>
      </c>
      <c r="AE1300" s="91">
        <f t="shared" si="102"/>
        <v>3.5400000000000001E-2</v>
      </c>
      <c r="AG1300" s="92"/>
    </row>
    <row r="1301" spans="9:33" x14ac:dyDescent="0.25">
      <c r="I1301"/>
      <c r="N1301" s="130">
        <v>47521</v>
      </c>
      <c r="O1301" s="129">
        <v>3.58</v>
      </c>
      <c r="AD1301" s="90">
        <f t="shared" si="103"/>
        <v>46920</v>
      </c>
      <c r="AE1301" s="91">
        <f t="shared" si="102"/>
        <v>3.5400000000000001E-2</v>
      </c>
      <c r="AG1301" s="92"/>
    </row>
    <row r="1302" spans="9:33" x14ac:dyDescent="0.25">
      <c r="I1302"/>
      <c r="N1302" s="130">
        <v>47522</v>
      </c>
      <c r="O1302" s="129">
        <v>3.58</v>
      </c>
      <c r="AD1302" s="90">
        <f t="shared" si="103"/>
        <v>46921</v>
      </c>
      <c r="AE1302" s="91">
        <f t="shared" si="102"/>
        <v>3.5400000000000001E-2</v>
      </c>
      <c r="AG1302" s="92"/>
    </row>
    <row r="1303" spans="9:33" x14ac:dyDescent="0.25">
      <c r="I1303"/>
      <c r="N1303" s="130">
        <v>47525</v>
      </c>
      <c r="O1303" s="129">
        <v>3.58</v>
      </c>
      <c r="AD1303" s="90">
        <f t="shared" si="103"/>
        <v>46922</v>
      </c>
      <c r="AE1303" s="91">
        <f t="shared" si="102"/>
        <v>3.5400000000000001E-2</v>
      </c>
      <c r="AG1303" s="92"/>
    </row>
    <row r="1304" spans="9:33" x14ac:dyDescent="0.25">
      <c r="I1304"/>
      <c r="N1304" s="130">
        <v>47526</v>
      </c>
      <c r="O1304" s="129">
        <v>3.58</v>
      </c>
      <c r="AD1304" s="90">
        <f t="shared" si="103"/>
        <v>46923</v>
      </c>
      <c r="AE1304" s="91">
        <f t="shared" si="102"/>
        <v>3.5400000000000001E-2</v>
      </c>
      <c r="AG1304" s="92"/>
    </row>
    <row r="1305" spans="9:33" x14ac:dyDescent="0.25">
      <c r="I1305"/>
      <c r="N1305" s="130">
        <v>47527</v>
      </c>
      <c r="O1305" s="129">
        <v>3.58</v>
      </c>
      <c r="AD1305" s="90">
        <f t="shared" si="103"/>
        <v>46924</v>
      </c>
      <c r="AE1305" s="91">
        <f t="shared" si="102"/>
        <v>3.5400000000000001E-2</v>
      </c>
      <c r="AG1305" s="92"/>
    </row>
    <row r="1306" spans="9:33" x14ac:dyDescent="0.25">
      <c r="I1306"/>
      <c r="N1306" s="130">
        <v>47528</v>
      </c>
      <c r="O1306" s="129">
        <v>3.58</v>
      </c>
      <c r="AD1306" s="90">
        <f t="shared" si="103"/>
        <v>46925</v>
      </c>
      <c r="AE1306" s="91">
        <f t="shared" si="102"/>
        <v>3.5400000000000001E-2</v>
      </c>
      <c r="AG1306" s="92"/>
    </row>
    <row r="1307" spans="9:33" x14ac:dyDescent="0.25">
      <c r="I1307"/>
      <c r="N1307" s="130">
        <v>47529</v>
      </c>
      <c r="O1307" s="129">
        <v>3.58</v>
      </c>
      <c r="AD1307" s="90">
        <f t="shared" si="103"/>
        <v>46926</v>
      </c>
      <c r="AE1307" s="91">
        <f t="shared" si="102"/>
        <v>3.5400000000000001E-2</v>
      </c>
      <c r="AG1307" s="92"/>
    </row>
    <row r="1308" spans="9:33" x14ac:dyDescent="0.25">
      <c r="I1308"/>
      <c r="N1308" s="130">
        <v>47533</v>
      </c>
      <c r="O1308" s="129">
        <v>3.58</v>
      </c>
      <c r="AD1308" s="90">
        <f t="shared" si="103"/>
        <v>46927</v>
      </c>
      <c r="AE1308" s="91">
        <f t="shared" si="102"/>
        <v>3.5400000000000001E-2</v>
      </c>
      <c r="AG1308" s="92"/>
    </row>
    <row r="1309" spans="9:33" x14ac:dyDescent="0.25">
      <c r="I1309"/>
      <c r="N1309" s="130">
        <v>47534</v>
      </c>
      <c r="O1309" s="129">
        <v>3.58</v>
      </c>
      <c r="AD1309" s="90">
        <f t="shared" si="103"/>
        <v>46928</v>
      </c>
      <c r="AE1309" s="91">
        <f t="shared" si="102"/>
        <v>3.5400000000000001E-2</v>
      </c>
      <c r="AG1309" s="92"/>
    </row>
    <row r="1310" spans="9:33" x14ac:dyDescent="0.25">
      <c r="I1310"/>
      <c r="N1310" s="130">
        <v>47535</v>
      </c>
      <c r="O1310" s="129">
        <v>3.58</v>
      </c>
      <c r="AD1310" s="90">
        <f t="shared" si="103"/>
        <v>46929</v>
      </c>
      <c r="AE1310" s="91">
        <f t="shared" si="102"/>
        <v>3.5400000000000001E-2</v>
      </c>
      <c r="AG1310" s="92"/>
    </row>
    <row r="1311" spans="9:33" x14ac:dyDescent="0.25">
      <c r="I1311"/>
      <c r="N1311" s="130">
        <v>47536</v>
      </c>
      <c r="O1311" s="129">
        <v>3.58</v>
      </c>
      <c r="AD1311" s="90">
        <f t="shared" si="103"/>
        <v>46930</v>
      </c>
      <c r="AE1311" s="91">
        <f t="shared" si="102"/>
        <v>3.5400000000000001E-2</v>
      </c>
      <c r="AG1311" s="92"/>
    </row>
    <row r="1312" spans="9:33" x14ac:dyDescent="0.25">
      <c r="I1312"/>
      <c r="N1312" s="130">
        <v>47539</v>
      </c>
      <c r="O1312" s="129">
        <v>3.58</v>
      </c>
      <c r="AD1312" s="90">
        <f t="shared" si="103"/>
        <v>46931</v>
      </c>
      <c r="AE1312" s="91">
        <f t="shared" si="102"/>
        <v>3.5400000000000001E-2</v>
      </c>
      <c r="AG1312" s="92"/>
    </row>
    <row r="1313" spans="9:33" x14ac:dyDescent="0.25">
      <c r="I1313"/>
      <c r="N1313" s="130">
        <v>47540</v>
      </c>
      <c r="O1313" s="129">
        <v>3.58</v>
      </c>
      <c r="AD1313" s="90">
        <f t="shared" si="103"/>
        <v>46932</v>
      </c>
      <c r="AE1313" s="91">
        <f t="shared" si="102"/>
        <v>3.5400000000000001E-2</v>
      </c>
      <c r="AG1313" s="92"/>
    </row>
    <row r="1314" spans="9:33" x14ac:dyDescent="0.25">
      <c r="I1314"/>
      <c r="N1314" s="130">
        <v>47541</v>
      </c>
      <c r="O1314" s="129">
        <v>3.58</v>
      </c>
      <c r="AD1314" s="90">
        <f t="shared" si="103"/>
        <v>46933</v>
      </c>
      <c r="AE1314" s="91">
        <f t="shared" si="102"/>
        <v>3.5400000000000001E-2</v>
      </c>
      <c r="AG1314" s="92"/>
    </row>
    <row r="1315" spans="9:33" x14ac:dyDescent="0.25">
      <c r="I1315"/>
      <c r="N1315" s="130">
        <v>47542</v>
      </c>
      <c r="O1315" s="129">
        <v>3.58</v>
      </c>
      <c r="AD1315" s="90">
        <f t="shared" si="103"/>
        <v>46934</v>
      </c>
      <c r="AE1315" s="91">
        <f t="shared" si="102"/>
        <v>3.5400000000000001E-2</v>
      </c>
      <c r="AG1315" s="92"/>
    </row>
    <row r="1316" spans="9:33" x14ac:dyDescent="0.25">
      <c r="I1316"/>
      <c r="N1316" s="130">
        <v>47543</v>
      </c>
      <c r="O1316" s="129">
        <v>3.58</v>
      </c>
      <c r="AD1316" s="90">
        <f t="shared" si="103"/>
        <v>46935</v>
      </c>
      <c r="AE1316" s="91">
        <f t="shared" si="102"/>
        <v>3.5400000000000001E-2</v>
      </c>
      <c r="AG1316" s="92"/>
    </row>
    <row r="1317" spans="9:33" x14ac:dyDescent="0.25">
      <c r="I1317"/>
      <c r="N1317" s="130">
        <v>47546</v>
      </c>
      <c r="O1317" s="129">
        <v>3.58</v>
      </c>
      <c r="AD1317" s="90">
        <f t="shared" si="103"/>
        <v>46936</v>
      </c>
      <c r="AE1317" s="91">
        <f t="shared" si="102"/>
        <v>3.5400000000000001E-2</v>
      </c>
      <c r="AG1317" s="92"/>
    </row>
    <row r="1318" spans="9:33" x14ac:dyDescent="0.25">
      <c r="I1318"/>
      <c r="N1318" s="130">
        <v>47547</v>
      </c>
      <c r="O1318" s="129">
        <v>3.58</v>
      </c>
      <c r="AD1318" s="90">
        <f t="shared" si="103"/>
        <v>46937</v>
      </c>
      <c r="AE1318" s="91">
        <f t="shared" si="102"/>
        <v>3.5400000000000001E-2</v>
      </c>
      <c r="AG1318" s="92"/>
    </row>
    <row r="1319" spans="9:33" x14ac:dyDescent="0.25">
      <c r="I1319"/>
      <c r="N1319" s="130">
        <v>47548</v>
      </c>
      <c r="O1319" s="129">
        <v>3.58</v>
      </c>
      <c r="AD1319" s="90">
        <f t="shared" si="103"/>
        <v>46938</v>
      </c>
      <c r="AE1319" s="91">
        <f t="shared" si="102"/>
        <v>3.5400000000000001E-2</v>
      </c>
      <c r="AG1319" s="92"/>
    </row>
    <row r="1320" spans="9:33" x14ac:dyDescent="0.25">
      <c r="I1320"/>
      <c r="N1320" s="130">
        <v>47549</v>
      </c>
      <c r="O1320" s="129">
        <v>3.58</v>
      </c>
      <c r="AD1320" s="90">
        <f t="shared" si="103"/>
        <v>46939</v>
      </c>
      <c r="AE1320" s="91">
        <f t="shared" si="102"/>
        <v>3.5400000000000001E-2</v>
      </c>
      <c r="AG1320" s="92"/>
    </row>
    <row r="1321" spans="9:33" x14ac:dyDescent="0.25">
      <c r="I1321"/>
      <c r="N1321" s="130">
        <v>47550</v>
      </c>
      <c r="O1321" s="129">
        <v>3.58</v>
      </c>
      <c r="AD1321" s="90">
        <f t="shared" si="103"/>
        <v>46940</v>
      </c>
      <c r="AE1321" s="91">
        <f t="shared" si="102"/>
        <v>3.5400000000000001E-2</v>
      </c>
      <c r="AG1321" s="92"/>
    </row>
    <row r="1322" spans="9:33" x14ac:dyDescent="0.25">
      <c r="I1322"/>
      <c r="N1322" s="130">
        <v>47553</v>
      </c>
      <c r="O1322" s="129">
        <v>3.58</v>
      </c>
      <c r="AD1322" s="90">
        <f t="shared" si="103"/>
        <v>46941</v>
      </c>
      <c r="AE1322" s="91">
        <f t="shared" si="102"/>
        <v>3.5400000000000001E-2</v>
      </c>
      <c r="AG1322" s="92"/>
    </row>
    <row r="1323" spans="9:33" x14ac:dyDescent="0.25">
      <c r="I1323"/>
      <c r="N1323" s="130">
        <v>47554</v>
      </c>
      <c r="O1323" s="129">
        <v>3.58</v>
      </c>
      <c r="AD1323" s="90">
        <f t="shared" si="103"/>
        <v>46942</v>
      </c>
      <c r="AE1323" s="91">
        <f t="shared" si="102"/>
        <v>3.5400000000000001E-2</v>
      </c>
      <c r="AG1323" s="92"/>
    </row>
    <row r="1324" spans="9:33" x14ac:dyDescent="0.25">
      <c r="I1324"/>
      <c r="N1324" s="130">
        <v>47555</v>
      </c>
      <c r="O1324" s="129">
        <v>3.58</v>
      </c>
      <c r="AD1324" s="90">
        <f t="shared" si="103"/>
        <v>46943</v>
      </c>
      <c r="AE1324" s="91">
        <f t="shared" si="102"/>
        <v>3.5400000000000001E-2</v>
      </c>
      <c r="AG1324" s="92"/>
    </row>
    <row r="1325" spans="9:33" x14ac:dyDescent="0.25">
      <c r="I1325"/>
      <c r="N1325" s="130">
        <v>47556</v>
      </c>
      <c r="O1325" s="129">
        <v>3.58</v>
      </c>
      <c r="AD1325" s="90">
        <f t="shared" si="103"/>
        <v>46944</v>
      </c>
      <c r="AE1325" s="91">
        <f t="shared" si="102"/>
        <v>3.5400000000000001E-2</v>
      </c>
      <c r="AG1325" s="92"/>
    </row>
    <row r="1326" spans="9:33" x14ac:dyDescent="0.25">
      <c r="I1326"/>
      <c r="N1326" s="130">
        <v>47557</v>
      </c>
      <c r="O1326" s="129">
        <v>3.58</v>
      </c>
      <c r="AD1326" s="90">
        <f t="shared" si="103"/>
        <v>46945</v>
      </c>
      <c r="AE1326" s="91">
        <f t="shared" si="102"/>
        <v>3.5400000000000001E-2</v>
      </c>
      <c r="AG1326" s="92"/>
    </row>
    <row r="1327" spans="9:33" x14ac:dyDescent="0.25">
      <c r="I1327"/>
      <c r="N1327" s="130">
        <v>47560</v>
      </c>
      <c r="O1327" s="129">
        <v>3.58</v>
      </c>
      <c r="AD1327" s="90">
        <f t="shared" si="103"/>
        <v>46946</v>
      </c>
      <c r="AE1327" s="91">
        <f t="shared" si="102"/>
        <v>3.5400000000000001E-2</v>
      </c>
      <c r="AG1327" s="92"/>
    </row>
    <row r="1328" spans="9:33" x14ac:dyDescent="0.25">
      <c r="I1328"/>
      <c r="N1328" s="130">
        <v>47561</v>
      </c>
      <c r="O1328" s="129">
        <v>3.58</v>
      </c>
      <c r="AD1328" s="90">
        <f t="shared" si="103"/>
        <v>46947</v>
      </c>
      <c r="AE1328" s="91">
        <f t="shared" si="102"/>
        <v>3.5400000000000001E-2</v>
      </c>
      <c r="AG1328" s="92"/>
    </row>
    <row r="1329" spans="9:33" x14ac:dyDescent="0.25">
      <c r="I1329"/>
      <c r="N1329" s="130">
        <v>47562</v>
      </c>
      <c r="O1329" s="129">
        <v>3.58</v>
      </c>
      <c r="AD1329" s="90">
        <f t="shared" si="103"/>
        <v>46948</v>
      </c>
      <c r="AE1329" s="91">
        <f t="shared" si="102"/>
        <v>3.5400000000000001E-2</v>
      </c>
      <c r="AG1329" s="92"/>
    </row>
    <row r="1330" spans="9:33" x14ac:dyDescent="0.25">
      <c r="I1330"/>
      <c r="N1330" s="130">
        <v>47563</v>
      </c>
      <c r="O1330" s="129">
        <v>3.58</v>
      </c>
      <c r="AD1330" s="90">
        <f t="shared" si="103"/>
        <v>46949</v>
      </c>
      <c r="AE1330" s="91">
        <f t="shared" si="102"/>
        <v>3.5400000000000001E-2</v>
      </c>
      <c r="AG1330" s="92"/>
    </row>
    <row r="1331" spans="9:33" x14ac:dyDescent="0.25">
      <c r="I1331"/>
      <c r="N1331" s="130">
        <v>47564</v>
      </c>
      <c r="O1331" s="129">
        <v>3.58</v>
      </c>
      <c r="AD1331" s="90">
        <f t="shared" si="103"/>
        <v>46950</v>
      </c>
      <c r="AE1331" s="91">
        <f t="shared" si="102"/>
        <v>3.5400000000000001E-2</v>
      </c>
      <c r="AG1331" s="92"/>
    </row>
    <row r="1332" spans="9:33" x14ac:dyDescent="0.25">
      <c r="I1332"/>
      <c r="N1332" s="130">
        <v>47567</v>
      </c>
      <c r="O1332" s="129">
        <v>3.58</v>
      </c>
      <c r="AD1332" s="90">
        <f t="shared" si="103"/>
        <v>46951</v>
      </c>
      <c r="AE1332" s="91">
        <f t="shared" si="102"/>
        <v>3.5400000000000001E-2</v>
      </c>
      <c r="AG1332" s="92"/>
    </row>
    <row r="1333" spans="9:33" x14ac:dyDescent="0.25">
      <c r="I1333"/>
      <c r="N1333" s="130">
        <v>47568</v>
      </c>
      <c r="O1333" s="129">
        <v>3.58</v>
      </c>
      <c r="AD1333" s="90">
        <f t="shared" si="103"/>
        <v>46952</v>
      </c>
      <c r="AE1333" s="91">
        <f t="shared" si="102"/>
        <v>3.5400000000000001E-2</v>
      </c>
      <c r="AG1333" s="92"/>
    </row>
    <row r="1334" spans="9:33" x14ac:dyDescent="0.25">
      <c r="I1334"/>
      <c r="N1334" s="130">
        <v>47569</v>
      </c>
      <c r="O1334" s="129">
        <v>3.58</v>
      </c>
      <c r="AD1334" s="90">
        <f t="shared" si="103"/>
        <v>46953</v>
      </c>
      <c r="AE1334" s="91">
        <f t="shared" si="102"/>
        <v>3.5400000000000001E-2</v>
      </c>
      <c r="AG1334" s="92"/>
    </row>
    <row r="1335" spans="9:33" x14ac:dyDescent="0.25">
      <c r="I1335"/>
      <c r="N1335" s="130">
        <v>47570</v>
      </c>
      <c r="O1335" s="129">
        <v>3.58</v>
      </c>
      <c r="AD1335" s="90">
        <f t="shared" si="103"/>
        <v>46954</v>
      </c>
      <c r="AE1335" s="91">
        <f t="shared" si="102"/>
        <v>3.5400000000000001E-2</v>
      </c>
      <c r="AG1335" s="92"/>
    </row>
    <row r="1336" spans="9:33" x14ac:dyDescent="0.25">
      <c r="I1336"/>
      <c r="N1336" s="130">
        <v>47571</v>
      </c>
      <c r="O1336" s="129">
        <v>3.58</v>
      </c>
      <c r="AD1336" s="90">
        <f t="shared" si="103"/>
        <v>46955</v>
      </c>
      <c r="AE1336" s="91">
        <f t="shared" si="102"/>
        <v>3.5400000000000001E-2</v>
      </c>
      <c r="AG1336" s="92"/>
    </row>
    <row r="1337" spans="9:33" x14ac:dyDescent="0.25">
      <c r="I1337"/>
      <c r="N1337" s="130">
        <v>47574</v>
      </c>
      <c r="O1337" s="129">
        <v>3.58</v>
      </c>
      <c r="AD1337" s="90">
        <f t="shared" si="103"/>
        <v>46956</v>
      </c>
      <c r="AE1337" s="91">
        <f t="shared" si="102"/>
        <v>3.5400000000000001E-2</v>
      </c>
      <c r="AG1337" s="92"/>
    </row>
    <row r="1338" spans="9:33" x14ac:dyDescent="0.25">
      <c r="I1338"/>
      <c r="N1338" s="130">
        <v>47575</v>
      </c>
      <c r="O1338" s="129">
        <v>3.58</v>
      </c>
      <c r="AD1338" s="90">
        <f t="shared" si="103"/>
        <v>46957</v>
      </c>
      <c r="AE1338" s="91">
        <f t="shared" si="102"/>
        <v>3.5400000000000001E-2</v>
      </c>
      <c r="AG1338" s="92"/>
    </row>
    <row r="1339" spans="9:33" x14ac:dyDescent="0.25">
      <c r="I1339"/>
      <c r="N1339" s="130">
        <v>47576</v>
      </c>
      <c r="O1339" s="129">
        <v>3.58</v>
      </c>
      <c r="AD1339" s="90">
        <f t="shared" si="103"/>
        <v>46958</v>
      </c>
      <c r="AE1339" s="91">
        <f t="shared" si="102"/>
        <v>3.5400000000000001E-2</v>
      </c>
      <c r="AG1339" s="92"/>
    </row>
    <row r="1340" spans="9:33" x14ac:dyDescent="0.25">
      <c r="I1340"/>
      <c r="N1340" s="130">
        <v>47577</v>
      </c>
      <c r="O1340" s="129">
        <v>3.58</v>
      </c>
      <c r="AD1340" s="90">
        <f t="shared" si="103"/>
        <v>46959</v>
      </c>
      <c r="AE1340" s="91">
        <f t="shared" si="102"/>
        <v>3.5400000000000001E-2</v>
      </c>
      <c r="AG1340" s="92"/>
    </row>
    <row r="1341" spans="9:33" x14ac:dyDescent="0.25">
      <c r="I1341"/>
      <c r="N1341" s="130">
        <v>47578</v>
      </c>
      <c r="O1341" s="129">
        <v>3.58</v>
      </c>
      <c r="AD1341" s="90">
        <f t="shared" si="103"/>
        <v>46960</v>
      </c>
      <c r="AE1341" s="91">
        <f t="shared" si="102"/>
        <v>3.5400000000000001E-2</v>
      </c>
      <c r="AG1341" s="92"/>
    </row>
    <row r="1342" spans="9:33" x14ac:dyDescent="0.25">
      <c r="I1342"/>
      <c r="N1342" s="130">
        <v>47581</v>
      </c>
      <c r="O1342" s="129">
        <v>3.58</v>
      </c>
      <c r="AD1342" s="90">
        <f t="shared" si="103"/>
        <v>46961</v>
      </c>
      <c r="AE1342" s="91">
        <f t="shared" si="102"/>
        <v>3.5400000000000001E-2</v>
      </c>
      <c r="AG1342" s="92"/>
    </row>
    <row r="1343" spans="9:33" x14ac:dyDescent="0.25">
      <c r="I1343"/>
      <c r="N1343" s="130">
        <v>47582</v>
      </c>
      <c r="O1343" s="129">
        <v>3.58</v>
      </c>
      <c r="AD1343" s="90">
        <f t="shared" si="103"/>
        <v>46962</v>
      </c>
      <c r="AE1343" s="91">
        <f t="shared" si="102"/>
        <v>3.5400000000000001E-2</v>
      </c>
      <c r="AG1343" s="92"/>
    </row>
    <row r="1344" spans="9:33" x14ac:dyDescent="0.25">
      <c r="I1344"/>
      <c r="N1344" s="130">
        <v>47583</v>
      </c>
      <c r="O1344" s="129">
        <v>3.58</v>
      </c>
      <c r="AD1344" s="90">
        <f t="shared" si="103"/>
        <v>46963</v>
      </c>
      <c r="AE1344" s="91">
        <f t="shared" si="102"/>
        <v>3.5400000000000001E-2</v>
      </c>
      <c r="AG1344" s="92"/>
    </row>
    <row r="1345" spans="9:33" x14ac:dyDescent="0.25">
      <c r="I1345"/>
      <c r="N1345" s="130">
        <v>47584</v>
      </c>
      <c r="O1345" s="129">
        <v>3.58</v>
      </c>
      <c r="AD1345" s="90">
        <f t="shared" si="103"/>
        <v>46964</v>
      </c>
      <c r="AE1345" s="91">
        <f t="shared" si="102"/>
        <v>3.5400000000000001E-2</v>
      </c>
      <c r="AG1345" s="92"/>
    </row>
    <row r="1346" spans="9:33" x14ac:dyDescent="0.25">
      <c r="I1346"/>
      <c r="N1346" s="130">
        <v>47585</v>
      </c>
      <c r="O1346" s="129">
        <v>3.58</v>
      </c>
      <c r="AD1346" s="90">
        <f t="shared" si="103"/>
        <v>46965</v>
      </c>
      <c r="AE1346" s="91">
        <f t="shared" si="102"/>
        <v>3.5400000000000001E-2</v>
      </c>
      <c r="AG1346" s="92"/>
    </row>
    <row r="1347" spans="9:33" x14ac:dyDescent="0.25">
      <c r="I1347"/>
      <c r="N1347" s="130">
        <v>47588</v>
      </c>
      <c r="O1347" s="129">
        <v>3.58</v>
      </c>
      <c r="AD1347" s="90">
        <f t="shared" si="103"/>
        <v>46966</v>
      </c>
      <c r="AE1347" s="91">
        <f t="shared" si="102"/>
        <v>3.5400000000000001E-2</v>
      </c>
      <c r="AG1347" s="92"/>
    </row>
    <row r="1348" spans="9:33" x14ac:dyDescent="0.25">
      <c r="I1348"/>
      <c r="N1348" s="130">
        <v>47589</v>
      </c>
      <c r="O1348" s="129">
        <v>3.58</v>
      </c>
      <c r="AD1348" s="90">
        <f t="shared" si="103"/>
        <v>46967</v>
      </c>
      <c r="AE1348" s="91">
        <f t="shared" si="102"/>
        <v>3.5400000000000001E-2</v>
      </c>
      <c r="AG1348" s="92"/>
    </row>
    <row r="1349" spans="9:33" x14ac:dyDescent="0.25">
      <c r="I1349"/>
      <c r="N1349" s="130">
        <v>47590</v>
      </c>
      <c r="O1349" s="129">
        <v>3.58</v>
      </c>
      <c r="AD1349" s="90">
        <f t="shared" si="103"/>
        <v>46968</v>
      </c>
      <c r="AE1349" s="91">
        <f t="shared" si="102"/>
        <v>3.5400000000000001E-2</v>
      </c>
      <c r="AG1349" s="92"/>
    </row>
    <row r="1350" spans="9:33" x14ac:dyDescent="0.25">
      <c r="I1350"/>
      <c r="N1350" s="130">
        <v>47591</v>
      </c>
      <c r="O1350" s="129">
        <v>3.58</v>
      </c>
      <c r="AD1350" s="90">
        <f t="shared" si="103"/>
        <v>46969</v>
      </c>
      <c r="AE1350" s="91">
        <f t="shared" si="102"/>
        <v>3.5400000000000001E-2</v>
      </c>
      <c r="AG1350" s="92"/>
    </row>
    <row r="1351" spans="9:33" x14ac:dyDescent="0.25">
      <c r="I1351"/>
      <c r="N1351" s="130">
        <v>47595</v>
      </c>
      <c r="O1351" s="129">
        <v>3.58</v>
      </c>
      <c r="AD1351" s="90">
        <f t="shared" si="103"/>
        <v>46970</v>
      </c>
      <c r="AE1351" s="91">
        <f t="shared" ref="AE1351:AE1414" si="104">_xlfn.IFNA(VLOOKUP(AD1351,N:O,2,FALSE)/100,AE1350)</f>
        <v>3.5400000000000001E-2</v>
      </c>
      <c r="AG1351" s="92"/>
    </row>
    <row r="1352" spans="9:33" x14ac:dyDescent="0.25">
      <c r="I1352"/>
      <c r="N1352" s="130">
        <v>47596</v>
      </c>
      <c r="O1352" s="129">
        <v>3.58</v>
      </c>
      <c r="AD1352" s="90">
        <f t="shared" ref="AD1352:AD1415" si="105">AD1351+1</f>
        <v>46971</v>
      </c>
      <c r="AE1352" s="91">
        <f t="shared" si="104"/>
        <v>3.5400000000000001E-2</v>
      </c>
      <c r="AG1352" s="92"/>
    </row>
    <row r="1353" spans="9:33" x14ac:dyDescent="0.25">
      <c r="I1353"/>
      <c r="N1353" s="130">
        <v>47597</v>
      </c>
      <c r="O1353" s="129">
        <v>3.58</v>
      </c>
      <c r="AD1353" s="90">
        <f t="shared" si="105"/>
        <v>46972</v>
      </c>
      <c r="AE1353" s="91">
        <f t="shared" si="104"/>
        <v>3.5400000000000001E-2</v>
      </c>
      <c r="AG1353" s="92"/>
    </row>
    <row r="1354" spans="9:33" x14ac:dyDescent="0.25">
      <c r="I1354"/>
      <c r="N1354" s="130">
        <v>47598</v>
      </c>
      <c r="O1354" s="129">
        <v>3.58</v>
      </c>
      <c r="AD1354" s="90">
        <f t="shared" si="105"/>
        <v>46973</v>
      </c>
      <c r="AE1354" s="91">
        <f t="shared" si="104"/>
        <v>3.5400000000000001E-2</v>
      </c>
      <c r="AG1354" s="92"/>
    </row>
    <row r="1355" spans="9:33" x14ac:dyDescent="0.25">
      <c r="I1355"/>
      <c r="N1355" s="130">
        <v>47599</v>
      </c>
      <c r="O1355" s="129">
        <v>3.58</v>
      </c>
      <c r="AD1355" s="90">
        <f t="shared" si="105"/>
        <v>46974</v>
      </c>
      <c r="AE1355" s="91">
        <f t="shared" si="104"/>
        <v>3.5400000000000001E-2</v>
      </c>
      <c r="AG1355" s="92"/>
    </row>
    <row r="1356" spans="9:33" x14ac:dyDescent="0.25">
      <c r="I1356"/>
      <c r="N1356" s="130">
        <v>47602</v>
      </c>
      <c r="O1356" s="129">
        <v>3.58</v>
      </c>
      <c r="AD1356" s="90">
        <f t="shared" si="105"/>
        <v>46975</v>
      </c>
      <c r="AE1356" s="91">
        <f t="shared" si="104"/>
        <v>3.5400000000000001E-2</v>
      </c>
      <c r="AG1356" s="92"/>
    </row>
    <row r="1357" spans="9:33" x14ac:dyDescent="0.25">
      <c r="I1357"/>
      <c r="N1357" s="130">
        <v>47603</v>
      </c>
      <c r="O1357" s="129">
        <v>3.58</v>
      </c>
      <c r="AD1357" s="90">
        <f t="shared" si="105"/>
        <v>46976</v>
      </c>
      <c r="AE1357" s="91">
        <f t="shared" si="104"/>
        <v>3.5400000000000001E-2</v>
      </c>
      <c r="AG1357" s="92"/>
    </row>
    <row r="1358" spans="9:33" x14ac:dyDescent="0.25">
      <c r="I1358"/>
      <c r="N1358" s="130">
        <v>47604</v>
      </c>
      <c r="O1358" s="129">
        <v>3.58</v>
      </c>
      <c r="AD1358" s="90">
        <f t="shared" si="105"/>
        <v>46977</v>
      </c>
      <c r="AE1358" s="91">
        <f t="shared" si="104"/>
        <v>3.5400000000000001E-2</v>
      </c>
      <c r="AG1358" s="92"/>
    </row>
    <row r="1359" spans="9:33" x14ac:dyDescent="0.25">
      <c r="I1359"/>
      <c r="N1359" s="130">
        <v>47605</v>
      </c>
      <c r="O1359" s="129">
        <v>3.58</v>
      </c>
      <c r="AD1359" s="90">
        <f t="shared" si="105"/>
        <v>46978</v>
      </c>
      <c r="AE1359" s="91">
        <f t="shared" si="104"/>
        <v>3.5400000000000001E-2</v>
      </c>
      <c r="AG1359" s="92"/>
    </row>
    <row r="1360" spans="9:33" x14ac:dyDescent="0.25">
      <c r="I1360"/>
      <c r="N1360" s="130">
        <v>47606</v>
      </c>
      <c r="O1360" s="129">
        <v>3.58</v>
      </c>
      <c r="AD1360" s="90">
        <f t="shared" si="105"/>
        <v>46979</v>
      </c>
      <c r="AE1360" s="91">
        <f t="shared" si="104"/>
        <v>3.5400000000000001E-2</v>
      </c>
      <c r="AG1360" s="92"/>
    </row>
    <row r="1361" spans="9:33" x14ac:dyDescent="0.25">
      <c r="I1361"/>
      <c r="N1361" s="130">
        <v>47609</v>
      </c>
      <c r="O1361" s="129">
        <v>3.58</v>
      </c>
      <c r="AD1361" s="90">
        <f t="shared" si="105"/>
        <v>46980</v>
      </c>
      <c r="AE1361" s="91">
        <f t="shared" si="104"/>
        <v>3.5400000000000001E-2</v>
      </c>
      <c r="AG1361" s="92"/>
    </row>
    <row r="1362" spans="9:33" x14ac:dyDescent="0.25">
      <c r="I1362"/>
      <c r="N1362" s="130">
        <v>47610</v>
      </c>
      <c r="O1362" s="129">
        <v>3.58</v>
      </c>
      <c r="AD1362" s="90">
        <f t="shared" si="105"/>
        <v>46981</v>
      </c>
      <c r="AE1362" s="91">
        <f t="shared" si="104"/>
        <v>3.5400000000000001E-2</v>
      </c>
      <c r="AG1362" s="92"/>
    </row>
    <row r="1363" spans="9:33" x14ac:dyDescent="0.25">
      <c r="I1363"/>
      <c r="N1363" s="130">
        <v>47611</v>
      </c>
      <c r="O1363" s="129">
        <v>3.58</v>
      </c>
      <c r="AD1363" s="90">
        <f t="shared" si="105"/>
        <v>46982</v>
      </c>
      <c r="AE1363" s="91">
        <f t="shared" si="104"/>
        <v>3.5400000000000001E-2</v>
      </c>
      <c r="AG1363" s="92"/>
    </row>
    <row r="1364" spans="9:33" x14ac:dyDescent="0.25">
      <c r="I1364"/>
      <c r="N1364" s="130">
        <v>47612</v>
      </c>
      <c r="O1364" s="129">
        <v>3.58</v>
      </c>
      <c r="AD1364" s="90">
        <f t="shared" si="105"/>
        <v>46983</v>
      </c>
      <c r="AE1364" s="91">
        <f t="shared" si="104"/>
        <v>3.5400000000000001E-2</v>
      </c>
      <c r="AG1364" s="92"/>
    </row>
    <row r="1365" spans="9:33" x14ac:dyDescent="0.25">
      <c r="I1365"/>
      <c r="N1365" s="130">
        <v>47613</v>
      </c>
      <c r="O1365" s="129">
        <v>3.58</v>
      </c>
      <c r="AD1365" s="90">
        <f t="shared" si="105"/>
        <v>46984</v>
      </c>
      <c r="AE1365" s="91">
        <f t="shared" si="104"/>
        <v>3.5400000000000001E-2</v>
      </c>
      <c r="AG1365" s="92"/>
    </row>
    <row r="1366" spans="9:33" x14ac:dyDescent="0.25">
      <c r="I1366"/>
      <c r="N1366" s="130">
        <v>47616</v>
      </c>
      <c r="O1366" s="129">
        <v>3.58</v>
      </c>
      <c r="AD1366" s="90">
        <f t="shared" si="105"/>
        <v>46985</v>
      </c>
      <c r="AE1366" s="91">
        <f t="shared" si="104"/>
        <v>3.5400000000000001E-2</v>
      </c>
      <c r="AG1366" s="92"/>
    </row>
    <row r="1367" spans="9:33" x14ac:dyDescent="0.25">
      <c r="I1367"/>
      <c r="N1367" s="130">
        <v>47617</v>
      </c>
      <c r="O1367" s="129">
        <v>3.58</v>
      </c>
      <c r="AD1367" s="90">
        <f t="shared" si="105"/>
        <v>46986</v>
      </c>
      <c r="AE1367" s="91">
        <f t="shared" si="104"/>
        <v>3.5400000000000001E-2</v>
      </c>
      <c r="AG1367" s="92"/>
    </row>
    <row r="1368" spans="9:33" x14ac:dyDescent="0.25">
      <c r="I1368"/>
      <c r="N1368" s="130">
        <v>47618</v>
      </c>
      <c r="O1368" s="129">
        <v>3.58</v>
      </c>
      <c r="AD1368" s="90">
        <f t="shared" si="105"/>
        <v>46987</v>
      </c>
      <c r="AE1368" s="91">
        <f t="shared" si="104"/>
        <v>3.5400000000000001E-2</v>
      </c>
      <c r="AG1368" s="92"/>
    </row>
    <row r="1369" spans="9:33" x14ac:dyDescent="0.25">
      <c r="I1369"/>
      <c r="N1369" s="130">
        <v>47619</v>
      </c>
      <c r="O1369" s="129">
        <v>3.58</v>
      </c>
      <c r="AD1369" s="90">
        <f t="shared" si="105"/>
        <v>46988</v>
      </c>
      <c r="AE1369" s="91">
        <f t="shared" si="104"/>
        <v>3.5400000000000001E-2</v>
      </c>
      <c r="AG1369" s="92"/>
    </row>
    <row r="1370" spans="9:33" x14ac:dyDescent="0.25">
      <c r="I1370"/>
      <c r="N1370" s="130">
        <v>47620</v>
      </c>
      <c r="O1370" s="129">
        <v>3.58</v>
      </c>
      <c r="AD1370" s="90">
        <f t="shared" si="105"/>
        <v>46989</v>
      </c>
      <c r="AE1370" s="91">
        <f t="shared" si="104"/>
        <v>3.5400000000000001E-2</v>
      </c>
      <c r="AG1370" s="92"/>
    </row>
    <row r="1371" spans="9:33" x14ac:dyDescent="0.25">
      <c r="I1371"/>
      <c r="N1371" s="130">
        <v>47623</v>
      </c>
      <c r="O1371" s="129">
        <v>3.58</v>
      </c>
      <c r="AD1371" s="90">
        <f t="shared" si="105"/>
        <v>46990</v>
      </c>
      <c r="AE1371" s="91">
        <f t="shared" si="104"/>
        <v>3.5400000000000001E-2</v>
      </c>
      <c r="AG1371" s="92"/>
    </row>
    <row r="1372" spans="9:33" x14ac:dyDescent="0.25">
      <c r="I1372"/>
      <c r="N1372" s="130">
        <v>47624</v>
      </c>
      <c r="O1372" s="129">
        <v>3.58</v>
      </c>
      <c r="AD1372" s="90">
        <f t="shared" si="105"/>
        <v>46991</v>
      </c>
      <c r="AE1372" s="91">
        <f t="shared" si="104"/>
        <v>3.5400000000000001E-2</v>
      </c>
      <c r="AG1372" s="92"/>
    </row>
    <row r="1373" spans="9:33" x14ac:dyDescent="0.25">
      <c r="I1373"/>
      <c r="N1373" s="130">
        <v>47625</v>
      </c>
      <c r="O1373" s="129">
        <v>3.58</v>
      </c>
      <c r="AD1373" s="90">
        <f t="shared" si="105"/>
        <v>46992</v>
      </c>
      <c r="AE1373" s="91">
        <f t="shared" si="104"/>
        <v>3.5400000000000001E-2</v>
      </c>
      <c r="AG1373" s="92"/>
    </row>
    <row r="1374" spans="9:33" x14ac:dyDescent="0.25">
      <c r="I1374"/>
      <c r="N1374" s="130">
        <v>47626</v>
      </c>
      <c r="O1374" s="129">
        <v>3.58</v>
      </c>
      <c r="AD1374" s="90">
        <f t="shared" si="105"/>
        <v>46993</v>
      </c>
      <c r="AE1374" s="91">
        <f t="shared" si="104"/>
        <v>3.5400000000000001E-2</v>
      </c>
      <c r="AG1374" s="92"/>
    </row>
    <row r="1375" spans="9:33" x14ac:dyDescent="0.25">
      <c r="I1375"/>
      <c r="N1375" s="130">
        <v>47627</v>
      </c>
      <c r="O1375" s="129">
        <v>3.58</v>
      </c>
      <c r="AD1375" s="90">
        <f t="shared" si="105"/>
        <v>46994</v>
      </c>
      <c r="AE1375" s="91">
        <f t="shared" si="104"/>
        <v>3.5400000000000001E-2</v>
      </c>
      <c r="AG1375" s="92"/>
    </row>
    <row r="1376" spans="9:33" x14ac:dyDescent="0.25">
      <c r="I1376"/>
      <c r="N1376" s="130">
        <v>47631</v>
      </c>
      <c r="O1376" s="129">
        <v>3.58</v>
      </c>
      <c r="AD1376" s="90">
        <f t="shared" si="105"/>
        <v>46995</v>
      </c>
      <c r="AE1376" s="91">
        <f t="shared" si="104"/>
        <v>3.5400000000000001E-2</v>
      </c>
      <c r="AG1376" s="92"/>
    </row>
    <row r="1377" spans="9:33" x14ac:dyDescent="0.25">
      <c r="I1377"/>
      <c r="N1377" s="130">
        <v>47632</v>
      </c>
      <c r="O1377" s="129">
        <v>3.58</v>
      </c>
      <c r="AD1377" s="90">
        <f t="shared" si="105"/>
        <v>46996</v>
      </c>
      <c r="AE1377" s="91">
        <f t="shared" si="104"/>
        <v>3.5400000000000001E-2</v>
      </c>
      <c r="AG1377" s="92"/>
    </row>
    <row r="1378" spans="9:33" x14ac:dyDescent="0.25">
      <c r="I1378"/>
      <c r="N1378" s="130">
        <v>47633</v>
      </c>
      <c r="O1378" s="129">
        <v>3.58</v>
      </c>
      <c r="AD1378" s="90">
        <f t="shared" si="105"/>
        <v>46997</v>
      </c>
      <c r="AE1378" s="91">
        <f t="shared" si="104"/>
        <v>3.5400000000000001E-2</v>
      </c>
      <c r="AG1378" s="92"/>
    </row>
    <row r="1379" spans="9:33" x14ac:dyDescent="0.25">
      <c r="I1379"/>
      <c r="N1379" s="130">
        <v>47634</v>
      </c>
      <c r="O1379" s="129">
        <v>3.58</v>
      </c>
      <c r="AD1379" s="90">
        <f t="shared" si="105"/>
        <v>46998</v>
      </c>
      <c r="AE1379" s="91">
        <f t="shared" si="104"/>
        <v>3.5400000000000001E-2</v>
      </c>
      <c r="AG1379" s="92"/>
    </row>
    <row r="1380" spans="9:33" x14ac:dyDescent="0.25">
      <c r="I1380"/>
      <c r="N1380" s="130">
        <v>47637</v>
      </c>
      <c r="O1380" s="129">
        <v>3.58</v>
      </c>
      <c r="AD1380" s="90">
        <f t="shared" si="105"/>
        <v>46999</v>
      </c>
      <c r="AE1380" s="91">
        <f t="shared" si="104"/>
        <v>3.5400000000000001E-2</v>
      </c>
      <c r="AG1380" s="92"/>
    </row>
    <row r="1381" spans="9:33" x14ac:dyDescent="0.25">
      <c r="I1381"/>
      <c r="N1381" s="130">
        <v>47638</v>
      </c>
      <c r="O1381" s="129">
        <v>3.58</v>
      </c>
      <c r="AD1381" s="90">
        <f t="shared" si="105"/>
        <v>47000</v>
      </c>
      <c r="AE1381" s="91">
        <f t="shared" si="104"/>
        <v>3.5400000000000001E-2</v>
      </c>
      <c r="AG1381" s="92"/>
    </row>
    <row r="1382" spans="9:33" x14ac:dyDescent="0.25">
      <c r="I1382"/>
      <c r="N1382" s="130">
        <v>47639</v>
      </c>
      <c r="O1382" s="129">
        <v>3.58</v>
      </c>
      <c r="AD1382" s="90">
        <f t="shared" si="105"/>
        <v>47001</v>
      </c>
      <c r="AE1382" s="91">
        <f t="shared" si="104"/>
        <v>3.5400000000000001E-2</v>
      </c>
      <c r="AG1382" s="92"/>
    </row>
    <row r="1383" spans="9:33" x14ac:dyDescent="0.25">
      <c r="I1383"/>
      <c r="N1383" s="130">
        <v>47640</v>
      </c>
      <c r="O1383" s="129">
        <v>3.58</v>
      </c>
      <c r="AD1383" s="90">
        <f t="shared" si="105"/>
        <v>47002</v>
      </c>
      <c r="AE1383" s="91">
        <f t="shared" si="104"/>
        <v>3.5400000000000001E-2</v>
      </c>
      <c r="AG1383" s="92"/>
    </row>
    <row r="1384" spans="9:33" x14ac:dyDescent="0.25">
      <c r="I1384"/>
      <c r="N1384" s="130">
        <v>47641</v>
      </c>
      <c r="O1384" s="129">
        <v>3.58</v>
      </c>
      <c r="AD1384" s="90">
        <f t="shared" si="105"/>
        <v>47003</v>
      </c>
      <c r="AE1384" s="91">
        <f t="shared" si="104"/>
        <v>3.5400000000000001E-2</v>
      </c>
      <c r="AG1384" s="92"/>
    </row>
    <row r="1385" spans="9:33" x14ac:dyDescent="0.25">
      <c r="I1385"/>
      <c r="N1385" s="130">
        <v>47644</v>
      </c>
      <c r="O1385" s="129">
        <v>3.58</v>
      </c>
      <c r="AD1385" s="90">
        <f t="shared" si="105"/>
        <v>47004</v>
      </c>
      <c r="AE1385" s="91">
        <f t="shared" si="104"/>
        <v>3.5400000000000001E-2</v>
      </c>
      <c r="AG1385" s="92"/>
    </row>
    <row r="1386" spans="9:33" x14ac:dyDescent="0.25">
      <c r="I1386"/>
      <c r="N1386" s="130">
        <v>47645</v>
      </c>
      <c r="O1386" s="129">
        <v>3.58</v>
      </c>
      <c r="AD1386" s="90">
        <f t="shared" si="105"/>
        <v>47005</v>
      </c>
      <c r="AE1386" s="91">
        <f t="shared" si="104"/>
        <v>3.5400000000000001E-2</v>
      </c>
      <c r="AG1386" s="92"/>
    </row>
    <row r="1387" spans="9:33" x14ac:dyDescent="0.25">
      <c r="I1387"/>
      <c r="N1387" s="130">
        <v>47646</v>
      </c>
      <c r="O1387" s="129">
        <v>3.58</v>
      </c>
      <c r="AD1387" s="90">
        <f t="shared" si="105"/>
        <v>47006</v>
      </c>
      <c r="AE1387" s="91">
        <f t="shared" si="104"/>
        <v>3.5400000000000001E-2</v>
      </c>
      <c r="AG1387" s="92"/>
    </row>
    <row r="1388" spans="9:33" x14ac:dyDescent="0.25">
      <c r="I1388"/>
      <c r="N1388" s="130">
        <v>47647</v>
      </c>
      <c r="O1388" s="129">
        <v>3.58</v>
      </c>
      <c r="AD1388" s="90">
        <f t="shared" si="105"/>
        <v>47007</v>
      </c>
      <c r="AE1388" s="91">
        <f t="shared" si="104"/>
        <v>3.5400000000000001E-2</v>
      </c>
      <c r="AG1388" s="92"/>
    </row>
    <row r="1389" spans="9:33" x14ac:dyDescent="0.25">
      <c r="I1389"/>
      <c r="N1389" s="130">
        <v>47648</v>
      </c>
      <c r="O1389" s="129">
        <v>3.58</v>
      </c>
      <c r="AD1389" s="90">
        <f t="shared" si="105"/>
        <v>47008</v>
      </c>
      <c r="AE1389" s="91">
        <f t="shared" si="104"/>
        <v>3.5400000000000001E-2</v>
      </c>
      <c r="AG1389" s="92"/>
    </row>
    <row r="1390" spans="9:33" x14ac:dyDescent="0.25">
      <c r="I1390"/>
      <c r="N1390" s="130">
        <v>47651</v>
      </c>
      <c r="O1390" s="129">
        <v>3.58</v>
      </c>
      <c r="AD1390" s="90">
        <f t="shared" si="105"/>
        <v>47009</v>
      </c>
      <c r="AE1390" s="91">
        <f t="shared" si="104"/>
        <v>3.5400000000000001E-2</v>
      </c>
      <c r="AG1390" s="92"/>
    </row>
    <row r="1391" spans="9:33" x14ac:dyDescent="0.25">
      <c r="I1391"/>
      <c r="N1391" s="130">
        <v>47652</v>
      </c>
      <c r="O1391" s="129">
        <v>3.58</v>
      </c>
      <c r="AD1391" s="90">
        <f t="shared" si="105"/>
        <v>47010</v>
      </c>
      <c r="AE1391" s="91">
        <f t="shared" si="104"/>
        <v>3.5400000000000001E-2</v>
      </c>
      <c r="AG1391" s="92"/>
    </row>
    <row r="1392" spans="9:33" x14ac:dyDescent="0.25">
      <c r="I1392"/>
      <c r="N1392" s="130">
        <v>47654</v>
      </c>
      <c r="O1392" s="129">
        <v>3.58</v>
      </c>
      <c r="AD1392" s="90">
        <f t="shared" si="105"/>
        <v>47011</v>
      </c>
      <c r="AE1392" s="91">
        <f t="shared" si="104"/>
        <v>3.5400000000000001E-2</v>
      </c>
      <c r="AG1392" s="92"/>
    </row>
    <row r="1393" spans="9:33" x14ac:dyDescent="0.25">
      <c r="I1393"/>
      <c r="N1393" s="130">
        <v>47655</v>
      </c>
      <c r="O1393" s="129">
        <v>3.58</v>
      </c>
      <c r="AD1393" s="90">
        <f t="shared" si="105"/>
        <v>47012</v>
      </c>
      <c r="AE1393" s="91">
        <f t="shared" si="104"/>
        <v>3.5400000000000001E-2</v>
      </c>
      <c r="AG1393" s="92"/>
    </row>
    <row r="1394" spans="9:33" x14ac:dyDescent="0.25">
      <c r="I1394"/>
      <c r="N1394" s="130">
        <v>47658</v>
      </c>
      <c r="O1394" s="129">
        <v>3.58</v>
      </c>
      <c r="AD1394" s="90">
        <f t="shared" si="105"/>
        <v>47013</v>
      </c>
      <c r="AE1394" s="91">
        <f t="shared" si="104"/>
        <v>3.5400000000000001E-2</v>
      </c>
      <c r="AG1394" s="92"/>
    </row>
    <row r="1395" spans="9:33" x14ac:dyDescent="0.25">
      <c r="I1395"/>
      <c r="N1395" s="130">
        <v>47659</v>
      </c>
      <c r="O1395" s="129">
        <v>3.58</v>
      </c>
      <c r="AD1395" s="90">
        <f t="shared" si="105"/>
        <v>47014</v>
      </c>
      <c r="AE1395" s="91">
        <f t="shared" si="104"/>
        <v>3.5400000000000001E-2</v>
      </c>
      <c r="AG1395" s="92"/>
    </row>
    <row r="1396" spans="9:33" x14ac:dyDescent="0.25">
      <c r="I1396"/>
      <c r="N1396" s="130">
        <v>47660</v>
      </c>
      <c r="O1396" s="129">
        <v>3.58</v>
      </c>
      <c r="AD1396" s="90">
        <f t="shared" si="105"/>
        <v>47015</v>
      </c>
      <c r="AE1396" s="91">
        <f t="shared" si="104"/>
        <v>3.5400000000000001E-2</v>
      </c>
      <c r="AG1396" s="92"/>
    </row>
    <row r="1397" spans="9:33" x14ac:dyDescent="0.25">
      <c r="I1397"/>
      <c r="N1397" s="130">
        <v>47661</v>
      </c>
      <c r="O1397" s="129">
        <v>3.58</v>
      </c>
      <c r="AD1397" s="90">
        <f t="shared" si="105"/>
        <v>47016</v>
      </c>
      <c r="AE1397" s="91">
        <f t="shared" si="104"/>
        <v>3.5400000000000001E-2</v>
      </c>
      <c r="AG1397" s="92"/>
    </row>
    <row r="1398" spans="9:33" x14ac:dyDescent="0.25">
      <c r="I1398"/>
      <c r="N1398" s="130">
        <v>47662</v>
      </c>
      <c r="O1398" s="129">
        <v>3.58</v>
      </c>
      <c r="AD1398" s="90">
        <f t="shared" si="105"/>
        <v>47017</v>
      </c>
      <c r="AE1398" s="91">
        <f t="shared" si="104"/>
        <v>3.5400000000000001E-2</v>
      </c>
      <c r="AG1398" s="92"/>
    </row>
    <row r="1399" spans="9:33" x14ac:dyDescent="0.25">
      <c r="I1399"/>
      <c r="N1399" s="130">
        <v>47665</v>
      </c>
      <c r="O1399" s="129">
        <v>3.58</v>
      </c>
      <c r="AD1399" s="90">
        <f t="shared" si="105"/>
        <v>47018</v>
      </c>
      <c r="AE1399" s="91">
        <f t="shared" si="104"/>
        <v>3.5400000000000001E-2</v>
      </c>
      <c r="AG1399" s="92"/>
    </row>
    <row r="1400" spans="9:33" x14ac:dyDescent="0.25">
      <c r="I1400"/>
      <c r="N1400" s="130">
        <v>47666</v>
      </c>
      <c r="O1400" s="129">
        <v>3.58</v>
      </c>
      <c r="AD1400" s="90">
        <f t="shared" si="105"/>
        <v>47019</v>
      </c>
      <c r="AE1400" s="91">
        <f t="shared" si="104"/>
        <v>3.5400000000000001E-2</v>
      </c>
      <c r="AG1400" s="92"/>
    </row>
    <row r="1401" spans="9:33" x14ac:dyDescent="0.25">
      <c r="I1401"/>
      <c r="N1401" s="130">
        <v>47667</v>
      </c>
      <c r="O1401" s="129">
        <v>3.58</v>
      </c>
      <c r="AD1401" s="90">
        <f t="shared" si="105"/>
        <v>47020</v>
      </c>
      <c r="AE1401" s="91">
        <f t="shared" si="104"/>
        <v>3.5400000000000001E-2</v>
      </c>
      <c r="AG1401" s="92"/>
    </row>
    <row r="1402" spans="9:33" x14ac:dyDescent="0.25">
      <c r="I1402"/>
      <c r="N1402" s="130">
        <v>47669</v>
      </c>
      <c r="O1402" s="129">
        <v>3.58</v>
      </c>
      <c r="AD1402" s="90">
        <f t="shared" si="105"/>
        <v>47021</v>
      </c>
      <c r="AE1402" s="91">
        <f t="shared" si="104"/>
        <v>3.5400000000000001E-2</v>
      </c>
      <c r="AG1402" s="92"/>
    </row>
    <row r="1403" spans="9:33" x14ac:dyDescent="0.25">
      <c r="I1403"/>
      <c r="N1403" s="130">
        <v>47672</v>
      </c>
      <c r="O1403" s="129">
        <v>3.58</v>
      </c>
      <c r="AD1403" s="90">
        <f t="shared" si="105"/>
        <v>47022</v>
      </c>
      <c r="AE1403" s="91">
        <f t="shared" si="104"/>
        <v>3.5400000000000001E-2</v>
      </c>
      <c r="AG1403" s="92"/>
    </row>
    <row r="1404" spans="9:33" x14ac:dyDescent="0.25">
      <c r="I1404"/>
      <c r="N1404" s="130">
        <v>47673</v>
      </c>
      <c r="O1404" s="129">
        <v>3.58</v>
      </c>
      <c r="AD1404" s="90">
        <f t="shared" si="105"/>
        <v>47023</v>
      </c>
      <c r="AE1404" s="91">
        <f t="shared" si="104"/>
        <v>3.5400000000000001E-2</v>
      </c>
      <c r="AG1404" s="92"/>
    </row>
    <row r="1405" spans="9:33" x14ac:dyDescent="0.25">
      <c r="I1405"/>
      <c r="N1405" s="130">
        <v>47674</v>
      </c>
      <c r="O1405" s="129">
        <v>3.58</v>
      </c>
      <c r="AD1405" s="90">
        <f t="shared" si="105"/>
        <v>47024</v>
      </c>
      <c r="AE1405" s="91">
        <f t="shared" si="104"/>
        <v>3.5400000000000001E-2</v>
      </c>
      <c r="AG1405" s="92"/>
    </row>
    <row r="1406" spans="9:33" x14ac:dyDescent="0.25">
      <c r="I1406"/>
      <c r="N1406" s="130">
        <v>47675</v>
      </c>
      <c r="O1406" s="129">
        <v>3.58</v>
      </c>
      <c r="AD1406" s="90">
        <f t="shared" si="105"/>
        <v>47025</v>
      </c>
      <c r="AE1406" s="91">
        <f t="shared" si="104"/>
        <v>3.5400000000000001E-2</v>
      </c>
      <c r="AG1406" s="92"/>
    </row>
    <row r="1407" spans="9:33" x14ac:dyDescent="0.25">
      <c r="I1407"/>
      <c r="N1407" s="130">
        <v>47676</v>
      </c>
      <c r="O1407" s="129">
        <v>3.58</v>
      </c>
      <c r="AD1407" s="90">
        <f t="shared" si="105"/>
        <v>47026</v>
      </c>
      <c r="AE1407" s="91">
        <f t="shared" si="104"/>
        <v>3.5400000000000001E-2</v>
      </c>
      <c r="AG1407" s="92"/>
    </row>
    <row r="1408" spans="9:33" x14ac:dyDescent="0.25">
      <c r="I1408"/>
      <c r="N1408" s="130">
        <v>47679</v>
      </c>
      <c r="O1408" s="129">
        <v>3.58</v>
      </c>
      <c r="AD1408" s="90">
        <f t="shared" si="105"/>
        <v>47027</v>
      </c>
      <c r="AE1408" s="91">
        <f t="shared" si="104"/>
        <v>3.5400000000000001E-2</v>
      </c>
      <c r="AG1408" s="92"/>
    </row>
    <row r="1409" spans="9:33" x14ac:dyDescent="0.25">
      <c r="I1409"/>
      <c r="N1409" s="130">
        <v>47680</v>
      </c>
      <c r="O1409" s="129">
        <v>3.58</v>
      </c>
      <c r="AD1409" s="90">
        <f t="shared" si="105"/>
        <v>47028</v>
      </c>
      <c r="AE1409" s="91">
        <f t="shared" si="104"/>
        <v>3.5400000000000001E-2</v>
      </c>
      <c r="AG1409" s="92"/>
    </row>
    <row r="1410" spans="9:33" x14ac:dyDescent="0.25">
      <c r="I1410"/>
      <c r="N1410" s="130">
        <v>47681</v>
      </c>
      <c r="O1410" s="129">
        <v>3.58</v>
      </c>
      <c r="AD1410" s="90">
        <f t="shared" si="105"/>
        <v>47029</v>
      </c>
      <c r="AE1410" s="91">
        <f t="shared" si="104"/>
        <v>3.5400000000000001E-2</v>
      </c>
      <c r="AG1410" s="92"/>
    </row>
    <row r="1411" spans="9:33" x14ac:dyDescent="0.25">
      <c r="I1411"/>
      <c r="N1411" s="130">
        <v>47682</v>
      </c>
      <c r="O1411" s="129">
        <v>3.58</v>
      </c>
      <c r="AD1411" s="90">
        <f t="shared" si="105"/>
        <v>47030</v>
      </c>
      <c r="AE1411" s="91">
        <f t="shared" si="104"/>
        <v>3.5400000000000001E-2</v>
      </c>
      <c r="AG1411" s="92"/>
    </row>
    <row r="1412" spans="9:33" x14ac:dyDescent="0.25">
      <c r="I1412"/>
      <c r="N1412" s="130">
        <v>47683</v>
      </c>
      <c r="O1412" s="129">
        <v>3.58</v>
      </c>
      <c r="AD1412" s="90">
        <f t="shared" si="105"/>
        <v>47031</v>
      </c>
      <c r="AE1412" s="91">
        <f t="shared" si="104"/>
        <v>3.5400000000000001E-2</v>
      </c>
      <c r="AG1412" s="92"/>
    </row>
    <row r="1413" spans="9:33" x14ac:dyDescent="0.25">
      <c r="I1413"/>
      <c r="N1413" s="130">
        <v>47686</v>
      </c>
      <c r="O1413" s="129">
        <v>3.58</v>
      </c>
      <c r="AD1413" s="90">
        <f t="shared" si="105"/>
        <v>47032</v>
      </c>
      <c r="AE1413" s="91">
        <f t="shared" si="104"/>
        <v>3.5400000000000001E-2</v>
      </c>
      <c r="AG1413" s="92"/>
    </row>
    <row r="1414" spans="9:33" x14ac:dyDescent="0.25">
      <c r="I1414"/>
      <c r="N1414" s="130">
        <v>47687</v>
      </c>
      <c r="O1414" s="129">
        <v>3.58</v>
      </c>
      <c r="AD1414" s="90">
        <f t="shared" si="105"/>
        <v>47033</v>
      </c>
      <c r="AE1414" s="91">
        <f t="shared" si="104"/>
        <v>3.5400000000000001E-2</v>
      </c>
      <c r="AG1414" s="92"/>
    </row>
    <row r="1415" spans="9:33" x14ac:dyDescent="0.25">
      <c r="I1415"/>
      <c r="N1415" s="130">
        <v>47688</v>
      </c>
      <c r="O1415" s="129">
        <v>3.58</v>
      </c>
      <c r="AD1415" s="90">
        <f t="shared" si="105"/>
        <v>47034</v>
      </c>
      <c r="AE1415" s="91">
        <f t="shared" ref="AE1415:AE1478" si="106">_xlfn.IFNA(VLOOKUP(AD1415,N:O,2,FALSE)/100,AE1414)</f>
        <v>3.5400000000000001E-2</v>
      </c>
      <c r="AG1415" s="92"/>
    </row>
    <row r="1416" spans="9:33" x14ac:dyDescent="0.25">
      <c r="I1416"/>
      <c r="N1416" s="130">
        <v>47689</v>
      </c>
      <c r="O1416" s="129">
        <v>3.58</v>
      </c>
      <c r="AD1416" s="90">
        <f t="shared" ref="AD1416:AD1479" si="107">AD1415+1</f>
        <v>47035</v>
      </c>
      <c r="AE1416" s="91">
        <f t="shared" si="106"/>
        <v>3.5400000000000001E-2</v>
      </c>
      <c r="AG1416" s="92"/>
    </row>
    <row r="1417" spans="9:33" x14ac:dyDescent="0.25">
      <c r="I1417"/>
      <c r="N1417" s="130">
        <v>47690</v>
      </c>
      <c r="O1417" s="129">
        <v>3.58</v>
      </c>
      <c r="AD1417" s="90">
        <f t="shared" si="107"/>
        <v>47036</v>
      </c>
      <c r="AE1417" s="91">
        <f t="shared" si="106"/>
        <v>3.5400000000000001E-2</v>
      </c>
      <c r="AG1417" s="92"/>
    </row>
    <row r="1418" spans="9:33" x14ac:dyDescent="0.25">
      <c r="I1418"/>
      <c r="N1418" s="130">
        <v>47693</v>
      </c>
      <c r="O1418" s="129">
        <v>3.58</v>
      </c>
      <c r="AD1418" s="90">
        <f t="shared" si="107"/>
        <v>47037</v>
      </c>
      <c r="AE1418" s="91">
        <f t="shared" si="106"/>
        <v>3.5400000000000001E-2</v>
      </c>
      <c r="AG1418" s="92"/>
    </row>
    <row r="1419" spans="9:33" x14ac:dyDescent="0.25">
      <c r="I1419"/>
      <c r="N1419" s="130">
        <v>47694</v>
      </c>
      <c r="O1419" s="129">
        <v>3.58</v>
      </c>
      <c r="AD1419" s="90">
        <f t="shared" si="107"/>
        <v>47038</v>
      </c>
      <c r="AE1419" s="91">
        <f t="shared" si="106"/>
        <v>3.5400000000000001E-2</v>
      </c>
      <c r="AG1419" s="92"/>
    </row>
    <row r="1420" spans="9:33" x14ac:dyDescent="0.25">
      <c r="I1420"/>
      <c r="N1420" s="130">
        <v>47695</v>
      </c>
      <c r="O1420" s="129">
        <v>3.58</v>
      </c>
      <c r="AD1420" s="90">
        <f t="shared" si="107"/>
        <v>47039</v>
      </c>
      <c r="AE1420" s="91">
        <f t="shared" si="106"/>
        <v>3.5400000000000001E-2</v>
      </c>
      <c r="AG1420" s="92"/>
    </row>
    <row r="1421" spans="9:33" x14ac:dyDescent="0.25">
      <c r="I1421"/>
      <c r="N1421" s="130">
        <v>47696</v>
      </c>
      <c r="O1421" s="129">
        <v>3.58</v>
      </c>
      <c r="AD1421" s="90">
        <f t="shared" si="107"/>
        <v>47040</v>
      </c>
      <c r="AE1421" s="91">
        <f t="shared" si="106"/>
        <v>3.5400000000000001E-2</v>
      </c>
      <c r="AG1421" s="92"/>
    </row>
    <row r="1422" spans="9:33" x14ac:dyDescent="0.25">
      <c r="I1422"/>
      <c r="N1422" s="130">
        <v>47697</v>
      </c>
      <c r="O1422" s="129">
        <v>3.58</v>
      </c>
      <c r="AD1422" s="90">
        <f t="shared" si="107"/>
        <v>47041</v>
      </c>
      <c r="AE1422" s="91">
        <f t="shared" si="106"/>
        <v>3.5400000000000001E-2</v>
      </c>
      <c r="AG1422" s="92"/>
    </row>
    <row r="1423" spans="9:33" x14ac:dyDescent="0.25">
      <c r="I1423"/>
      <c r="N1423" s="130">
        <v>47700</v>
      </c>
      <c r="O1423" s="129">
        <v>3.58</v>
      </c>
      <c r="AD1423" s="90">
        <f t="shared" si="107"/>
        <v>47042</v>
      </c>
      <c r="AE1423" s="91">
        <f t="shared" si="106"/>
        <v>3.5400000000000001E-2</v>
      </c>
      <c r="AG1423" s="92"/>
    </row>
    <row r="1424" spans="9:33" x14ac:dyDescent="0.25">
      <c r="I1424"/>
      <c r="N1424" s="130">
        <v>47701</v>
      </c>
      <c r="O1424" s="129">
        <v>3.58</v>
      </c>
      <c r="AD1424" s="90">
        <f t="shared" si="107"/>
        <v>47043</v>
      </c>
      <c r="AE1424" s="91">
        <f t="shared" si="106"/>
        <v>3.5400000000000001E-2</v>
      </c>
      <c r="AG1424" s="92"/>
    </row>
    <row r="1425" spans="9:33" x14ac:dyDescent="0.25">
      <c r="I1425"/>
      <c r="N1425" s="130">
        <v>47702</v>
      </c>
      <c r="O1425" s="129">
        <v>3.58</v>
      </c>
      <c r="AD1425" s="90">
        <f t="shared" si="107"/>
        <v>47044</v>
      </c>
      <c r="AE1425" s="91">
        <f t="shared" si="106"/>
        <v>3.5400000000000001E-2</v>
      </c>
      <c r="AG1425" s="92"/>
    </row>
    <row r="1426" spans="9:33" x14ac:dyDescent="0.25">
      <c r="I1426"/>
      <c r="N1426" s="130">
        <v>47703</v>
      </c>
      <c r="O1426" s="129">
        <v>3.58</v>
      </c>
      <c r="AD1426" s="90">
        <f t="shared" si="107"/>
        <v>47045</v>
      </c>
      <c r="AE1426" s="91">
        <f t="shared" si="106"/>
        <v>3.5400000000000001E-2</v>
      </c>
      <c r="AG1426" s="92"/>
    </row>
    <row r="1427" spans="9:33" x14ac:dyDescent="0.25">
      <c r="I1427"/>
      <c r="N1427" s="130">
        <v>47704</v>
      </c>
      <c r="O1427" s="129">
        <v>3.58</v>
      </c>
      <c r="AD1427" s="90">
        <f t="shared" si="107"/>
        <v>47046</v>
      </c>
      <c r="AE1427" s="91">
        <f t="shared" si="106"/>
        <v>3.5400000000000001E-2</v>
      </c>
      <c r="AG1427" s="92"/>
    </row>
    <row r="1428" spans="9:33" x14ac:dyDescent="0.25">
      <c r="I1428"/>
      <c r="N1428" s="130">
        <v>47707</v>
      </c>
      <c r="O1428" s="129">
        <v>3.58</v>
      </c>
      <c r="AD1428" s="90">
        <f t="shared" si="107"/>
        <v>47047</v>
      </c>
      <c r="AE1428" s="91">
        <f t="shared" si="106"/>
        <v>3.5400000000000001E-2</v>
      </c>
      <c r="AG1428" s="92"/>
    </row>
    <row r="1429" spans="9:33" x14ac:dyDescent="0.25">
      <c r="I1429"/>
      <c r="N1429" s="130">
        <v>47708</v>
      </c>
      <c r="O1429" s="129">
        <v>3.58</v>
      </c>
      <c r="AD1429" s="90">
        <f t="shared" si="107"/>
        <v>47048</v>
      </c>
      <c r="AE1429" s="91">
        <f t="shared" si="106"/>
        <v>3.5400000000000001E-2</v>
      </c>
      <c r="AG1429" s="92"/>
    </row>
    <row r="1430" spans="9:33" x14ac:dyDescent="0.25">
      <c r="I1430"/>
      <c r="N1430" s="130">
        <v>47709</v>
      </c>
      <c r="O1430" s="129">
        <v>3.58</v>
      </c>
      <c r="AD1430" s="90">
        <f t="shared" si="107"/>
        <v>47049</v>
      </c>
      <c r="AE1430" s="91">
        <f t="shared" si="106"/>
        <v>3.5400000000000001E-2</v>
      </c>
      <c r="AG1430" s="92"/>
    </row>
    <row r="1431" spans="9:33" x14ac:dyDescent="0.25">
      <c r="I1431"/>
      <c r="N1431" s="130">
        <v>47710</v>
      </c>
      <c r="O1431" s="129">
        <v>3.58</v>
      </c>
      <c r="AD1431" s="90">
        <f t="shared" si="107"/>
        <v>47050</v>
      </c>
      <c r="AE1431" s="91">
        <f t="shared" si="106"/>
        <v>3.5400000000000001E-2</v>
      </c>
      <c r="AG1431" s="92"/>
    </row>
    <row r="1432" spans="9:33" x14ac:dyDescent="0.25">
      <c r="I1432"/>
      <c r="N1432" s="130">
        <v>47711</v>
      </c>
      <c r="O1432" s="129">
        <v>3.58</v>
      </c>
      <c r="AD1432" s="90">
        <f t="shared" si="107"/>
        <v>47051</v>
      </c>
      <c r="AE1432" s="91">
        <f t="shared" si="106"/>
        <v>3.5400000000000001E-2</v>
      </c>
      <c r="AG1432" s="92"/>
    </row>
    <row r="1433" spans="9:33" x14ac:dyDescent="0.25">
      <c r="I1433"/>
      <c r="N1433" s="130">
        <v>47714</v>
      </c>
      <c r="O1433" s="129">
        <v>3.58</v>
      </c>
      <c r="AD1433" s="90">
        <f t="shared" si="107"/>
        <v>47052</v>
      </c>
      <c r="AE1433" s="91">
        <f t="shared" si="106"/>
        <v>3.5400000000000001E-2</v>
      </c>
      <c r="AG1433" s="92"/>
    </row>
    <row r="1434" spans="9:33" x14ac:dyDescent="0.25">
      <c r="I1434"/>
      <c r="N1434" s="130">
        <v>47715</v>
      </c>
      <c r="O1434" s="129">
        <v>3.58</v>
      </c>
      <c r="AD1434" s="90">
        <f t="shared" si="107"/>
        <v>47053</v>
      </c>
      <c r="AE1434" s="91">
        <f t="shared" si="106"/>
        <v>3.5400000000000001E-2</v>
      </c>
      <c r="AG1434" s="92"/>
    </row>
    <row r="1435" spans="9:33" x14ac:dyDescent="0.25">
      <c r="I1435"/>
      <c r="N1435" s="130">
        <v>47716</v>
      </c>
      <c r="O1435" s="129">
        <v>3.58</v>
      </c>
      <c r="AD1435" s="90">
        <f t="shared" si="107"/>
        <v>47054</v>
      </c>
      <c r="AE1435" s="91">
        <f t="shared" si="106"/>
        <v>3.5400000000000001E-2</v>
      </c>
      <c r="AG1435" s="92"/>
    </row>
    <row r="1436" spans="9:33" x14ac:dyDescent="0.25">
      <c r="I1436"/>
      <c r="N1436" s="130">
        <v>47717</v>
      </c>
      <c r="O1436" s="129">
        <v>3.58</v>
      </c>
      <c r="AD1436" s="90">
        <f t="shared" si="107"/>
        <v>47055</v>
      </c>
      <c r="AE1436" s="91">
        <f t="shared" si="106"/>
        <v>3.5400000000000001E-2</v>
      </c>
      <c r="AG1436" s="92"/>
    </row>
    <row r="1437" spans="9:33" x14ac:dyDescent="0.25">
      <c r="I1437"/>
      <c r="N1437" s="130">
        <v>47718</v>
      </c>
      <c r="O1437" s="129">
        <v>3.58</v>
      </c>
      <c r="AD1437" s="90">
        <f t="shared" si="107"/>
        <v>47056</v>
      </c>
      <c r="AE1437" s="91">
        <f t="shared" si="106"/>
        <v>3.5400000000000001E-2</v>
      </c>
      <c r="AG1437" s="92"/>
    </row>
    <row r="1438" spans="9:33" x14ac:dyDescent="0.25">
      <c r="I1438"/>
      <c r="N1438" s="130">
        <v>47721</v>
      </c>
      <c r="O1438" s="129">
        <v>3.58</v>
      </c>
      <c r="AD1438" s="90">
        <f t="shared" si="107"/>
        <v>47057</v>
      </c>
      <c r="AE1438" s="91">
        <f t="shared" si="106"/>
        <v>3.5400000000000001E-2</v>
      </c>
      <c r="AG1438" s="92"/>
    </row>
    <row r="1439" spans="9:33" x14ac:dyDescent="0.25">
      <c r="I1439"/>
      <c r="N1439" s="130">
        <v>47722</v>
      </c>
      <c r="O1439" s="129">
        <v>3.58</v>
      </c>
      <c r="AD1439" s="90">
        <f t="shared" si="107"/>
        <v>47058</v>
      </c>
      <c r="AE1439" s="91">
        <f t="shared" si="106"/>
        <v>3.5400000000000001E-2</v>
      </c>
      <c r="AG1439" s="92"/>
    </row>
    <row r="1440" spans="9:33" x14ac:dyDescent="0.25">
      <c r="I1440"/>
      <c r="N1440" s="130">
        <v>47723</v>
      </c>
      <c r="O1440" s="129">
        <v>3.58</v>
      </c>
      <c r="AD1440" s="90">
        <f t="shared" si="107"/>
        <v>47059</v>
      </c>
      <c r="AE1440" s="91">
        <f t="shared" si="106"/>
        <v>3.5400000000000001E-2</v>
      </c>
      <c r="AG1440" s="92"/>
    </row>
    <row r="1441" spans="9:33" x14ac:dyDescent="0.25">
      <c r="I1441"/>
      <c r="N1441" s="130">
        <v>47724</v>
      </c>
      <c r="O1441" s="129">
        <v>3.58</v>
      </c>
      <c r="AD1441" s="90">
        <f t="shared" si="107"/>
        <v>47060</v>
      </c>
      <c r="AE1441" s="91">
        <f t="shared" si="106"/>
        <v>3.5400000000000001E-2</v>
      </c>
      <c r="AG1441" s="92"/>
    </row>
    <row r="1442" spans="9:33" x14ac:dyDescent="0.25">
      <c r="I1442"/>
      <c r="N1442" s="130">
        <v>47725</v>
      </c>
      <c r="O1442" s="129">
        <v>3.58</v>
      </c>
      <c r="AD1442" s="90">
        <f t="shared" si="107"/>
        <v>47061</v>
      </c>
      <c r="AE1442" s="91">
        <f t="shared" si="106"/>
        <v>3.5400000000000001E-2</v>
      </c>
      <c r="AG1442" s="92"/>
    </row>
    <row r="1443" spans="9:33" x14ac:dyDescent="0.25">
      <c r="I1443"/>
      <c r="N1443" s="130">
        <v>47729</v>
      </c>
      <c r="O1443" s="129">
        <v>3.58</v>
      </c>
      <c r="AD1443" s="90">
        <f t="shared" si="107"/>
        <v>47062</v>
      </c>
      <c r="AE1443" s="91">
        <f t="shared" si="106"/>
        <v>3.5400000000000001E-2</v>
      </c>
      <c r="AG1443" s="92"/>
    </row>
    <row r="1444" spans="9:33" x14ac:dyDescent="0.25">
      <c r="I1444"/>
      <c r="N1444" s="130">
        <v>47730</v>
      </c>
      <c r="O1444" s="129">
        <v>3.58</v>
      </c>
      <c r="AD1444" s="90">
        <f t="shared" si="107"/>
        <v>47063</v>
      </c>
      <c r="AE1444" s="91">
        <f t="shared" si="106"/>
        <v>3.5400000000000001E-2</v>
      </c>
      <c r="AG1444" s="92"/>
    </row>
    <row r="1445" spans="9:33" x14ac:dyDescent="0.25">
      <c r="I1445"/>
      <c r="N1445" s="130">
        <v>47731</v>
      </c>
      <c r="O1445" s="129">
        <v>3.58</v>
      </c>
      <c r="AD1445" s="90">
        <f t="shared" si="107"/>
        <v>47064</v>
      </c>
      <c r="AE1445" s="91">
        <f t="shared" si="106"/>
        <v>3.5400000000000001E-2</v>
      </c>
      <c r="AG1445" s="92"/>
    </row>
    <row r="1446" spans="9:33" x14ac:dyDescent="0.25">
      <c r="I1446"/>
      <c r="N1446" s="130">
        <v>47732</v>
      </c>
      <c r="O1446" s="129">
        <v>3.58</v>
      </c>
      <c r="AD1446" s="90">
        <f t="shared" si="107"/>
        <v>47065</v>
      </c>
      <c r="AE1446" s="91">
        <f t="shared" si="106"/>
        <v>3.5400000000000001E-2</v>
      </c>
      <c r="AG1446" s="92"/>
    </row>
    <row r="1447" spans="9:33" x14ac:dyDescent="0.25">
      <c r="I1447"/>
      <c r="N1447" s="130">
        <v>47735</v>
      </c>
      <c r="O1447" s="129">
        <v>3.58</v>
      </c>
      <c r="AD1447" s="90">
        <f t="shared" si="107"/>
        <v>47066</v>
      </c>
      <c r="AE1447" s="91">
        <f t="shared" si="106"/>
        <v>3.5400000000000001E-2</v>
      </c>
      <c r="AG1447" s="92"/>
    </row>
    <row r="1448" spans="9:33" x14ac:dyDescent="0.25">
      <c r="I1448"/>
      <c r="N1448" s="130">
        <v>47736</v>
      </c>
      <c r="O1448" s="129">
        <v>3.58</v>
      </c>
      <c r="AD1448" s="90">
        <f t="shared" si="107"/>
        <v>47067</v>
      </c>
      <c r="AE1448" s="91">
        <f t="shared" si="106"/>
        <v>3.5400000000000001E-2</v>
      </c>
      <c r="AG1448" s="92"/>
    </row>
    <row r="1449" spans="9:33" x14ac:dyDescent="0.25">
      <c r="I1449"/>
      <c r="N1449" s="130">
        <v>47737</v>
      </c>
      <c r="O1449" s="129">
        <v>3.58</v>
      </c>
      <c r="AD1449" s="90">
        <f t="shared" si="107"/>
        <v>47068</v>
      </c>
      <c r="AE1449" s="91">
        <f t="shared" si="106"/>
        <v>3.5400000000000001E-2</v>
      </c>
      <c r="AG1449" s="92"/>
    </row>
    <row r="1450" spans="9:33" x14ac:dyDescent="0.25">
      <c r="I1450"/>
      <c r="N1450" s="130">
        <v>47738</v>
      </c>
      <c r="O1450" s="129">
        <v>3.58</v>
      </c>
      <c r="AD1450" s="90">
        <f t="shared" si="107"/>
        <v>47069</v>
      </c>
      <c r="AE1450" s="91">
        <f t="shared" si="106"/>
        <v>3.5400000000000001E-2</v>
      </c>
      <c r="AG1450" s="92"/>
    </row>
    <row r="1451" spans="9:33" x14ac:dyDescent="0.25">
      <c r="I1451"/>
      <c r="N1451" s="130">
        <v>47739</v>
      </c>
      <c r="O1451" s="129">
        <v>3.58</v>
      </c>
      <c r="AD1451" s="90">
        <f t="shared" si="107"/>
        <v>47070</v>
      </c>
      <c r="AE1451" s="91">
        <f t="shared" si="106"/>
        <v>3.5400000000000001E-2</v>
      </c>
      <c r="AG1451" s="92"/>
    </row>
    <row r="1452" spans="9:33" x14ac:dyDescent="0.25">
      <c r="I1452"/>
      <c r="N1452" s="130">
        <v>47742</v>
      </c>
      <c r="O1452" s="129">
        <v>3.58</v>
      </c>
      <c r="AD1452" s="90">
        <f t="shared" si="107"/>
        <v>47071</v>
      </c>
      <c r="AE1452" s="91">
        <f t="shared" si="106"/>
        <v>3.5400000000000001E-2</v>
      </c>
      <c r="AG1452" s="92"/>
    </row>
    <row r="1453" spans="9:33" x14ac:dyDescent="0.25">
      <c r="I1453"/>
      <c r="N1453" s="130">
        <v>47743</v>
      </c>
      <c r="O1453" s="129">
        <v>3.58</v>
      </c>
      <c r="AD1453" s="90">
        <f t="shared" si="107"/>
        <v>47072</v>
      </c>
      <c r="AE1453" s="91">
        <f t="shared" si="106"/>
        <v>3.5400000000000001E-2</v>
      </c>
      <c r="AG1453" s="92"/>
    </row>
    <row r="1454" spans="9:33" x14ac:dyDescent="0.25">
      <c r="I1454"/>
      <c r="N1454" s="130">
        <v>47744</v>
      </c>
      <c r="O1454" s="129">
        <v>3.58</v>
      </c>
      <c r="AD1454" s="90">
        <f t="shared" si="107"/>
        <v>47073</v>
      </c>
      <c r="AE1454" s="91">
        <f t="shared" si="106"/>
        <v>3.5400000000000001E-2</v>
      </c>
      <c r="AG1454" s="92"/>
    </row>
    <row r="1455" spans="9:33" x14ac:dyDescent="0.25">
      <c r="I1455"/>
      <c r="N1455" s="130">
        <v>47745</v>
      </c>
      <c r="O1455" s="129">
        <v>3.58</v>
      </c>
      <c r="AD1455" s="90">
        <f t="shared" si="107"/>
        <v>47074</v>
      </c>
      <c r="AE1455" s="91">
        <f t="shared" si="106"/>
        <v>3.5400000000000001E-2</v>
      </c>
      <c r="AG1455" s="92"/>
    </row>
    <row r="1456" spans="9:33" x14ac:dyDescent="0.25">
      <c r="I1456"/>
      <c r="N1456" s="130">
        <v>47746</v>
      </c>
      <c r="O1456" s="129">
        <v>3.58</v>
      </c>
      <c r="AD1456" s="90">
        <f t="shared" si="107"/>
        <v>47075</v>
      </c>
      <c r="AE1456" s="91">
        <f t="shared" si="106"/>
        <v>3.5400000000000001E-2</v>
      </c>
      <c r="AG1456" s="92"/>
    </row>
    <row r="1457" spans="9:33" x14ac:dyDescent="0.25">
      <c r="I1457"/>
      <c r="N1457" s="130">
        <v>47749</v>
      </c>
      <c r="O1457" s="129">
        <v>3.58</v>
      </c>
      <c r="AD1457" s="90">
        <f t="shared" si="107"/>
        <v>47076</v>
      </c>
      <c r="AE1457" s="91">
        <f t="shared" si="106"/>
        <v>3.5400000000000001E-2</v>
      </c>
      <c r="AG1457" s="92"/>
    </row>
    <row r="1458" spans="9:33" x14ac:dyDescent="0.25">
      <c r="I1458"/>
      <c r="N1458" s="130">
        <v>47750</v>
      </c>
      <c r="O1458" s="129">
        <v>3.58</v>
      </c>
      <c r="AD1458" s="90">
        <f t="shared" si="107"/>
        <v>47077</v>
      </c>
      <c r="AE1458" s="91">
        <f t="shared" si="106"/>
        <v>3.5400000000000001E-2</v>
      </c>
      <c r="AG1458" s="92"/>
    </row>
    <row r="1459" spans="9:33" x14ac:dyDescent="0.25">
      <c r="I1459"/>
      <c r="N1459" s="130">
        <v>47751</v>
      </c>
      <c r="O1459" s="129">
        <v>3.58</v>
      </c>
      <c r="AD1459" s="90">
        <f t="shared" si="107"/>
        <v>47078</v>
      </c>
      <c r="AE1459" s="91">
        <f t="shared" si="106"/>
        <v>3.5400000000000001E-2</v>
      </c>
      <c r="AG1459" s="92"/>
    </row>
    <row r="1460" spans="9:33" x14ac:dyDescent="0.25">
      <c r="I1460"/>
      <c r="N1460" s="130">
        <v>47752</v>
      </c>
      <c r="O1460" s="129">
        <v>3.58</v>
      </c>
      <c r="AD1460" s="90">
        <f t="shared" si="107"/>
        <v>47079</v>
      </c>
      <c r="AE1460" s="91">
        <f t="shared" si="106"/>
        <v>3.5400000000000001E-2</v>
      </c>
      <c r="AG1460" s="92"/>
    </row>
    <row r="1461" spans="9:33" x14ac:dyDescent="0.25">
      <c r="I1461"/>
      <c r="N1461" s="130">
        <v>47753</v>
      </c>
      <c r="O1461" s="129">
        <v>3.58</v>
      </c>
      <c r="AD1461" s="90">
        <f t="shared" si="107"/>
        <v>47080</v>
      </c>
      <c r="AE1461" s="91">
        <f t="shared" si="106"/>
        <v>3.5400000000000001E-2</v>
      </c>
      <c r="AG1461" s="92"/>
    </row>
    <row r="1462" spans="9:33" x14ac:dyDescent="0.25">
      <c r="I1462"/>
      <c r="N1462" s="130">
        <v>47756</v>
      </c>
      <c r="O1462" s="129">
        <v>3.58</v>
      </c>
      <c r="AD1462" s="90">
        <f t="shared" si="107"/>
        <v>47081</v>
      </c>
      <c r="AE1462" s="91">
        <f t="shared" si="106"/>
        <v>3.5400000000000001E-2</v>
      </c>
      <c r="AG1462" s="92"/>
    </row>
    <row r="1463" spans="9:33" x14ac:dyDescent="0.25">
      <c r="I1463"/>
      <c r="N1463" s="130">
        <v>47757</v>
      </c>
      <c r="O1463" s="129">
        <v>3.58</v>
      </c>
      <c r="AD1463" s="90">
        <f t="shared" si="107"/>
        <v>47082</v>
      </c>
      <c r="AE1463" s="91">
        <f t="shared" si="106"/>
        <v>3.5400000000000001E-2</v>
      </c>
      <c r="AG1463" s="92"/>
    </row>
    <row r="1464" spans="9:33" x14ac:dyDescent="0.25">
      <c r="I1464"/>
      <c r="N1464" s="130">
        <v>47758</v>
      </c>
      <c r="O1464" s="129">
        <v>3.58</v>
      </c>
      <c r="AD1464" s="90">
        <f t="shared" si="107"/>
        <v>47083</v>
      </c>
      <c r="AE1464" s="91">
        <f t="shared" si="106"/>
        <v>3.5400000000000001E-2</v>
      </c>
      <c r="AG1464" s="92"/>
    </row>
    <row r="1465" spans="9:33" x14ac:dyDescent="0.25">
      <c r="I1465"/>
      <c r="N1465" s="130">
        <v>47759</v>
      </c>
      <c r="O1465" s="129">
        <v>3.58</v>
      </c>
      <c r="AD1465" s="90">
        <f t="shared" si="107"/>
        <v>47084</v>
      </c>
      <c r="AE1465" s="91">
        <f t="shared" si="106"/>
        <v>3.5400000000000001E-2</v>
      </c>
      <c r="AG1465" s="92"/>
    </row>
    <row r="1466" spans="9:33" x14ac:dyDescent="0.25">
      <c r="I1466"/>
      <c r="N1466" s="130">
        <v>47760</v>
      </c>
      <c r="O1466" s="129">
        <v>3.58</v>
      </c>
      <c r="AD1466" s="90">
        <f t="shared" si="107"/>
        <v>47085</v>
      </c>
      <c r="AE1466" s="91">
        <f t="shared" si="106"/>
        <v>3.5400000000000001E-2</v>
      </c>
      <c r="AG1466" s="92"/>
    </row>
    <row r="1467" spans="9:33" x14ac:dyDescent="0.25">
      <c r="I1467"/>
      <c r="N1467" s="130">
        <v>47763</v>
      </c>
      <c r="O1467" s="129">
        <v>3.58</v>
      </c>
      <c r="AD1467" s="90">
        <f t="shared" si="107"/>
        <v>47086</v>
      </c>
      <c r="AE1467" s="91">
        <f t="shared" si="106"/>
        <v>3.5400000000000001E-2</v>
      </c>
      <c r="AG1467" s="92"/>
    </row>
    <row r="1468" spans="9:33" x14ac:dyDescent="0.25">
      <c r="I1468"/>
      <c r="N1468" s="130">
        <v>47764</v>
      </c>
      <c r="O1468" s="129">
        <v>3.58</v>
      </c>
      <c r="AD1468" s="90">
        <f t="shared" si="107"/>
        <v>47087</v>
      </c>
      <c r="AE1468" s="91">
        <f t="shared" si="106"/>
        <v>3.5400000000000001E-2</v>
      </c>
      <c r="AG1468" s="92"/>
    </row>
    <row r="1469" spans="9:33" x14ac:dyDescent="0.25">
      <c r="I1469"/>
      <c r="N1469" s="130">
        <v>47765</v>
      </c>
      <c r="O1469" s="129">
        <v>3.58</v>
      </c>
      <c r="AD1469" s="90">
        <f t="shared" si="107"/>
        <v>47088</v>
      </c>
      <c r="AE1469" s="91">
        <f t="shared" si="106"/>
        <v>3.5400000000000001E-2</v>
      </c>
      <c r="AG1469" s="92"/>
    </row>
    <row r="1470" spans="9:33" x14ac:dyDescent="0.25">
      <c r="I1470"/>
      <c r="N1470" s="130">
        <v>47766</v>
      </c>
      <c r="O1470" s="129">
        <v>3.58</v>
      </c>
      <c r="AD1470" s="90">
        <f t="shared" si="107"/>
        <v>47089</v>
      </c>
      <c r="AE1470" s="91">
        <f t="shared" si="106"/>
        <v>3.5400000000000001E-2</v>
      </c>
      <c r="AG1470" s="92"/>
    </row>
    <row r="1471" spans="9:33" x14ac:dyDescent="0.25">
      <c r="I1471"/>
      <c r="N1471" s="130">
        <v>47767</v>
      </c>
      <c r="O1471" s="129">
        <v>3.58</v>
      </c>
      <c r="AD1471" s="90">
        <f t="shared" si="107"/>
        <v>47090</v>
      </c>
      <c r="AE1471" s="91">
        <f t="shared" si="106"/>
        <v>3.5400000000000001E-2</v>
      </c>
      <c r="AG1471" s="92"/>
    </row>
    <row r="1472" spans="9:33" x14ac:dyDescent="0.25">
      <c r="I1472"/>
      <c r="N1472" s="130">
        <v>47771</v>
      </c>
      <c r="O1472" s="129">
        <v>3.58</v>
      </c>
      <c r="AD1472" s="90">
        <f t="shared" si="107"/>
        <v>47091</v>
      </c>
      <c r="AE1472" s="91">
        <f t="shared" si="106"/>
        <v>3.5400000000000001E-2</v>
      </c>
      <c r="AG1472" s="92"/>
    </row>
    <row r="1473" spans="9:33" x14ac:dyDescent="0.25">
      <c r="I1473"/>
      <c r="N1473" s="130">
        <v>47772</v>
      </c>
      <c r="O1473" s="129">
        <v>3.58</v>
      </c>
      <c r="AD1473" s="90">
        <f t="shared" si="107"/>
        <v>47092</v>
      </c>
      <c r="AE1473" s="91">
        <f t="shared" si="106"/>
        <v>3.5400000000000001E-2</v>
      </c>
      <c r="AG1473" s="92"/>
    </row>
    <row r="1474" spans="9:33" x14ac:dyDescent="0.25">
      <c r="I1474"/>
      <c r="N1474" s="130">
        <v>47773</v>
      </c>
      <c r="O1474" s="129">
        <v>3.58</v>
      </c>
      <c r="AD1474" s="90">
        <f t="shared" si="107"/>
        <v>47093</v>
      </c>
      <c r="AE1474" s="91">
        <f t="shared" si="106"/>
        <v>3.5299999999999998E-2</v>
      </c>
      <c r="AG1474" s="92"/>
    </row>
    <row r="1475" spans="9:33" x14ac:dyDescent="0.25">
      <c r="I1475"/>
      <c r="N1475" s="130">
        <v>47774</v>
      </c>
      <c r="O1475" s="129">
        <v>3.58</v>
      </c>
      <c r="AD1475" s="90">
        <f t="shared" si="107"/>
        <v>47094</v>
      </c>
      <c r="AE1475" s="91">
        <f t="shared" si="106"/>
        <v>3.5299999999999998E-2</v>
      </c>
      <c r="AG1475" s="92"/>
    </row>
    <row r="1476" spans="9:33" x14ac:dyDescent="0.25">
      <c r="I1476"/>
      <c r="N1476" s="130">
        <v>47777</v>
      </c>
      <c r="O1476" s="129">
        <v>3.58</v>
      </c>
      <c r="AD1476" s="90">
        <f t="shared" si="107"/>
        <v>47095</v>
      </c>
      <c r="AE1476" s="91">
        <f t="shared" si="106"/>
        <v>3.5299999999999998E-2</v>
      </c>
      <c r="AG1476" s="92"/>
    </row>
    <row r="1477" spans="9:33" x14ac:dyDescent="0.25">
      <c r="I1477"/>
      <c r="N1477" s="130">
        <v>47778</v>
      </c>
      <c r="O1477" s="129">
        <v>3.58</v>
      </c>
      <c r="AD1477" s="90">
        <f t="shared" si="107"/>
        <v>47096</v>
      </c>
      <c r="AE1477" s="91">
        <f t="shared" si="106"/>
        <v>3.5299999999999998E-2</v>
      </c>
      <c r="AG1477" s="92"/>
    </row>
    <row r="1478" spans="9:33" x14ac:dyDescent="0.25">
      <c r="I1478"/>
      <c r="N1478" s="130">
        <v>47779</v>
      </c>
      <c r="O1478" s="129">
        <v>3.58</v>
      </c>
      <c r="AD1478" s="90">
        <f t="shared" si="107"/>
        <v>47097</v>
      </c>
      <c r="AE1478" s="91">
        <f t="shared" si="106"/>
        <v>3.5299999999999998E-2</v>
      </c>
      <c r="AG1478" s="92"/>
    </row>
    <row r="1479" spans="9:33" x14ac:dyDescent="0.25">
      <c r="I1479"/>
      <c r="N1479" s="130">
        <v>47780</v>
      </c>
      <c r="O1479" s="129">
        <v>3.58</v>
      </c>
      <c r="AD1479" s="90">
        <f t="shared" si="107"/>
        <v>47098</v>
      </c>
      <c r="AE1479" s="91">
        <f t="shared" ref="AE1479:AE1542" si="108">_xlfn.IFNA(VLOOKUP(AD1479,N:O,2,FALSE)/100,AE1478)</f>
        <v>3.5299999999999998E-2</v>
      </c>
      <c r="AG1479" s="92"/>
    </row>
    <row r="1480" spans="9:33" x14ac:dyDescent="0.25">
      <c r="I1480"/>
      <c r="N1480" s="130">
        <v>47781</v>
      </c>
      <c r="O1480" s="129">
        <v>3.58</v>
      </c>
      <c r="AD1480" s="90">
        <f t="shared" ref="AD1480:AD1543" si="109">AD1479+1</f>
        <v>47099</v>
      </c>
      <c r="AE1480" s="91">
        <f t="shared" si="108"/>
        <v>3.5299999999999998E-2</v>
      </c>
      <c r="AG1480" s="92"/>
    </row>
    <row r="1481" spans="9:33" x14ac:dyDescent="0.25">
      <c r="I1481"/>
      <c r="N1481" s="130">
        <v>47784</v>
      </c>
      <c r="O1481" s="129">
        <v>3.58</v>
      </c>
      <c r="AD1481" s="90">
        <f t="shared" si="109"/>
        <v>47100</v>
      </c>
      <c r="AE1481" s="91">
        <f t="shared" si="108"/>
        <v>3.5299999999999998E-2</v>
      </c>
      <c r="AG1481" s="92"/>
    </row>
    <row r="1482" spans="9:33" x14ac:dyDescent="0.25">
      <c r="I1482"/>
      <c r="N1482" s="130">
        <v>47785</v>
      </c>
      <c r="O1482" s="129">
        <v>3.58</v>
      </c>
      <c r="AD1482" s="90">
        <f t="shared" si="109"/>
        <v>47101</v>
      </c>
      <c r="AE1482" s="91">
        <f t="shared" si="108"/>
        <v>3.5299999999999998E-2</v>
      </c>
      <c r="AG1482" s="92"/>
    </row>
    <row r="1483" spans="9:33" x14ac:dyDescent="0.25">
      <c r="I1483"/>
      <c r="N1483" s="130">
        <v>47786</v>
      </c>
      <c r="O1483" s="129">
        <v>3.58</v>
      </c>
      <c r="AD1483" s="90">
        <f t="shared" si="109"/>
        <v>47102</v>
      </c>
      <c r="AE1483" s="91">
        <f t="shared" si="108"/>
        <v>3.5299999999999998E-2</v>
      </c>
      <c r="AG1483" s="92"/>
    </row>
    <row r="1484" spans="9:33" x14ac:dyDescent="0.25">
      <c r="I1484"/>
      <c r="N1484" s="130">
        <v>47787</v>
      </c>
      <c r="O1484" s="129">
        <v>3.58</v>
      </c>
      <c r="AD1484" s="90">
        <f t="shared" si="109"/>
        <v>47103</v>
      </c>
      <c r="AE1484" s="91">
        <f t="shared" si="108"/>
        <v>3.5299999999999998E-2</v>
      </c>
      <c r="AG1484" s="92"/>
    </row>
    <row r="1485" spans="9:33" x14ac:dyDescent="0.25">
      <c r="I1485"/>
      <c r="N1485" s="130">
        <v>47788</v>
      </c>
      <c r="O1485" s="129">
        <v>3.58</v>
      </c>
      <c r="AD1485" s="90">
        <f t="shared" si="109"/>
        <v>47104</v>
      </c>
      <c r="AE1485" s="91">
        <f t="shared" si="108"/>
        <v>3.5299999999999998E-2</v>
      </c>
      <c r="AG1485" s="92"/>
    </row>
    <row r="1486" spans="9:33" x14ac:dyDescent="0.25">
      <c r="I1486"/>
      <c r="N1486" s="130">
        <v>47791</v>
      </c>
      <c r="O1486" s="129">
        <v>3.58</v>
      </c>
      <c r="AD1486" s="90">
        <f t="shared" si="109"/>
        <v>47105</v>
      </c>
      <c r="AE1486" s="91">
        <f t="shared" si="108"/>
        <v>3.5299999999999998E-2</v>
      </c>
      <c r="AG1486" s="92"/>
    </row>
    <row r="1487" spans="9:33" x14ac:dyDescent="0.25">
      <c r="I1487"/>
      <c r="N1487" s="130">
        <v>47792</v>
      </c>
      <c r="O1487" s="129">
        <v>3.58</v>
      </c>
      <c r="AD1487" s="90">
        <f t="shared" si="109"/>
        <v>47106</v>
      </c>
      <c r="AE1487" s="91">
        <f t="shared" si="108"/>
        <v>3.5299999999999998E-2</v>
      </c>
      <c r="AG1487" s="92"/>
    </row>
    <row r="1488" spans="9:33" x14ac:dyDescent="0.25">
      <c r="I1488"/>
      <c r="N1488" s="130">
        <v>47793</v>
      </c>
      <c r="O1488" s="129">
        <v>3.58</v>
      </c>
      <c r="AD1488" s="90">
        <f t="shared" si="109"/>
        <v>47107</v>
      </c>
      <c r="AE1488" s="91">
        <f t="shared" si="108"/>
        <v>3.5299999999999998E-2</v>
      </c>
      <c r="AG1488" s="92"/>
    </row>
    <row r="1489" spans="9:33" x14ac:dyDescent="0.25">
      <c r="I1489"/>
      <c r="N1489" s="130">
        <v>47794</v>
      </c>
      <c r="O1489" s="129">
        <v>3.58</v>
      </c>
      <c r="AD1489" s="90">
        <f t="shared" si="109"/>
        <v>47108</v>
      </c>
      <c r="AE1489" s="91">
        <f t="shared" si="108"/>
        <v>3.5299999999999998E-2</v>
      </c>
      <c r="AG1489" s="92"/>
    </row>
    <row r="1490" spans="9:33" x14ac:dyDescent="0.25">
      <c r="I1490"/>
      <c r="N1490" s="130">
        <v>47795</v>
      </c>
      <c r="O1490" s="129">
        <v>3.58</v>
      </c>
      <c r="AD1490" s="90">
        <f t="shared" si="109"/>
        <v>47109</v>
      </c>
      <c r="AE1490" s="91">
        <f t="shared" si="108"/>
        <v>3.5299999999999998E-2</v>
      </c>
      <c r="AG1490" s="92"/>
    </row>
    <row r="1491" spans="9:33" x14ac:dyDescent="0.25">
      <c r="I1491"/>
      <c r="N1491" s="130">
        <v>47799</v>
      </c>
      <c r="O1491" s="129">
        <v>3.58</v>
      </c>
      <c r="AD1491" s="90">
        <f t="shared" si="109"/>
        <v>47110</v>
      </c>
      <c r="AE1491" s="91">
        <f t="shared" si="108"/>
        <v>3.5299999999999998E-2</v>
      </c>
      <c r="AG1491" s="92"/>
    </row>
    <row r="1492" spans="9:33" x14ac:dyDescent="0.25">
      <c r="I1492"/>
      <c r="N1492" s="130">
        <v>47800</v>
      </c>
      <c r="O1492" s="129">
        <v>3.58</v>
      </c>
      <c r="AD1492" s="90">
        <f t="shared" si="109"/>
        <v>47111</v>
      </c>
      <c r="AE1492" s="91">
        <f t="shared" si="108"/>
        <v>3.5299999999999998E-2</v>
      </c>
      <c r="AG1492" s="92"/>
    </row>
    <row r="1493" spans="9:33" x14ac:dyDescent="0.25">
      <c r="I1493"/>
      <c r="N1493" s="130">
        <v>47801</v>
      </c>
      <c r="O1493" s="129">
        <v>3.58</v>
      </c>
      <c r="AD1493" s="90">
        <f t="shared" si="109"/>
        <v>47112</v>
      </c>
      <c r="AE1493" s="91">
        <f t="shared" si="108"/>
        <v>3.5299999999999998E-2</v>
      </c>
      <c r="AG1493" s="92"/>
    </row>
    <row r="1494" spans="9:33" x14ac:dyDescent="0.25">
      <c r="I1494"/>
      <c r="N1494" s="130">
        <v>47802</v>
      </c>
      <c r="O1494" s="129">
        <v>3.58</v>
      </c>
      <c r="AD1494" s="90">
        <f t="shared" si="109"/>
        <v>47113</v>
      </c>
      <c r="AE1494" s="91">
        <f t="shared" si="108"/>
        <v>3.5299999999999998E-2</v>
      </c>
      <c r="AG1494" s="92"/>
    </row>
    <row r="1495" spans="9:33" x14ac:dyDescent="0.25">
      <c r="I1495"/>
      <c r="N1495" s="130">
        <v>47805</v>
      </c>
      <c r="O1495" s="129">
        <v>3.58</v>
      </c>
      <c r="AD1495" s="90">
        <f t="shared" si="109"/>
        <v>47114</v>
      </c>
      <c r="AE1495" s="91">
        <f t="shared" si="108"/>
        <v>3.5299999999999998E-2</v>
      </c>
      <c r="AG1495" s="92"/>
    </row>
    <row r="1496" spans="9:33" x14ac:dyDescent="0.25">
      <c r="I1496"/>
      <c r="N1496" s="130">
        <v>47806</v>
      </c>
      <c r="O1496" s="129">
        <v>3.58</v>
      </c>
      <c r="AD1496" s="90">
        <f t="shared" si="109"/>
        <v>47115</v>
      </c>
      <c r="AE1496" s="91">
        <f t="shared" si="108"/>
        <v>3.5299999999999998E-2</v>
      </c>
      <c r="AG1496" s="92"/>
    </row>
    <row r="1497" spans="9:33" x14ac:dyDescent="0.25">
      <c r="I1497"/>
      <c r="N1497" s="130">
        <v>47807</v>
      </c>
      <c r="O1497" s="129">
        <v>3.58</v>
      </c>
      <c r="AD1497" s="90">
        <f t="shared" si="109"/>
        <v>47116</v>
      </c>
      <c r="AE1497" s="91">
        <f t="shared" si="108"/>
        <v>3.5299999999999998E-2</v>
      </c>
      <c r="AG1497" s="92"/>
    </row>
    <row r="1498" spans="9:33" x14ac:dyDescent="0.25">
      <c r="I1498"/>
      <c r="N1498" s="130">
        <v>47808</v>
      </c>
      <c r="O1498" s="129">
        <v>3.58</v>
      </c>
      <c r="AD1498" s="90">
        <f t="shared" si="109"/>
        <v>47117</v>
      </c>
      <c r="AE1498" s="91">
        <f t="shared" si="108"/>
        <v>3.5299999999999998E-2</v>
      </c>
      <c r="AG1498" s="92"/>
    </row>
    <row r="1499" spans="9:33" x14ac:dyDescent="0.25">
      <c r="I1499"/>
      <c r="N1499" s="130">
        <v>47809</v>
      </c>
      <c r="O1499" s="129">
        <v>3.58</v>
      </c>
      <c r="AD1499" s="90">
        <f t="shared" si="109"/>
        <v>47118</v>
      </c>
      <c r="AE1499" s="91">
        <f t="shared" si="108"/>
        <v>3.5299999999999998E-2</v>
      </c>
      <c r="AG1499" s="92"/>
    </row>
    <row r="1500" spans="9:33" x14ac:dyDescent="0.25">
      <c r="I1500"/>
      <c r="N1500" s="130">
        <v>47812</v>
      </c>
      <c r="O1500" s="129">
        <v>3.58</v>
      </c>
      <c r="AD1500" s="90">
        <f t="shared" si="109"/>
        <v>47119</v>
      </c>
      <c r="AE1500" s="91">
        <f t="shared" si="108"/>
        <v>3.5299999999999998E-2</v>
      </c>
      <c r="AG1500" s="92"/>
    </row>
    <row r="1501" spans="9:33" x14ac:dyDescent="0.25">
      <c r="I1501"/>
      <c r="N1501" s="130">
        <v>47813</v>
      </c>
      <c r="O1501" s="129">
        <v>3.58</v>
      </c>
      <c r="AD1501" s="90">
        <f t="shared" si="109"/>
        <v>47120</v>
      </c>
      <c r="AE1501" s="91">
        <f t="shared" si="108"/>
        <v>3.5299999999999998E-2</v>
      </c>
      <c r="AG1501" s="92"/>
    </row>
    <row r="1502" spans="9:33" x14ac:dyDescent="0.25">
      <c r="I1502"/>
      <c r="N1502" s="130">
        <v>47814</v>
      </c>
      <c r="O1502" s="129">
        <v>3.58</v>
      </c>
      <c r="AD1502" s="90">
        <f t="shared" si="109"/>
        <v>47121</v>
      </c>
      <c r="AE1502" s="91">
        <f t="shared" si="108"/>
        <v>3.5299999999999998E-2</v>
      </c>
      <c r="AG1502" s="92"/>
    </row>
    <row r="1503" spans="9:33" x14ac:dyDescent="0.25">
      <c r="I1503"/>
      <c r="N1503" s="130">
        <v>47816</v>
      </c>
      <c r="O1503" s="129">
        <v>3.58</v>
      </c>
      <c r="AD1503" s="90">
        <f t="shared" si="109"/>
        <v>47122</v>
      </c>
      <c r="AE1503" s="91">
        <f t="shared" si="108"/>
        <v>3.5299999999999998E-2</v>
      </c>
      <c r="AG1503" s="92"/>
    </row>
    <row r="1504" spans="9:33" x14ac:dyDescent="0.25">
      <c r="I1504"/>
      <c r="N1504" s="130">
        <v>47819</v>
      </c>
      <c r="O1504" s="129">
        <v>3.58</v>
      </c>
      <c r="AD1504" s="90">
        <f t="shared" si="109"/>
        <v>47123</v>
      </c>
      <c r="AE1504" s="91">
        <f t="shared" si="108"/>
        <v>3.5299999999999998E-2</v>
      </c>
      <c r="AG1504" s="92"/>
    </row>
    <row r="1505" spans="9:33" x14ac:dyDescent="0.25">
      <c r="I1505"/>
      <c r="N1505" s="130">
        <v>47820</v>
      </c>
      <c r="O1505" s="129">
        <v>3.58</v>
      </c>
      <c r="AD1505" s="90">
        <f t="shared" si="109"/>
        <v>47124</v>
      </c>
      <c r="AE1505" s="91">
        <f t="shared" si="108"/>
        <v>3.5299999999999998E-2</v>
      </c>
      <c r="AG1505" s="92"/>
    </row>
    <row r="1506" spans="9:33" x14ac:dyDescent="0.25">
      <c r="I1506"/>
      <c r="N1506" s="130">
        <v>47821</v>
      </c>
      <c r="O1506" s="129">
        <v>3.61</v>
      </c>
      <c r="AD1506" s="90">
        <f t="shared" si="109"/>
        <v>47125</v>
      </c>
      <c r="AE1506" s="91">
        <f t="shared" si="108"/>
        <v>3.5299999999999998E-2</v>
      </c>
      <c r="AG1506" s="92"/>
    </row>
    <row r="1507" spans="9:33" x14ac:dyDescent="0.25">
      <c r="I1507"/>
      <c r="N1507" s="130">
        <v>47822</v>
      </c>
      <c r="O1507" s="129">
        <v>3.61</v>
      </c>
      <c r="AD1507" s="90">
        <f t="shared" si="109"/>
        <v>47126</v>
      </c>
      <c r="AE1507" s="91">
        <f t="shared" si="108"/>
        <v>3.5299999999999998E-2</v>
      </c>
      <c r="AG1507" s="92"/>
    </row>
    <row r="1508" spans="9:33" x14ac:dyDescent="0.25">
      <c r="I1508"/>
      <c r="N1508" s="130">
        <v>47823</v>
      </c>
      <c r="O1508" s="129">
        <v>3.61</v>
      </c>
      <c r="AD1508" s="90">
        <f t="shared" si="109"/>
        <v>47127</v>
      </c>
      <c r="AE1508" s="91">
        <f t="shared" si="108"/>
        <v>3.5299999999999998E-2</v>
      </c>
      <c r="AG1508" s="92"/>
    </row>
    <row r="1509" spans="9:33" x14ac:dyDescent="0.25">
      <c r="I1509"/>
      <c r="N1509" s="130">
        <v>47826</v>
      </c>
      <c r="O1509" s="129">
        <v>3.61</v>
      </c>
      <c r="AD1509" s="90">
        <f t="shared" si="109"/>
        <v>47128</v>
      </c>
      <c r="AE1509" s="91">
        <f t="shared" si="108"/>
        <v>3.5299999999999998E-2</v>
      </c>
      <c r="AG1509" s="92"/>
    </row>
    <row r="1510" spans="9:33" x14ac:dyDescent="0.25">
      <c r="I1510"/>
      <c r="N1510" s="130">
        <v>47827</v>
      </c>
      <c r="O1510" s="129">
        <v>3.61</v>
      </c>
      <c r="AD1510" s="90">
        <f t="shared" si="109"/>
        <v>47129</v>
      </c>
      <c r="AE1510" s="91">
        <f t="shared" si="108"/>
        <v>3.5299999999999998E-2</v>
      </c>
      <c r="AG1510" s="92"/>
    </row>
    <row r="1511" spans="9:33" x14ac:dyDescent="0.25">
      <c r="I1511"/>
      <c r="N1511" s="130">
        <v>47828</v>
      </c>
      <c r="O1511" s="129">
        <v>3.61</v>
      </c>
      <c r="AD1511" s="90">
        <f t="shared" si="109"/>
        <v>47130</v>
      </c>
      <c r="AE1511" s="91">
        <f t="shared" si="108"/>
        <v>3.5299999999999998E-2</v>
      </c>
      <c r="AG1511" s="92"/>
    </row>
    <row r="1512" spans="9:33" x14ac:dyDescent="0.25">
      <c r="I1512"/>
      <c r="N1512" s="130">
        <v>47829</v>
      </c>
      <c r="O1512" s="129">
        <v>3.61</v>
      </c>
      <c r="AD1512" s="90">
        <f t="shared" si="109"/>
        <v>47131</v>
      </c>
      <c r="AE1512" s="91">
        <f t="shared" si="108"/>
        <v>3.5299999999999998E-2</v>
      </c>
      <c r="AG1512" s="92"/>
    </row>
    <row r="1513" spans="9:33" x14ac:dyDescent="0.25">
      <c r="I1513"/>
      <c r="N1513" s="130">
        <v>47830</v>
      </c>
      <c r="O1513" s="129">
        <v>3.61</v>
      </c>
      <c r="AD1513" s="90">
        <f t="shared" si="109"/>
        <v>47132</v>
      </c>
      <c r="AE1513" s="91">
        <f t="shared" si="108"/>
        <v>3.5299999999999998E-2</v>
      </c>
      <c r="AG1513" s="92"/>
    </row>
    <row r="1514" spans="9:33" x14ac:dyDescent="0.25">
      <c r="I1514"/>
      <c r="N1514" s="130">
        <v>47833</v>
      </c>
      <c r="O1514" s="129">
        <v>3.61</v>
      </c>
      <c r="AD1514" s="90">
        <f t="shared" si="109"/>
        <v>47133</v>
      </c>
      <c r="AE1514" s="91">
        <f t="shared" si="108"/>
        <v>3.5299999999999998E-2</v>
      </c>
      <c r="AG1514" s="92"/>
    </row>
    <row r="1515" spans="9:33" x14ac:dyDescent="0.25">
      <c r="I1515"/>
      <c r="N1515" s="130">
        <v>47834</v>
      </c>
      <c r="O1515" s="129">
        <v>3.61</v>
      </c>
      <c r="AD1515" s="90">
        <f t="shared" si="109"/>
        <v>47134</v>
      </c>
      <c r="AE1515" s="91">
        <f t="shared" si="108"/>
        <v>3.5299999999999998E-2</v>
      </c>
      <c r="AG1515" s="92"/>
    </row>
    <row r="1516" spans="9:33" x14ac:dyDescent="0.25">
      <c r="I1516"/>
      <c r="N1516" s="130">
        <v>47835</v>
      </c>
      <c r="O1516" s="129">
        <v>3.61</v>
      </c>
      <c r="AD1516" s="90">
        <f t="shared" si="109"/>
        <v>47135</v>
      </c>
      <c r="AE1516" s="91">
        <f t="shared" si="108"/>
        <v>3.5299999999999998E-2</v>
      </c>
      <c r="AG1516" s="92"/>
    </row>
    <row r="1517" spans="9:33" x14ac:dyDescent="0.25">
      <c r="I1517"/>
      <c r="N1517" s="130">
        <v>47836</v>
      </c>
      <c r="O1517" s="129">
        <v>3.61</v>
      </c>
      <c r="AD1517" s="90">
        <f t="shared" si="109"/>
        <v>47136</v>
      </c>
      <c r="AE1517" s="91">
        <f t="shared" si="108"/>
        <v>3.5299999999999998E-2</v>
      </c>
      <c r="AG1517" s="92"/>
    </row>
    <row r="1518" spans="9:33" x14ac:dyDescent="0.25">
      <c r="I1518"/>
      <c r="N1518" s="130">
        <v>47837</v>
      </c>
      <c r="O1518" s="129">
        <v>3.61</v>
      </c>
      <c r="AD1518" s="90">
        <f t="shared" si="109"/>
        <v>47137</v>
      </c>
      <c r="AE1518" s="91">
        <f t="shared" si="108"/>
        <v>3.5299999999999998E-2</v>
      </c>
      <c r="AG1518" s="92"/>
    </row>
    <row r="1519" spans="9:33" x14ac:dyDescent="0.25">
      <c r="I1519"/>
      <c r="N1519" s="130">
        <v>47840</v>
      </c>
      <c r="O1519" s="129">
        <v>3.61</v>
      </c>
      <c r="AD1519" s="90">
        <f t="shared" si="109"/>
        <v>47138</v>
      </c>
      <c r="AE1519" s="91">
        <f t="shared" si="108"/>
        <v>3.5299999999999998E-2</v>
      </c>
      <c r="AG1519" s="92"/>
    </row>
    <row r="1520" spans="9:33" x14ac:dyDescent="0.25">
      <c r="I1520"/>
      <c r="N1520" s="130">
        <v>47841</v>
      </c>
      <c r="O1520" s="129">
        <v>3.61</v>
      </c>
      <c r="AD1520" s="90">
        <f t="shared" si="109"/>
        <v>47139</v>
      </c>
      <c r="AE1520" s="91">
        <f t="shared" si="108"/>
        <v>3.5299999999999998E-2</v>
      </c>
      <c r="AG1520" s="92"/>
    </row>
    <row r="1521" spans="9:33" x14ac:dyDescent="0.25">
      <c r="I1521"/>
      <c r="N1521" s="130">
        <v>47843</v>
      </c>
      <c r="O1521" s="129">
        <v>3.61</v>
      </c>
      <c r="AD1521" s="90">
        <f t="shared" si="109"/>
        <v>47140</v>
      </c>
      <c r="AE1521" s="91">
        <f t="shared" si="108"/>
        <v>3.5299999999999998E-2</v>
      </c>
      <c r="AG1521" s="92"/>
    </row>
    <row r="1522" spans="9:33" x14ac:dyDescent="0.25">
      <c r="I1522"/>
      <c r="N1522" s="130">
        <v>47844</v>
      </c>
      <c r="O1522" s="129">
        <v>3.61</v>
      </c>
      <c r="AD1522" s="90">
        <f t="shared" si="109"/>
        <v>47141</v>
      </c>
      <c r="AE1522" s="91">
        <f t="shared" si="108"/>
        <v>3.5299999999999998E-2</v>
      </c>
      <c r="AG1522" s="92"/>
    </row>
    <row r="1523" spans="9:33" x14ac:dyDescent="0.25">
      <c r="I1523"/>
      <c r="N1523" s="130">
        <v>47847</v>
      </c>
      <c r="O1523" s="129">
        <v>3.61</v>
      </c>
      <c r="AD1523" s="90">
        <f t="shared" si="109"/>
        <v>47142</v>
      </c>
      <c r="AE1523" s="91">
        <f t="shared" si="108"/>
        <v>3.5299999999999998E-2</v>
      </c>
      <c r="AG1523" s="92"/>
    </row>
    <row r="1524" spans="9:33" x14ac:dyDescent="0.25">
      <c r="I1524"/>
      <c r="N1524" s="130">
        <v>47848</v>
      </c>
      <c r="O1524" s="129">
        <v>3.61</v>
      </c>
      <c r="AD1524" s="90">
        <f t="shared" si="109"/>
        <v>47143</v>
      </c>
      <c r="AE1524" s="91">
        <f t="shared" si="108"/>
        <v>3.5299999999999998E-2</v>
      </c>
      <c r="AG1524" s="92"/>
    </row>
    <row r="1525" spans="9:33" x14ac:dyDescent="0.25">
      <c r="I1525"/>
      <c r="N1525" s="130">
        <v>47850</v>
      </c>
      <c r="O1525" s="129">
        <v>3.61</v>
      </c>
      <c r="AD1525" s="90">
        <f t="shared" si="109"/>
        <v>47144</v>
      </c>
      <c r="AE1525" s="91">
        <f t="shared" si="108"/>
        <v>3.5299999999999998E-2</v>
      </c>
      <c r="AG1525" s="92"/>
    </row>
    <row r="1526" spans="9:33" x14ac:dyDescent="0.25">
      <c r="I1526"/>
      <c r="N1526" s="130">
        <v>47851</v>
      </c>
      <c r="O1526" s="129">
        <v>3.61</v>
      </c>
      <c r="AD1526" s="90">
        <f t="shared" si="109"/>
        <v>47145</v>
      </c>
      <c r="AE1526" s="91">
        <f t="shared" si="108"/>
        <v>3.5299999999999998E-2</v>
      </c>
      <c r="AG1526" s="92"/>
    </row>
    <row r="1527" spans="9:33" x14ac:dyDescent="0.25">
      <c r="I1527"/>
      <c r="N1527" s="130">
        <v>47854</v>
      </c>
      <c r="O1527" s="129">
        <v>3.61</v>
      </c>
      <c r="AD1527" s="90">
        <f t="shared" si="109"/>
        <v>47146</v>
      </c>
      <c r="AE1527" s="91">
        <f t="shared" si="108"/>
        <v>3.5299999999999998E-2</v>
      </c>
      <c r="AG1527" s="92"/>
    </row>
    <row r="1528" spans="9:33" x14ac:dyDescent="0.25">
      <c r="I1528"/>
      <c r="N1528" s="130">
        <v>47855</v>
      </c>
      <c r="O1528" s="129">
        <v>3.61</v>
      </c>
      <c r="AD1528" s="90">
        <f t="shared" si="109"/>
        <v>47147</v>
      </c>
      <c r="AE1528" s="91">
        <f t="shared" si="108"/>
        <v>3.5299999999999998E-2</v>
      </c>
      <c r="AG1528" s="92"/>
    </row>
    <row r="1529" spans="9:33" x14ac:dyDescent="0.25">
      <c r="I1529"/>
      <c r="N1529" s="130">
        <v>47856</v>
      </c>
      <c r="O1529" s="129">
        <v>3.61</v>
      </c>
      <c r="AD1529" s="90">
        <f t="shared" si="109"/>
        <v>47148</v>
      </c>
      <c r="AE1529" s="91">
        <f t="shared" si="108"/>
        <v>3.5299999999999998E-2</v>
      </c>
      <c r="AG1529" s="92"/>
    </row>
    <row r="1530" spans="9:33" x14ac:dyDescent="0.25">
      <c r="I1530"/>
      <c r="N1530" s="130">
        <v>47857</v>
      </c>
      <c r="O1530" s="129">
        <v>3.61</v>
      </c>
      <c r="AD1530" s="90">
        <f t="shared" si="109"/>
        <v>47149</v>
      </c>
      <c r="AE1530" s="91">
        <f t="shared" si="108"/>
        <v>3.5299999999999998E-2</v>
      </c>
      <c r="AG1530" s="92"/>
    </row>
    <row r="1531" spans="9:33" x14ac:dyDescent="0.25">
      <c r="I1531"/>
      <c r="N1531" s="130">
        <v>47858</v>
      </c>
      <c r="O1531" s="129">
        <v>3.61</v>
      </c>
      <c r="AD1531" s="90">
        <f t="shared" si="109"/>
        <v>47150</v>
      </c>
      <c r="AE1531" s="91">
        <f t="shared" si="108"/>
        <v>3.5299999999999998E-2</v>
      </c>
      <c r="AG1531" s="92"/>
    </row>
    <row r="1532" spans="9:33" x14ac:dyDescent="0.25">
      <c r="I1532"/>
      <c r="N1532" s="130">
        <v>47861</v>
      </c>
      <c r="O1532" s="129">
        <v>3.61</v>
      </c>
      <c r="AD1532" s="90">
        <f t="shared" si="109"/>
        <v>47151</v>
      </c>
      <c r="AE1532" s="91">
        <f t="shared" si="108"/>
        <v>3.5299999999999998E-2</v>
      </c>
      <c r="AG1532" s="92"/>
    </row>
    <row r="1533" spans="9:33" x14ac:dyDescent="0.25">
      <c r="I1533"/>
      <c r="N1533" s="130">
        <v>47862</v>
      </c>
      <c r="O1533" s="129">
        <v>3.61</v>
      </c>
      <c r="AD1533" s="90">
        <f t="shared" si="109"/>
        <v>47152</v>
      </c>
      <c r="AE1533" s="91">
        <f t="shared" si="108"/>
        <v>3.5299999999999998E-2</v>
      </c>
      <c r="AG1533" s="92"/>
    </row>
    <row r="1534" spans="9:33" x14ac:dyDescent="0.25">
      <c r="I1534"/>
      <c r="N1534" s="130">
        <v>47863</v>
      </c>
      <c r="O1534" s="129">
        <v>3.61</v>
      </c>
      <c r="AD1534" s="90">
        <f t="shared" si="109"/>
        <v>47153</v>
      </c>
      <c r="AE1534" s="91">
        <f t="shared" si="108"/>
        <v>3.5299999999999998E-2</v>
      </c>
      <c r="AG1534" s="92"/>
    </row>
    <row r="1535" spans="9:33" x14ac:dyDescent="0.25">
      <c r="I1535"/>
      <c r="N1535" s="130">
        <v>47864</v>
      </c>
      <c r="O1535" s="129">
        <v>3.61</v>
      </c>
      <c r="AD1535" s="90">
        <f t="shared" si="109"/>
        <v>47154</v>
      </c>
      <c r="AE1535" s="91">
        <f t="shared" si="108"/>
        <v>3.5299999999999998E-2</v>
      </c>
      <c r="AG1535" s="92"/>
    </row>
    <row r="1536" spans="9:33" x14ac:dyDescent="0.25">
      <c r="I1536"/>
      <c r="N1536" s="130">
        <v>47865</v>
      </c>
      <c r="O1536" s="129">
        <v>3.61</v>
      </c>
      <c r="AD1536" s="90">
        <f t="shared" si="109"/>
        <v>47155</v>
      </c>
      <c r="AE1536" s="91">
        <f t="shared" si="108"/>
        <v>3.5299999999999998E-2</v>
      </c>
      <c r="AG1536" s="92"/>
    </row>
    <row r="1537" spans="9:33" x14ac:dyDescent="0.25">
      <c r="I1537"/>
      <c r="N1537" s="130">
        <v>47869</v>
      </c>
      <c r="O1537" s="129">
        <v>3.61</v>
      </c>
      <c r="AD1537" s="90">
        <f t="shared" si="109"/>
        <v>47156</v>
      </c>
      <c r="AE1537" s="91">
        <f t="shared" si="108"/>
        <v>3.5299999999999998E-2</v>
      </c>
      <c r="AG1537" s="92"/>
    </row>
    <row r="1538" spans="9:33" x14ac:dyDescent="0.25">
      <c r="I1538"/>
      <c r="N1538" s="130">
        <v>47870</v>
      </c>
      <c r="O1538" s="129">
        <v>3.61</v>
      </c>
      <c r="AD1538" s="90">
        <f t="shared" si="109"/>
        <v>47157</v>
      </c>
      <c r="AE1538" s="91">
        <f t="shared" si="108"/>
        <v>3.5299999999999998E-2</v>
      </c>
      <c r="AG1538" s="92"/>
    </row>
    <row r="1539" spans="9:33" x14ac:dyDescent="0.25">
      <c r="I1539"/>
      <c r="N1539" s="130">
        <v>47871</v>
      </c>
      <c r="O1539" s="129">
        <v>3.61</v>
      </c>
      <c r="AD1539" s="90">
        <f t="shared" si="109"/>
        <v>47158</v>
      </c>
      <c r="AE1539" s="91">
        <f t="shared" si="108"/>
        <v>3.5299999999999998E-2</v>
      </c>
      <c r="AG1539" s="92"/>
    </row>
    <row r="1540" spans="9:33" x14ac:dyDescent="0.25">
      <c r="I1540"/>
      <c r="N1540" s="130">
        <v>47872</v>
      </c>
      <c r="O1540" s="129">
        <v>3.61</v>
      </c>
      <c r="AD1540" s="90">
        <f t="shared" si="109"/>
        <v>47159</v>
      </c>
      <c r="AE1540" s="91">
        <f t="shared" si="108"/>
        <v>3.5299999999999998E-2</v>
      </c>
      <c r="AG1540" s="92"/>
    </row>
    <row r="1541" spans="9:33" x14ac:dyDescent="0.25">
      <c r="I1541"/>
      <c r="N1541" s="130">
        <v>47875</v>
      </c>
      <c r="O1541" s="129">
        <v>3.61</v>
      </c>
      <c r="AD1541" s="90">
        <f t="shared" si="109"/>
        <v>47160</v>
      </c>
      <c r="AE1541" s="91">
        <f t="shared" si="108"/>
        <v>3.5299999999999998E-2</v>
      </c>
      <c r="AG1541" s="92"/>
    </row>
    <row r="1542" spans="9:33" x14ac:dyDescent="0.25">
      <c r="I1542"/>
      <c r="N1542" s="130">
        <v>47876</v>
      </c>
      <c r="O1542" s="129">
        <v>3.61</v>
      </c>
      <c r="AD1542" s="90">
        <f t="shared" si="109"/>
        <v>47161</v>
      </c>
      <c r="AE1542" s="91">
        <f t="shared" si="108"/>
        <v>3.5299999999999998E-2</v>
      </c>
      <c r="AG1542" s="92"/>
    </row>
    <row r="1543" spans="9:33" x14ac:dyDescent="0.25">
      <c r="I1543"/>
      <c r="N1543" s="130">
        <v>47877</v>
      </c>
      <c r="O1543" s="129">
        <v>3.61</v>
      </c>
      <c r="AD1543" s="90">
        <f t="shared" si="109"/>
        <v>47162</v>
      </c>
      <c r="AE1543" s="91">
        <f t="shared" ref="AE1543:AE1606" si="110">_xlfn.IFNA(VLOOKUP(AD1543,N:O,2,FALSE)/100,AE1542)</f>
        <v>3.5299999999999998E-2</v>
      </c>
      <c r="AG1543" s="92"/>
    </row>
    <row r="1544" spans="9:33" x14ac:dyDescent="0.25">
      <c r="I1544"/>
      <c r="N1544" s="130">
        <v>47878</v>
      </c>
      <c r="O1544" s="129">
        <v>3.61</v>
      </c>
      <c r="AD1544" s="90">
        <f t="shared" ref="AD1544:AD1607" si="111">AD1543+1</f>
        <v>47163</v>
      </c>
      <c r="AE1544" s="91">
        <f t="shared" si="110"/>
        <v>3.5299999999999998E-2</v>
      </c>
      <c r="AG1544" s="92"/>
    </row>
    <row r="1545" spans="9:33" x14ac:dyDescent="0.25">
      <c r="I1545"/>
      <c r="N1545" s="130">
        <v>47879</v>
      </c>
      <c r="O1545" s="129">
        <v>3.61</v>
      </c>
      <c r="AD1545" s="90">
        <f t="shared" si="111"/>
        <v>47164</v>
      </c>
      <c r="AE1545" s="91">
        <f t="shared" si="110"/>
        <v>3.5299999999999998E-2</v>
      </c>
      <c r="AG1545" s="92"/>
    </row>
    <row r="1546" spans="9:33" x14ac:dyDescent="0.25">
      <c r="I1546"/>
      <c r="N1546" s="130">
        <v>47882</v>
      </c>
      <c r="O1546" s="129">
        <v>3.61</v>
      </c>
      <c r="AD1546" s="90">
        <f t="shared" si="111"/>
        <v>47165</v>
      </c>
      <c r="AE1546" s="91">
        <f t="shared" si="110"/>
        <v>3.5299999999999998E-2</v>
      </c>
      <c r="AG1546" s="92"/>
    </row>
    <row r="1547" spans="9:33" x14ac:dyDescent="0.25">
      <c r="I1547"/>
      <c r="N1547" s="130">
        <v>47883</v>
      </c>
      <c r="O1547" s="129">
        <v>3.61</v>
      </c>
      <c r="AD1547" s="90">
        <f t="shared" si="111"/>
        <v>47166</v>
      </c>
      <c r="AE1547" s="91">
        <f t="shared" si="110"/>
        <v>3.5299999999999998E-2</v>
      </c>
      <c r="AG1547" s="92"/>
    </row>
    <row r="1548" spans="9:33" x14ac:dyDescent="0.25">
      <c r="I1548"/>
      <c r="N1548" s="130">
        <v>47884</v>
      </c>
      <c r="O1548" s="129">
        <v>3.61</v>
      </c>
      <c r="AD1548" s="90">
        <f t="shared" si="111"/>
        <v>47167</v>
      </c>
      <c r="AE1548" s="91">
        <f t="shared" si="110"/>
        <v>3.5299999999999998E-2</v>
      </c>
      <c r="AG1548" s="92"/>
    </row>
    <row r="1549" spans="9:33" x14ac:dyDescent="0.25">
      <c r="I1549"/>
      <c r="N1549" s="130">
        <v>47885</v>
      </c>
      <c r="O1549" s="129">
        <v>3.61</v>
      </c>
      <c r="AD1549" s="90">
        <f t="shared" si="111"/>
        <v>47168</v>
      </c>
      <c r="AE1549" s="91">
        <f t="shared" si="110"/>
        <v>3.5299999999999998E-2</v>
      </c>
      <c r="AG1549" s="92"/>
    </row>
    <row r="1550" spans="9:33" x14ac:dyDescent="0.25">
      <c r="I1550"/>
      <c r="N1550" s="130">
        <v>47886</v>
      </c>
      <c r="O1550" s="129">
        <v>3.61</v>
      </c>
      <c r="AD1550" s="90">
        <f t="shared" si="111"/>
        <v>47169</v>
      </c>
      <c r="AE1550" s="91">
        <f t="shared" si="110"/>
        <v>3.5299999999999998E-2</v>
      </c>
      <c r="AG1550" s="92"/>
    </row>
    <row r="1551" spans="9:33" x14ac:dyDescent="0.25">
      <c r="I1551"/>
      <c r="N1551" s="130">
        <v>47889</v>
      </c>
      <c r="O1551" s="129">
        <v>3.61</v>
      </c>
      <c r="AD1551" s="90">
        <f t="shared" si="111"/>
        <v>47170</v>
      </c>
      <c r="AE1551" s="91">
        <f t="shared" si="110"/>
        <v>3.5299999999999998E-2</v>
      </c>
      <c r="AG1551" s="92"/>
    </row>
    <row r="1552" spans="9:33" x14ac:dyDescent="0.25">
      <c r="I1552"/>
      <c r="N1552" s="130">
        <v>47890</v>
      </c>
      <c r="O1552" s="129">
        <v>3.61</v>
      </c>
      <c r="AD1552" s="90">
        <f t="shared" si="111"/>
        <v>47171</v>
      </c>
      <c r="AE1552" s="91">
        <f t="shared" si="110"/>
        <v>3.5299999999999998E-2</v>
      </c>
      <c r="AG1552" s="92"/>
    </row>
    <row r="1553" spans="9:33" x14ac:dyDescent="0.25">
      <c r="I1553"/>
      <c r="N1553" s="130">
        <v>47891</v>
      </c>
      <c r="O1553" s="129">
        <v>3.61</v>
      </c>
      <c r="AD1553" s="90">
        <f t="shared" si="111"/>
        <v>47172</v>
      </c>
      <c r="AE1553" s="91">
        <f t="shared" si="110"/>
        <v>3.5299999999999998E-2</v>
      </c>
      <c r="AG1553" s="92"/>
    </row>
    <row r="1554" spans="9:33" x14ac:dyDescent="0.25">
      <c r="I1554"/>
      <c r="N1554" s="130">
        <v>47892</v>
      </c>
      <c r="O1554" s="129">
        <v>3.61</v>
      </c>
      <c r="AD1554" s="90">
        <f t="shared" si="111"/>
        <v>47173</v>
      </c>
      <c r="AE1554" s="91">
        <f t="shared" si="110"/>
        <v>3.5299999999999998E-2</v>
      </c>
      <c r="AG1554" s="92"/>
    </row>
    <row r="1555" spans="9:33" x14ac:dyDescent="0.25">
      <c r="I1555"/>
      <c r="N1555" s="130">
        <v>47893</v>
      </c>
      <c r="O1555" s="129">
        <v>3.61</v>
      </c>
      <c r="AD1555" s="90">
        <f t="shared" si="111"/>
        <v>47174</v>
      </c>
      <c r="AE1555" s="91">
        <f t="shared" si="110"/>
        <v>3.5299999999999998E-2</v>
      </c>
      <c r="AG1555" s="92"/>
    </row>
    <row r="1556" spans="9:33" x14ac:dyDescent="0.25">
      <c r="I1556"/>
      <c r="N1556" s="130">
        <v>47897</v>
      </c>
      <c r="O1556" s="129">
        <v>3.61</v>
      </c>
      <c r="AD1556" s="90">
        <f t="shared" si="111"/>
        <v>47175</v>
      </c>
      <c r="AE1556" s="91">
        <f t="shared" si="110"/>
        <v>3.5299999999999998E-2</v>
      </c>
      <c r="AG1556" s="92"/>
    </row>
    <row r="1557" spans="9:33" x14ac:dyDescent="0.25">
      <c r="I1557"/>
      <c r="N1557" s="130">
        <v>47898</v>
      </c>
      <c r="O1557" s="129">
        <v>3.61</v>
      </c>
      <c r="AD1557" s="90">
        <f t="shared" si="111"/>
        <v>47176</v>
      </c>
      <c r="AE1557" s="91">
        <f t="shared" si="110"/>
        <v>3.5299999999999998E-2</v>
      </c>
      <c r="AG1557" s="92"/>
    </row>
    <row r="1558" spans="9:33" x14ac:dyDescent="0.25">
      <c r="I1558"/>
      <c r="N1558" s="130">
        <v>47899</v>
      </c>
      <c r="O1558" s="129">
        <v>3.61</v>
      </c>
      <c r="AD1558" s="90">
        <f t="shared" si="111"/>
        <v>47177</v>
      </c>
      <c r="AE1558" s="91">
        <f t="shared" si="110"/>
        <v>3.5299999999999998E-2</v>
      </c>
      <c r="AG1558" s="92"/>
    </row>
    <row r="1559" spans="9:33" x14ac:dyDescent="0.25">
      <c r="I1559"/>
      <c r="N1559" s="130">
        <v>47900</v>
      </c>
      <c r="O1559" s="129">
        <v>3.61</v>
      </c>
      <c r="AD1559" s="90">
        <f t="shared" si="111"/>
        <v>47178</v>
      </c>
      <c r="AE1559" s="91">
        <f t="shared" si="110"/>
        <v>3.5299999999999998E-2</v>
      </c>
      <c r="AG1559" s="92"/>
    </row>
    <row r="1560" spans="9:33" x14ac:dyDescent="0.25">
      <c r="I1560"/>
      <c r="N1560" s="130">
        <v>47903</v>
      </c>
      <c r="O1560" s="129">
        <v>3.61</v>
      </c>
      <c r="AD1560" s="90">
        <f t="shared" si="111"/>
        <v>47179</v>
      </c>
      <c r="AE1560" s="91">
        <f t="shared" si="110"/>
        <v>3.5299999999999998E-2</v>
      </c>
      <c r="AG1560" s="92"/>
    </row>
    <row r="1561" spans="9:33" x14ac:dyDescent="0.25">
      <c r="I1561"/>
      <c r="N1561" s="130">
        <v>47904</v>
      </c>
      <c r="O1561" s="129">
        <v>3.61</v>
      </c>
      <c r="AD1561" s="90">
        <f t="shared" si="111"/>
        <v>47180</v>
      </c>
      <c r="AE1561" s="91">
        <f t="shared" si="110"/>
        <v>3.5299999999999998E-2</v>
      </c>
      <c r="AG1561" s="92"/>
    </row>
    <row r="1562" spans="9:33" x14ac:dyDescent="0.25">
      <c r="I1562"/>
      <c r="N1562" s="130">
        <v>47905</v>
      </c>
      <c r="O1562" s="129">
        <v>3.61</v>
      </c>
      <c r="AD1562" s="90">
        <f t="shared" si="111"/>
        <v>47181</v>
      </c>
      <c r="AE1562" s="91">
        <f t="shared" si="110"/>
        <v>3.5299999999999998E-2</v>
      </c>
      <c r="AG1562" s="92"/>
    </row>
    <row r="1563" spans="9:33" x14ac:dyDescent="0.25">
      <c r="I1563"/>
      <c r="N1563" s="130">
        <v>47906</v>
      </c>
      <c r="O1563" s="129">
        <v>3.61</v>
      </c>
      <c r="AD1563" s="90">
        <f t="shared" si="111"/>
        <v>47182</v>
      </c>
      <c r="AE1563" s="91">
        <f t="shared" si="110"/>
        <v>3.5299999999999998E-2</v>
      </c>
      <c r="AG1563" s="92"/>
    </row>
    <row r="1564" spans="9:33" x14ac:dyDescent="0.25">
      <c r="I1564"/>
      <c r="N1564" s="130">
        <v>47907</v>
      </c>
      <c r="O1564" s="129">
        <v>3.61</v>
      </c>
      <c r="AD1564" s="90">
        <f t="shared" si="111"/>
        <v>47183</v>
      </c>
      <c r="AE1564" s="91">
        <f t="shared" si="110"/>
        <v>3.5299999999999998E-2</v>
      </c>
      <c r="AG1564" s="92"/>
    </row>
    <row r="1565" spans="9:33" x14ac:dyDescent="0.25">
      <c r="I1565"/>
      <c r="N1565" s="130">
        <v>47910</v>
      </c>
      <c r="O1565" s="129">
        <v>3.61</v>
      </c>
      <c r="AD1565" s="90">
        <f t="shared" si="111"/>
        <v>47184</v>
      </c>
      <c r="AE1565" s="91">
        <f t="shared" si="110"/>
        <v>3.5299999999999998E-2</v>
      </c>
      <c r="AG1565" s="92"/>
    </row>
    <row r="1566" spans="9:33" x14ac:dyDescent="0.25">
      <c r="I1566"/>
      <c r="N1566" s="130">
        <v>47911</v>
      </c>
      <c r="O1566" s="129">
        <v>3.61</v>
      </c>
      <c r="AD1566" s="90">
        <f t="shared" si="111"/>
        <v>47185</v>
      </c>
      <c r="AE1566" s="91">
        <f t="shared" si="110"/>
        <v>3.5299999999999998E-2</v>
      </c>
      <c r="AG1566" s="92"/>
    </row>
    <row r="1567" spans="9:33" x14ac:dyDescent="0.25">
      <c r="I1567"/>
      <c r="N1567" s="130">
        <v>47912</v>
      </c>
      <c r="O1567" s="129">
        <v>3.61</v>
      </c>
      <c r="AD1567" s="90">
        <f t="shared" si="111"/>
        <v>47186</v>
      </c>
      <c r="AE1567" s="91">
        <f t="shared" si="110"/>
        <v>3.5299999999999998E-2</v>
      </c>
      <c r="AG1567" s="92"/>
    </row>
    <row r="1568" spans="9:33" x14ac:dyDescent="0.25">
      <c r="I1568"/>
      <c r="N1568" s="130">
        <v>47913</v>
      </c>
      <c r="O1568" s="129">
        <v>3.61</v>
      </c>
      <c r="AD1568" s="90">
        <f t="shared" si="111"/>
        <v>47187</v>
      </c>
      <c r="AE1568" s="91">
        <f t="shared" si="110"/>
        <v>3.5299999999999998E-2</v>
      </c>
      <c r="AG1568" s="92"/>
    </row>
    <row r="1569" spans="9:33" x14ac:dyDescent="0.25">
      <c r="I1569"/>
      <c r="N1569" s="130">
        <v>47914</v>
      </c>
      <c r="O1569" s="129">
        <v>3.61</v>
      </c>
      <c r="AD1569" s="90">
        <f t="shared" si="111"/>
        <v>47188</v>
      </c>
      <c r="AE1569" s="91">
        <f t="shared" si="110"/>
        <v>3.5299999999999998E-2</v>
      </c>
      <c r="AG1569" s="92"/>
    </row>
    <row r="1570" spans="9:33" x14ac:dyDescent="0.25">
      <c r="I1570"/>
      <c r="N1570" s="130">
        <v>47917</v>
      </c>
      <c r="O1570" s="129">
        <v>3.61</v>
      </c>
      <c r="AD1570" s="90">
        <f t="shared" si="111"/>
        <v>47189</v>
      </c>
      <c r="AE1570" s="91">
        <f t="shared" si="110"/>
        <v>3.5299999999999998E-2</v>
      </c>
      <c r="AG1570" s="92"/>
    </row>
    <row r="1571" spans="9:33" x14ac:dyDescent="0.25">
      <c r="I1571"/>
      <c r="N1571" s="130">
        <v>47918</v>
      </c>
      <c r="O1571" s="129">
        <v>3.61</v>
      </c>
      <c r="AD1571" s="90">
        <f t="shared" si="111"/>
        <v>47190</v>
      </c>
      <c r="AE1571" s="91">
        <f t="shared" si="110"/>
        <v>3.5299999999999998E-2</v>
      </c>
      <c r="AG1571" s="92"/>
    </row>
    <row r="1572" spans="9:33" x14ac:dyDescent="0.25">
      <c r="I1572"/>
      <c r="N1572" s="130">
        <v>47919</v>
      </c>
      <c r="O1572" s="129">
        <v>3.61</v>
      </c>
      <c r="AD1572" s="90">
        <f t="shared" si="111"/>
        <v>47191</v>
      </c>
      <c r="AE1572" s="91">
        <f t="shared" si="110"/>
        <v>3.5299999999999998E-2</v>
      </c>
      <c r="AG1572" s="92"/>
    </row>
    <row r="1573" spans="9:33" x14ac:dyDescent="0.25">
      <c r="I1573"/>
      <c r="N1573" s="130">
        <v>47920</v>
      </c>
      <c r="O1573" s="129">
        <v>3.61</v>
      </c>
      <c r="AD1573" s="90">
        <f t="shared" si="111"/>
        <v>47192</v>
      </c>
      <c r="AE1573" s="91">
        <f t="shared" si="110"/>
        <v>3.5299999999999998E-2</v>
      </c>
      <c r="AG1573" s="92"/>
    </row>
    <row r="1574" spans="9:33" x14ac:dyDescent="0.25">
      <c r="I1574"/>
      <c r="N1574" s="130">
        <v>47921</v>
      </c>
      <c r="O1574" s="129">
        <v>3.61</v>
      </c>
      <c r="AD1574" s="90">
        <f t="shared" si="111"/>
        <v>47193</v>
      </c>
      <c r="AE1574" s="91">
        <f t="shared" si="110"/>
        <v>3.5299999999999998E-2</v>
      </c>
      <c r="AG1574" s="92"/>
    </row>
    <row r="1575" spans="9:33" x14ac:dyDescent="0.25">
      <c r="I1575"/>
      <c r="N1575" s="130">
        <v>47924</v>
      </c>
      <c r="O1575" s="129">
        <v>3.61</v>
      </c>
      <c r="AD1575" s="90">
        <f t="shared" si="111"/>
        <v>47194</v>
      </c>
      <c r="AE1575" s="91">
        <f t="shared" si="110"/>
        <v>3.5299999999999998E-2</v>
      </c>
      <c r="AG1575" s="92"/>
    </row>
    <row r="1576" spans="9:33" x14ac:dyDescent="0.25">
      <c r="I1576"/>
      <c r="N1576" s="130">
        <v>47925</v>
      </c>
      <c r="O1576" s="129">
        <v>3.61</v>
      </c>
      <c r="AD1576" s="90">
        <f t="shared" si="111"/>
        <v>47195</v>
      </c>
      <c r="AE1576" s="91">
        <f t="shared" si="110"/>
        <v>3.5299999999999998E-2</v>
      </c>
      <c r="AG1576" s="92"/>
    </row>
    <row r="1577" spans="9:33" x14ac:dyDescent="0.25">
      <c r="I1577"/>
      <c r="N1577" s="130">
        <v>47926</v>
      </c>
      <c r="O1577" s="129">
        <v>3.61</v>
      </c>
      <c r="AD1577" s="90">
        <f t="shared" si="111"/>
        <v>47196</v>
      </c>
      <c r="AE1577" s="91">
        <f t="shared" si="110"/>
        <v>3.5299999999999998E-2</v>
      </c>
      <c r="AG1577" s="92"/>
    </row>
    <row r="1578" spans="9:33" x14ac:dyDescent="0.25">
      <c r="I1578"/>
      <c r="N1578" s="130">
        <v>47927</v>
      </c>
      <c r="O1578" s="129">
        <v>3.61</v>
      </c>
      <c r="AD1578" s="90">
        <f t="shared" si="111"/>
        <v>47197</v>
      </c>
      <c r="AE1578" s="91">
        <f t="shared" si="110"/>
        <v>3.5299999999999998E-2</v>
      </c>
      <c r="AG1578" s="92"/>
    </row>
    <row r="1579" spans="9:33" x14ac:dyDescent="0.25">
      <c r="I1579"/>
      <c r="N1579" s="130">
        <v>47928</v>
      </c>
      <c r="O1579" s="129">
        <v>3.61</v>
      </c>
      <c r="AD1579" s="90">
        <f t="shared" si="111"/>
        <v>47198</v>
      </c>
      <c r="AE1579" s="91">
        <f t="shared" si="110"/>
        <v>3.5299999999999998E-2</v>
      </c>
      <c r="AG1579" s="92"/>
    </row>
    <row r="1580" spans="9:33" x14ac:dyDescent="0.25">
      <c r="I1580"/>
      <c r="N1580" s="130">
        <v>47931</v>
      </c>
      <c r="O1580" s="129">
        <v>3.61</v>
      </c>
      <c r="AD1580" s="90">
        <f t="shared" si="111"/>
        <v>47199</v>
      </c>
      <c r="AE1580" s="91">
        <f t="shared" si="110"/>
        <v>3.5299999999999998E-2</v>
      </c>
      <c r="AG1580" s="92"/>
    </row>
    <row r="1581" spans="9:33" x14ac:dyDescent="0.25">
      <c r="I1581"/>
      <c r="N1581" s="130">
        <v>47932</v>
      </c>
      <c r="O1581" s="129">
        <v>3.61</v>
      </c>
      <c r="AD1581" s="90">
        <f t="shared" si="111"/>
        <v>47200</v>
      </c>
      <c r="AE1581" s="91">
        <f t="shared" si="110"/>
        <v>3.5299999999999998E-2</v>
      </c>
      <c r="AG1581" s="92"/>
    </row>
    <row r="1582" spans="9:33" x14ac:dyDescent="0.25">
      <c r="I1582"/>
      <c r="N1582" s="130">
        <v>47933</v>
      </c>
      <c r="O1582" s="129">
        <v>3.61</v>
      </c>
      <c r="AD1582" s="90">
        <f t="shared" si="111"/>
        <v>47201</v>
      </c>
      <c r="AE1582" s="91">
        <f t="shared" si="110"/>
        <v>3.5299999999999998E-2</v>
      </c>
      <c r="AG1582" s="92"/>
    </row>
    <row r="1583" spans="9:33" x14ac:dyDescent="0.25">
      <c r="I1583"/>
      <c r="N1583" s="130">
        <v>47934</v>
      </c>
      <c r="O1583" s="129">
        <v>3.61</v>
      </c>
      <c r="AD1583" s="90">
        <f t="shared" si="111"/>
        <v>47202</v>
      </c>
      <c r="AE1583" s="91">
        <f t="shared" si="110"/>
        <v>3.5299999999999998E-2</v>
      </c>
      <c r="AG1583" s="92"/>
    </row>
    <row r="1584" spans="9:33" x14ac:dyDescent="0.25">
      <c r="I1584"/>
      <c r="N1584" s="130">
        <v>47935</v>
      </c>
      <c r="O1584" s="129">
        <v>3.61</v>
      </c>
      <c r="AD1584" s="90">
        <f t="shared" si="111"/>
        <v>47203</v>
      </c>
      <c r="AE1584" s="91">
        <f t="shared" si="110"/>
        <v>3.5299999999999998E-2</v>
      </c>
      <c r="AG1584" s="92"/>
    </row>
    <row r="1585" spans="9:33" x14ac:dyDescent="0.25">
      <c r="I1585"/>
      <c r="N1585" s="130">
        <v>47938</v>
      </c>
      <c r="O1585" s="129">
        <v>3.61</v>
      </c>
      <c r="AD1585" s="90">
        <f t="shared" si="111"/>
        <v>47204</v>
      </c>
      <c r="AE1585" s="91">
        <f t="shared" si="110"/>
        <v>3.5299999999999998E-2</v>
      </c>
      <c r="AG1585" s="92"/>
    </row>
    <row r="1586" spans="9:33" x14ac:dyDescent="0.25">
      <c r="I1586"/>
      <c r="N1586" s="130">
        <v>47939</v>
      </c>
      <c r="O1586" s="129">
        <v>3.61</v>
      </c>
      <c r="AD1586" s="90">
        <f t="shared" si="111"/>
        <v>47205</v>
      </c>
      <c r="AE1586" s="91">
        <f t="shared" si="110"/>
        <v>3.5299999999999998E-2</v>
      </c>
      <c r="AG1586" s="92"/>
    </row>
    <row r="1587" spans="9:33" x14ac:dyDescent="0.25">
      <c r="I1587"/>
      <c r="N1587" s="130">
        <v>47940</v>
      </c>
      <c r="O1587" s="129">
        <v>3.61</v>
      </c>
      <c r="AD1587" s="90">
        <f t="shared" si="111"/>
        <v>47206</v>
      </c>
      <c r="AE1587" s="91">
        <f t="shared" si="110"/>
        <v>3.5299999999999998E-2</v>
      </c>
      <c r="AG1587" s="92"/>
    </row>
    <row r="1588" spans="9:33" x14ac:dyDescent="0.25">
      <c r="I1588"/>
      <c r="N1588" s="130">
        <v>47941</v>
      </c>
      <c r="O1588" s="129">
        <v>3.61</v>
      </c>
      <c r="AD1588" s="90">
        <f t="shared" si="111"/>
        <v>47207</v>
      </c>
      <c r="AE1588" s="91">
        <f t="shared" si="110"/>
        <v>3.5299999999999998E-2</v>
      </c>
      <c r="AG1588" s="92"/>
    </row>
    <row r="1589" spans="9:33" x14ac:dyDescent="0.25">
      <c r="I1589"/>
      <c r="N1589" s="130">
        <v>47942</v>
      </c>
      <c r="O1589" s="129">
        <v>3.61</v>
      </c>
      <c r="AD1589" s="90">
        <f t="shared" si="111"/>
        <v>47208</v>
      </c>
      <c r="AE1589" s="91">
        <f t="shared" si="110"/>
        <v>3.5299999999999998E-2</v>
      </c>
      <c r="AG1589" s="92"/>
    </row>
    <row r="1590" spans="9:33" x14ac:dyDescent="0.25">
      <c r="I1590"/>
      <c r="N1590" s="130">
        <v>47945</v>
      </c>
      <c r="O1590" s="129">
        <v>3.61</v>
      </c>
      <c r="AD1590" s="90">
        <f t="shared" si="111"/>
        <v>47209</v>
      </c>
      <c r="AE1590" s="91">
        <f t="shared" si="110"/>
        <v>3.5299999999999998E-2</v>
      </c>
      <c r="AG1590" s="92"/>
    </row>
    <row r="1591" spans="9:33" x14ac:dyDescent="0.25">
      <c r="I1591"/>
      <c r="N1591" s="130">
        <v>47946</v>
      </c>
      <c r="O1591" s="129">
        <v>3.61</v>
      </c>
      <c r="AD1591" s="90">
        <f t="shared" si="111"/>
        <v>47210</v>
      </c>
      <c r="AE1591" s="91">
        <f t="shared" si="110"/>
        <v>3.5299999999999998E-2</v>
      </c>
      <c r="AG1591" s="92"/>
    </row>
    <row r="1592" spans="9:33" x14ac:dyDescent="0.25">
      <c r="I1592"/>
      <c r="N1592" s="130">
        <v>47947</v>
      </c>
      <c r="O1592" s="129">
        <v>3.61</v>
      </c>
      <c r="AD1592" s="90">
        <f t="shared" si="111"/>
        <v>47211</v>
      </c>
      <c r="AE1592" s="91">
        <f t="shared" si="110"/>
        <v>3.5299999999999998E-2</v>
      </c>
      <c r="AG1592" s="92"/>
    </row>
    <row r="1593" spans="9:33" x14ac:dyDescent="0.25">
      <c r="I1593"/>
      <c r="N1593" s="130">
        <v>47948</v>
      </c>
      <c r="O1593" s="129">
        <v>3.61</v>
      </c>
      <c r="AD1593" s="90">
        <f t="shared" si="111"/>
        <v>47212</v>
      </c>
      <c r="AE1593" s="91">
        <f t="shared" si="110"/>
        <v>3.5299999999999998E-2</v>
      </c>
      <c r="AG1593" s="92"/>
    </row>
    <row r="1594" spans="9:33" x14ac:dyDescent="0.25">
      <c r="I1594"/>
      <c r="N1594" s="130">
        <v>47952</v>
      </c>
      <c r="O1594" s="129">
        <v>3.61</v>
      </c>
      <c r="AD1594" s="90">
        <f t="shared" si="111"/>
        <v>47213</v>
      </c>
      <c r="AE1594" s="91">
        <f t="shared" si="110"/>
        <v>3.5299999999999998E-2</v>
      </c>
      <c r="AG1594" s="92"/>
    </row>
    <row r="1595" spans="9:33" x14ac:dyDescent="0.25">
      <c r="I1595"/>
      <c r="N1595" s="130">
        <v>47953</v>
      </c>
      <c r="O1595" s="129">
        <v>3.61</v>
      </c>
      <c r="AD1595" s="90">
        <f t="shared" si="111"/>
        <v>47214</v>
      </c>
      <c r="AE1595" s="91">
        <f t="shared" si="110"/>
        <v>3.5299999999999998E-2</v>
      </c>
      <c r="AG1595" s="92"/>
    </row>
    <row r="1596" spans="9:33" x14ac:dyDescent="0.25">
      <c r="I1596"/>
      <c r="N1596" s="130">
        <v>47954</v>
      </c>
      <c r="O1596" s="129">
        <v>3.61</v>
      </c>
      <c r="AD1596" s="90">
        <f t="shared" si="111"/>
        <v>47215</v>
      </c>
      <c r="AE1596" s="91">
        <f t="shared" si="110"/>
        <v>3.5299999999999998E-2</v>
      </c>
      <c r="AG1596" s="92"/>
    </row>
    <row r="1597" spans="9:33" x14ac:dyDescent="0.25">
      <c r="I1597"/>
      <c r="N1597" s="130">
        <v>47955</v>
      </c>
      <c r="O1597" s="129">
        <v>3.61</v>
      </c>
      <c r="AD1597" s="90">
        <f t="shared" si="111"/>
        <v>47216</v>
      </c>
      <c r="AE1597" s="91">
        <f t="shared" si="110"/>
        <v>3.5299999999999998E-2</v>
      </c>
      <c r="AG1597" s="92"/>
    </row>
    <row r="1598" spans="9:33" x14ac:dyDescent="0.25">
      <c r="I1598"/>
      <c r="N1598" s="130">
        <v>47956</v>
      </c>
      <c r="O1598" s="129">
        <v>3.61</v>
      </c>
      <c r="AD1598" s="90">
        <f t="shared" si="111"/>
        <v>47217</v>
      </c>
      <c r="AE1598" s="91">
        <f t="shared" si="110"/>
        <v>3.5299999999999998E-2</v>
      </c>
      <c r="AG1598" s="92"/>
    </row>
    <row r="1599" spans="9:33" x14ac:dyDescent="0.25">
      <c r="I1599"/>
      <c r="N1599" s="130">
        <v>47959</v>
      </c>
      <c r="O1599" s="129">
        <v>3.61</v>
      </c>
      <c r="AD1599" s="90">
        <f t="shared" si="111"/>
        <v>47218</v>
      </c>
      <c r="AE1599" s="91">
        <f t="shared" si="110"/>
        <v>3.5299999999999998E-2</v>
      </c>
      <c r="AG1599" s="92"/>
    </row>
    <row r="1600" spans="9:33" x14ac:dyDescent="0.25">
      <c r="I1600"/>
      <c r="N1600" s="130">
        <v>47960</v>
      </c>
      <c r="O1600" s="129">
        <v>3.61</v>
      </c>
      <c r="AD1600" s="90">
        <f t="shared" si="111"/>
        <v>47219</v>
      </c>
      <c r="AE1600" s="91">
        <f t="shared" si="110"/>
        <v>3.5299999999999998E-2</v>
      </c>
      <c r="AG1600" s="92"/>
    </row>
    <row r="1601" spans="9:33" x14ac:dyDescent="0.25">
      <c r="I1601"/>
      <c r="N1601" s="130">
        <v>47961</v>
      </c>
      <c r="O1601" s="129">
        <v>3.61</v>
      </c>
      <c r="AD1601" s="90">
        <f t="shared" si="111"/>
        <v>47220</v>
      </c>
      <c r="AE1601" s="91">
        <f t="shared" si="110"/>
        <v>3.5299999999999998E-2</v>
      </c>
      <c r="AG1601" s="92"/>
    </row>
    <row r="1602" spans="9:33" x14ac:dyDescent="0.25">
      <c r="I1602"/>
      <c r="N1602" s="130">
        <v>47962</v>
      </c>
      <c r="O1602" s="129">
        <v>3.61</v>
      </c>
      <c r="AD1602" s="90">
        <f t="shared" si="111"/>
        <v>47221</v>
      </c>
      <c r="AE1602" s="91">
        <f t="shared" si="110"/>
        <v>3.5299999999999998E-2</v>
      </c>
      <c r="AG1602" s="92"/>
    </row>
    <row r="1603" spans="9:33" x14ac:dyDescent="0.25">
      <c r="I1603"/>
      <c r="N1603" s="130">
        <v>47963</v>
      </c>
      <c r="O1603" s="129">
        <v>3.61</v>
      </c>
      <c r="AD1603" s="90">
        <f t="shared" si="111"/>
        <v>47222</v>
      </c>
      <c r="AE1603" s="91">
        <f t="shared" si="110"/>
        <v>3.5299999999999998E-2</v>
      </c>
      <c r="AG1603" s="92"/>
    </row>
    <row r="1604" spans="9:33" x14ac:dyDescent="0.25">
      <c r="I1604"/>
      <c r="N1604" s="130">
        <v>47966</v>
      </c>
      <c r="O1604" s="129">
        <v>3.61</v>
      </c>
      <c r="AD1604" s="90">
        <f t="shared" si="111"/>
        <v>47223</v>
      </c>
      <c r="AE1604" s="91">
        <f t="shared" si="110"/>
        <v>3.5299999999999998E-2</v>
      </c>
      <c r="AG1604" s="92"/>
    </row>
    <row r="1605" spans="9:33" x14ac:dyDescent="0.25">
      <c r="I1605"/>
      <c r="N1605" s="130">
        <v>47967</v>
      </c>
      <c r="O1605" s="129">
        <v>3.61</v>
      </c>
      <c r="AD1605" s="90">
        <f t="shared" si="111"/>
        <v>47224</v>
      </c>
      <c r="AE1605" s="91">
        <f t="shared" si="110"/>
        <v>3.5299999999999998E-2</v>
      </c>
      <c r="AG1605" s="92"/>
    </row>
    <row r="1606" spans="9:33" x14ac:dyDescent="0.25">
      <c r="I1606"/>
      <c r="N1606" s="130">
        <v>47968</v>
      </c>
      <c r="O1606" s="129">
        <v>3.61</v>
      </c>
      <c r="AD1606" s="90">
        <f t="shared" si="111"/>
        <v>47225</v>
      </c>
      <c r="AE1606" s="91">
        <f t="shared" si="110"/>
        <v>3.5299999999999998E-2</v>
      </c>
      <c r="AG1606" s="92"/>
    </row>
    <row r="1607" spans="9:33" x14ac:dyDescent="0.25">
      <c r="I1607"/>
      <c r="N1607" s="130">
        <v>47969</v>
      </c>
      <c r="O1607" s="129">
        <v>3.61</v>
      </c>
      <c r="AD1607" s="90">
        <f t="shared" si="111"/>
        <v>47226</v>
      </c>
      <c r="AE1607" s="91">
        <f t="shared" ref="AE1607:AE1670" si="112">_xlfn.IFNA(VLOOKUP(AD1607,N:O,2,FALSE)/100,AE1606)</f>
        <v>3.5299999999999998E-2</v>
      </c>
      <c r="AG1607" s="92"/>
    </row>
    <row r="1608" spans="9:33" x14ac:dyDescent="0.25">
      <c r="I1608"/>
      <c r="N1608" s="130">
        <v>47970</v>
      </c>
      <c r="O1608" s="129">
        <v>3.61</v>
      </c>
      <c r="AD1608" s="90">
        <f t="shared" ref="AD1608:AD1671" si="113">AD1607+1</f>
        <v>47227</v>
      </c>
      <c r="AE1608" s="91">
        <f t="shared" si="112"/>
        <v>3.5299999999999998E-2</v>
      </c>
      <c r="AG1608" s="92"/>
    </row>
    <row r="1609" spans="9:33" x14ac:dyDescent="0.25">
      <c r="I1609"/>
      <c r="N1609" s="130">
        <v>47973</v>
      </c>
      <c r="O1609" s="129">
        <v>3.61</v>
      </c>
      <c r="AD1609" s="90">
        <f t="shared" si="113"/>
        <v>47228</v>
      </c>
      <c r="AE1609" s="91">
        <f t="shared" si="112"/>
        <v>3.5299999999999998E-2</v>
      </c>
      <c r="AG1609" s="92"/>
    </row>
    <row r="1610" spans="9:33" x14ac:dyDescent="0.25">
      <c r="I1610"/>
      <c r="N1610" s="130">
        <v>47974</v>
      </c>
      <c r="O1610" s="129">
        <v>3.61</v>
      </c>
      <c r="AD1610" s="90">
        <f t="shared" si="113"/>
        <v>47229</v>
      </c>
      <c r="AE1610" s="91">
        <f t="shared" si="112"/>
        <v>3.5299999999999998E-2</v>
      </c>
      <c r="AG1610" s="92"/>
    </row>
    <row r="1611" spans="9:33" x14ac:dyDescent="0.25">
      <c r="I1611"/>
      <c r="N1611" s="130">
        <v>47975</v>
      </c>
      <c r="O1611" s="129">
        <v>3.61</v>
      </c>
      <c r="AD1611" s="90">
        <f t="shared" si="113"/>
        <v>47230</v>
      </c>
      <c r="AE1611" s="91">
        <f t="shared" si="112"/>
        <v>3.5299999999999998E-2</v>
      </c>
      <c r="AG1611" s="92"/>
    </row>
    <row r="1612" spans="9:33" x14ac:dyDescent="0.25">
      <c r="I1612"/>
      <c r="N1612" s="130">
        <v>47976</v>
      </c>
      <c r="O1612" s="129">
        <v>3.61</v>
      </c>
      <c r="AD1612" s="90">
        <f t="shared" si="113"/>
        <v>47231</v>
      </c>
      <c r="AE1612" s="91">
        <f t="shared" si="112"/>
        <v>3.5299999999999998E-2</v>
      </c>
      <c r="AG1612" s="92"/>
    </row>
    <row r="1613" spans="9:33" x14ac:dyDescent="0.25">
      <c r="I1613"/>
      <c r="N1613" s="130">
        <v>47977</v>
      </c>
      <c r="O1613" s="129">
        <v>3.61</v>
      </c>
      <c r="AD1613" s="90">
        <f t="shared" si="113"/>
        <v>47232</v>
      </c>
      <c r="AE1613" s="91">
        <f t="shared" si="112"/>
        <v>3.5299999999999998E-2</v>
      </c>
      <c r="AG1613" s="92"/>
    </row>
    <row r="1614" spans="9:33" x14ac:dyDescent="0.25">
      <c r="I1614"/>
      <c r="N1614" s="130">
        <v>47980</v>
      </c>
      <c r="O1614" s="129">
        <v>3.61</v>
      </c>
      <c r="AD1614" s="90">
        <f t="shared" si="113"/>
        <v>47233</v>
      </c>
      <c r="AE1614" s="91">
        <f t="shared" si="112"/>
        <v>3.5299999999999998E-2</v>
      </c>
      <c r="AG1614" s="92"/>
    </row>
    <row r="1615" spans="9:33" x14ac:dyDescent="0.25">
      <c r="I1615"/>
      <c r="N1615" s="130">
        <v>47981</v>
      </c>
      <c r="O1615" s="129">
        <v>3.61</v>
      </c>
      <c r="AD1615" s="90">
        <f t="shared" si="113"/>
        <v>47234</v>
      </c>
      <c r="AE1615" s="91">
        <f t="shared" si="112"/>
        <v>3.5299999999999998E-2</v>
      </c>
      <c r="AG1615" s="92"/>
    </row>
    <row r="1616" spans="9:33" x14ac:dyDescent="0.25">
      <c r="I1616"/>
      <c r="N1616" s="130">
        <v>47982</v>
      </c>
      <c r="O1616" s="129">
        <v>3.61</v>
      </c>
      <c r="AD1616" s="90">
        <f t="shared" si="113"/>
        <v>47235</v>
      </c>
      <c r="AE1616" s="91">
        <f t="shared" si="112"/>
        <v>3.5299999999999998E-2</v>
      </c>
      <c r="AG1616" s="92"/>
    </row>
    <row r="1617" spans="9:33" x14ac:dyDescent="0.25">
      <c r="I1617"/>
      <c r="N1617" s="130">
        <v>47983</v>
      </c>
      <c r="O1617" s="129">
        <v>3.61</v>
      </c>
      <c r="AD1617" s="90">
        <f t="shared" si="113"/>
        <v>47236</v>
      </c>
      <c r="AE1617" s="91">
        <f t="shared" si="112"/>
        <v>3.5299999999999998E-2</v>
      </c>
      <c r="AG1617" s="92"/>
    </row>
    <row r="1618" spans="9:33" x14ac:dyDescent="0.25">
      <c r="I1618"/>
      <c r="N1618" s="130">
        <v>47984</v>
      </c>
      <c r="O1618" s="129">
        <v>3.61</v>
      </c>
      <c r="AD1618" s="90">
        <f t="shared" si="113"/>
        <v>47237</v>
      </c>
      <c r="AE1618" s="91">
        <f t="shared" si="112"/>
        <v>3.5299999999999998E-2</v>
      </c>
      <c r="AG1618" s="92"/>
    </row>
    <row r="1619" spans="9:33" x14ac:dyDescent="0.25">
      <c r="I1619"/>
      <c r="N1619" s="130">
        <v>47987</v>
      </c>
      <c r="O1619" s="129">
        <v>3.61</v>
      </c>
      <c r="AD1619" s="90">
        <f t="shared" si="113"/>
        <v>47238</v>
      </c>
      <c r="AE1619" s="91">
        <f t="shared" si="112"/>
        <v>3.5299999999999998E-2</v>
      </c>
      <c r="AG1619" s="92"/>
    </row>
    <row r="1620" spans="9:33" x14ac:dyDescent="0.25">
      <c r="I1620"/>
      <c r="N1620" s="130">
        <v>47988</v>
      </c>
      <c r="O1620" s="129">
        <v>3.61</v>
      </c>
      <c r="AD1620" s="90">
        <f t="shared" si="113"/>
        <v>47239</v>
      </c>
      <c r="AE1620" s="91">
        <f t="shared" si="112"/>
        <v>3.5299999999999998E-2</v>
      </c>
      <c r="AG1620" s="92"/>
    </row>
    <row r="1621" spans="9:33" x14ac:dyDescent="0.25">
      <c r="I1621"/>
      <c r="N1621" s="130">
        <v>47989</v>
      </c>
      <c r="O1621" s="129">
        <v>3.61</v>
      </c>
      <c r="AD1621" s="90">
        <f t="shared" si="113"/>
        <v>47240</v>
      </c>
      <c r="AE1621" s="91">
        <f t="shared" si="112"/>
        <v>3.5299999999999998E-2</v>
      </c>
      <c r="AG1621" s="92"/>
    </row>
    <row r="1622" spans="9:33" x14ac:dyDescent="0.25">
      <c r="I1622"/>
      <c r="N1622" s="130">
        <v>47990</v>
      </c>
      <c r="O1622" s="129">
        <v>3.61</v>
      </c>
      <c r="AD1622" s="90">
        <f t="shared" si="113"/>
        <v>47241</v>
      </c>
      <c r="AE1622" s="91">
        <f t="shared" si="112"/>
        <v>3.5299999999999998E-2</v>
      </c>
      <c r="AG1622" s="92"/>
    </row>
    <row r="1623" spans="9:33" x14ac:dyDescent="0.25">
      <c r="I1623"/>
      <c r="N1623" s="130">
        <v>47991</v>
      </c>
      <c r="O1623" s="129">
        <v>3.61</v>
      </c>
      <c r="AD1623" s="90">
        <f t="shared" si="113"/>
        <v>47242</v>
      </c>
      <c r="AE1623" s="91">
        <f t="shared" si="112"/>
        <v>3.5299999999999998E-2</v>
      </c>
      <c r="AG1623" s="92"/>
    </row>
    <row r="1624" spans="9:33" x14ac:dyDescent="0.25">
      <c r="I1624"/>
      <c r="N1624" s="130">
        <v>47995</v>
      </c>
      <c r="O1624" s="129">
        <v>3.61</v>
      </c>
      <c r="AD1624" s="90">
        <f t="shared" si="113"/>
        <v>47243</v>
      </c>
      <c r="AE1624" s="91">
        <f t="shared" si="112"/>
        <v>3.5299999999999998E-2</v>
      </c>
      <c r="AG1624" s="92"/>
    </row>
    <row r="1625" spans="9:33" x14ac:dyDescent="0.25">
      <c r="I1625"/>
      <c r="N1625" s="130">
        <v>47996</v>
      </c>
      <c r="O1625" s="129">
        <v>3.61</v>
      </c>
      <c r="AD1625" s="90">
        <f t="shared" si="113"/>
        <v>47244</v>
      </c>
      <c r="AE1625" s="91">
        <f t="shared" si="112"/>
        <v>3.5299999999999998E-2</v>
      </c>
      <c r="AG1625" s="92"/>
    </row>
    <row r="1626" spans="9:33" x14ac:dyDescent="0.25">
      <c r="I1626"/>
      <c r="N1626" s="130">
        <v>47997</v>
      </c>
      <c r="O1626" s="129">
        <v>3.61</v>
      </c>
      <c r="AD1626" s="90">
        <f t="shared" si="113"/>
        <v>47245</v>
      </c>
      <c r="AE1626" s="91">
        <f t="shared" si="112"/>
        <v>3.5299999999999998E-2</v>
      </c>
      <c r="AG1626" s="92"/>
    </row>
    <row r="1627" spans="9:33" x14ac:dyDescent="0.25">
      <c r="I1627"/>
      <c r="N1627" s="130">
        <v>47998</v>
      </c>
      <c r="O1627" s="129">
        <v>3.61</v>
      </c>
      <c r="AD1627" s="90">
        <f t="shared" si="113"/>
        <v>47246</v>
      </c>
      <c r="AE1627" s="91">
        <f t="shared" si="112"/>
        <v>3.5299999999999998E-2</v>
      </c>
      <c r="AG1627" s="92"/>
    </row>
    <row r="1628" spans="9:33" x14ac:dyDescent="0.25">
      <c r="I1628"/>
      <c r="N1628" s="130">
        <v>48001</v>
      </c>
      <c r="O1628" s="129">
        <v>3.61</v>
      </c>
      <c r="AD1628" s="90">
        <f t="shared" si="113"/>
        <v>47247</v>
      </c>
      <c r="AE1628" s="91">
        <f t="shared" si="112"/>
        <v>3.5299999999999998E-2</v>
      </c>
      <c r="AG1628" s="92"/>
    </row>
    <row r="1629" spans="9:33" x14ac:dyDescent="0.25">
      <c r="I1629"/>
      <c r="N1629" s="130">
        <v>48002</v>
      </c>
      <c r="O1629" s="129">
        <v>3.61</v>
      </c>
      <c r="AD1629" s="90">
        <f t="shared" si="113"/>
        <v>47248</v>
      </c>
      <c r="AE1629" s="91">
        <f t="shared" si="112"/>
        <v>3.5299999999999998E-2</v>
      </c>
      <c r="AG1629" s="92"/>
    </row>
    <row r="1630" spans="9:33" x14ac:dyDescent="0.25">
      <c r="I1630"/>
      <c r="N1630" s="130">
        <v>48003</v>
      </c>
      <c r="O1630" s="129">
        <v>3.61</v>
      </c>
      <c r="AD1630" s="90">
        <f t="shared" si="113"/>
        <v>47249</v>
      </c>
      <c r="AE1630" s="91">
        <f t="shared" si="112"/>
        <v>3.5299999999999998E-2</v>
      </c>
      <c r="AG1630" s="92"/>
    </row>
    <row r="1631" spans="9:33" x14ac:dyDescent="0.25">
      <c r="I1631"/>
      <c r="N1631" s="130">
        <v>48004</v>
      </c>
      <c r="O1631" s="129">
        <v>3.61</v>
      </c>
      <c r="AD1631" s="90">
        <f t="shared" si="113"/>
        <v>47250</v>
      </c>
      <c r="AE1631" s="91">
        <f t="shared" si="112"/>
        <v>3.5299999999999998E-2</v>
      </c>
      <c r="AG1631" s="92"/>
    </row>
    <row r="1632" spans="9:33" x14ac:dyDescent="0.25">
      <c r="I1632"/>
      <c r="N1632" s="130">
        <v>48005</v>
      </c>
      <c r="O1632" s="129">
        <v>3.61</v>
      </c>
      <c r="AD1632" s="90">
        <f t="shared" si="113"/>
        <v>47251</v>
      </c>
      <c r="AE1632" s="91">
        <f t="shared" si="112"/>
        <v>3.5299999999999998E-2</v>
      </c>
      <c r="AG1632" s="92"/>
    </row>
    <row r="1633" spans="9:33" x14ac:dyDescent="0.25">
      <c r="I1633"/>
      <c r="N1633" s="130">
        <v>48008</v>
      </c>
      <c r="O1633" s="129">
        <v>3.61</v>
      </c>
      <c r="AD1633" s="90">
        <f t="shared" si="113"/>
        <v>47252</v>
      </c>
      <c r="AE1633" s="91">
        <f t="shared" si="112"/>
        <v>3.5299999999999998E-2</v>
      </c>
      <c r="AG1633" s="92"/>
    </row>
    <row r="1634" spans="9:33" x14ac:dyDescent="0.25">
      <c r="I1634"/>
      <c r="N1634" s="130">
        <v>48009</v>
      </c>
      <c r="O1634" s="129">
        <v>3.61</v>
      </c>
      <c r="AD1634" s="90">
        <f t="shared" si="113"/>
        <v>47253</v>
      </c>
      <c r="AE1634" s="91">
        <f t="shared" si="112"/>
        <v>3.5299999999999998E-2</v>
      </c>
      <c r="AG1634" s="92"/>
    </row>
    <row r="1635" spans="9:33" x14ac:dyDescent="0.25">
      <c r="I1635"/>
      <c r="N1635" s="130">
        <v>48010</v>
      </c>
      <c r="O1635" s="129">
        <v>3.61</v>
      </c>
      <c r="AD1635" s="90">
        <f t="shared" si="113"/>
        <v>47254</v>
      </c>
      <c r="AE1635" s="91">
        <f t="shared" si="112"/>
        <v>3.5299999999999998E-2</v>
      </c>
      <c r="AG1635" s="92"/>
    </row>
    <row r="1636" spans="9:33" x14ac:dyDescent="0.25">
      <c r="I1636"/>
      <c r="N1636" s="130">
        <v>48011</v>
      </c>
      <c r="O1636" s="129">
        <v>3.61</v>
      </c>
      <c r="AD1636" s="90">
        <f t="shared" si="113"/>
        <v>47255</v>
      </c>
      <c r="AE1636" s="91">
        <f t="shared" si="112"/>
        <v>3.5299999999999998E-2</v>
      </c>
      <c r="AG1636" s="92"/>
    </row>
    <row r="1637" spans="9:33" x14ac:dyDescent="0.25">
      <c r="I1637"/>
      <c r="N1637" s="130">
        <v>48012</v>
      </c>
      <c r="O1637" s="129">
        <v>3.61</v>
      </c>
      <c r="AD1637" s="90">
        <f t="shared" si="113"/>
        <v>47256</v>
      </c>
      <c r="AE1637" s="91">
        <f t="shared" si="112"/>
        <v>3.5299999999999998E-2</v>
      </c>
      <c r="AG1637" s="92"/>
    </row>
    <row r="1638" spans="9:33" x14ac:dyDescent="0.25">
      <c r="I1638"/>
      <c r="N1638" s="130">
        <v>48015</v>
      </c>
      <c r="O1638" s="129">
        <v>3.61</v>
      </c>
      <c r="AD1638" s="90">
        <f t="shared" si="113"/>
        <v>47257</v>
      </c>
      <c r="AE1638" s="91">
        <f t="shared" si="112"/>
        <v>3.5299999999999998E-2</v>
      </c>
      <c r="AG1638" s="92"/>
    </row>
    <row r="1639" spans="9:33" x14ac:dyDescent="0.25">
      <c r="I1639"/>
      <c r="N1639" s="130">
        <v>48016</v>
      </c>
      <c r="O1639" s="129">
        <v>3.61</v>
      </c>
      <c r="AD1639" s="90">
        <f t="shared" si="113"/>
        <v>47258</v>
      </c>
      <c r="AE1639" s="91">
        <f t="shared" si="112"/>
        <v>3.5299999999999998E-2</v>
      </c>
      <c r="AG1639" s="92"/>
    </row>
    <row r="1640" spans="9:33" x14ac:dyDescent="0.25">
      <c r="I1640"/>
      <c r="N1640" s="130">
        <v>48017</v>
      </c>
      <c r="O1640" s="129">
        <v>3.61</v>
      </c>
      <c r="AD1640" s="90">
        <f t="shared" si="113"/>
        <v>47259</v>
      </c>
      <c r="AE1640" s="91">
        <f t="shared" si="112"/>
        <v>3.5299999999999998E-2</v>
      </c>
      <c r="AG1640" s="92"/>
    </row>
    <row r="1641" spans="9:33" x14ac:dyDescent="0.25">
      <c r="I1641"/>
      <c r="N1641" s="130">
        <v>48019</v>
      </c>
      <c r="O1641" s="129">
        <v>3.61</v>
      </c>
      <c r="AD1641" s="90">
        <f t="shared" si="113"/>
        <v>47260</v>
      </c>
      <c r="AE1641" s="91">
        <f t="shared" si="112"/>
        <v>3.5299999999999998E-2</v>
      </c>
      <c r="AG1641" s="92"/>
    </row>
    <row r="1642" spans="9:33" x14ac:dyDescent="0.25">
      <c r="I1642"/>
      <c r="N1642" s="130">
        <v>48022</v>
      </c>
      <c r="O1642" s="129">
        <v>3.61</v>
      </c>
      <c r="AD1642" s="90">
        <f t="shared" si="113"/>
        <v>47261</v>
      </c>
      <c r="AE1642" s="91">
        <f t="shared" si="112"/>
        <v>3.5299999999999998E-2</v>
      </c>
      <c r="AG1642" s="92"/>
    </row>
    <row r="1643" spans="9:33" x14ac:dyDescent="0.25">
      <c r="I1643"/>
      <c r="N1643" s="130">
        <v>48023</v>
      </c>
      <c r="O1643" s="129">
        <v>3.61</v>
      </c>
      <c r="AD1643" s="90">
        <f t="shared" si="113"/>
        <v>47262</v>
      </c>
      <c r="AE1643" s="91">
        <f t="shared" si="112"/>
        <v>3.5299999999999998E-2</v>
      </c>
      <c r="AG1643" s="92"/>
    </row>
    <row r="1644" spans="9:33" x14ac:dyDescent="0.25">
      <c r="I1644"/>
      <c r="N1644" s="130">
        <v>48024</v>
      </c>
      <c r="O1644" s="129">
        <v>3.61</v>
      </c>
      <c r="AD1644" s="90">
        <f t="shared" si="113"/>
        <v>47263</v>
      </c>
      <c r="AE1644" s="91">
        <f t="shared" si="112"/>
        <v>3.5299999999999998E-2</v>
      </c>
      <c r="AG1644" s="92"/>
    </row>
    <row r="1645" spans="9:33" x14ac:dyDescent="0.25">
      <c r="I1645"/>
      <c r="N1645" s="130">
        <v>48025</v>
      </c>
      <c r="O1645" s="129">
        <v>3.61</v>
      </c>
      <c r="AD1645" s="90">
        <f t="shared" si="113"/>
        <v>47264</v>
      </c>
      <c r="AE1645" s="91">
        <f t="shared" si="112"/>
        <v>3.5299999999999998E-2</v>
      </c>
      <c r="AG1645" s="92"/>
    </row>
    <row r="1646" spans="9:33" x14ac:dyDescent="0.25">
      <c r="I1646"/>
      <c r="N1646" s="130">
        <v>48026</v>
      </c>
      <c r="O1646" s="129">
        <v>3.61</v>
      </c>
      <c r="AD1646" s="90">
        <f t="shared" si="113"/>
        <v>47265</v>
      </c>
      <c r="AE1646" s="91">
        <f t="shared" si="112"/>
        <v>3.5299999999999998E-2</v>
      </c>
      <c r="AG1646" s="92"/>
    </row>
    <row r="1647" spans="9:33" x14ac:dyDescent="0.25">
      <c r="I1647"/>
      <c r="N1647" s="130">
        <v>48029</v>
      </c>
      <c r="O1647" s="129">
        <v>3.61</v>
      </c>
      <c r="AD1647" s="90">
        <f t="shared" si="113"/>
        <v>47266</v>
      </c>
      <c r="AE1647" s="91">
        <f t="shared" si="112"/>
        <v>3.5299999999999998E-2</v>
      </c>
      <c r="AG1647" s="92"/>
    </row>
    <row r="1648" spans="9:33" x14ac:dyDescent="0.25">
      <c r="I1648"/>
      <c r="N1648" s="130">
        <v>48030</v>
      </c>
      <c r="O1648" s="129">
        <v>3.61</v>
      </c>
      <c r="AD1648" s="90">
        <f t="shared" si="113"/>
        <v>47267</v>
      </c>
      <c r="AE1648" s="91">
        <f t="shared" si="112"/>
        <v>3.5299999999999998E-2</v>
      </c>
      <c r="AG1648" s="92"/>
    </row>
    <row r="1649" spans="9:33" x14ac:dyDescent="0.25">
      <c r="I1649"/>
      <c r="N1649" s="130">
        <v>48031</v>
      </c>
      <c r="O1649" s="129">
        <v>3.61</v>
      </c>
      <c r="AD1649" s="90">
        <f t="shared" si="113"/>
        <v>47268</v>
      </c>
      <c r="AE1649" s="91">
        <f t="shared" si="112"/>
        <v>3.5299999999999998E-2</v>
      </c>
      <c r="AG1649" s="92"/>
    </row>
    <row r="1650" spans="9:33" x14ac:dyDescent="0.25">
      <c r="I1650"/>
      <c r="N1650" s="130">
        <v>48032</v>
      </c>
      <c r="O1650" s="129">
        <v>3.61</v>
      </c>
      <c r="AD1650" s="90">
        <f t="shared" si="113"/>
        <v>47269</v>
      </c>
      <c r="AE1650" s="91">
        <f t="shared" si="112"/>
        <v>3.5299999999999998E-2</v>
      </c>
      <c r="AG1650" s="92"/>
    </row>
    <row r="1651" spans="9:33" x14ac:dyDescent="0.25">
      <c r="I1651"/>
      <c r="N1651" s="130">
        <v>48036</v>
      </c>
      <c r="O1651" s="129">
        <v>3.61</v>
      </c>
      <c r="AD1651" s="90">
        <f t="shared" si="113"/>
        <v>47270</v>
      </c>
      <c r="AE1651" s="91">
        <f t="shared" si="112"/>
        <v>3.5299999999999998E-2</v>
      </c>
      <c r="AG1651" s="92"/>
    </row>
    <row r="1652" spans="9:33" x14ac:dyDescent="0.25">
      <c r="I1652"/>
      <c r="N1652" s="130">
        <v>48037</v>
      </c>
      <c r="O1652" s="129">
        <v>3.61</v>
      </c>
      <c r="AD1652" s="90">
        <f t="shared" si="113"/>
        <v>47271</v>
      </c>
      <c r="AE1652" s="91">
        <f t="shared" si="112"/>
        <v>3.5299999999999998E-2</v>
      </c>
      <c r="AG1652" s="92"/>
    </row>
    <row r="1653" spans="9:33" x14ac:dyDescent="0.25">
      <c r="I1653"/>
      <c r="N1653" s="130">
        <v>48038</v>
      </c>
      <c r="O1653" s="129">
        <v>3.61</v>
      </c>
      <c r="AD1653" s="90">
        <f t="shared" si="113"/>
        <v>47272</v>
      </c>
      <c r="AE1653" s="91">
        <f t="shared" si="112"/>
        <v>3.5299999999999998E-2</v>
      </c>
      <c r="AG1653" s="92"/>
    </row>
    <row r="1654" spans="9:33" x14ac:dyDescent="0.25">
      <c r="I1654"/>
      <c r="N1654" s="130">
        <v>48039</v>
      </c>
      <c r="O1654" s="129">
        <v>3.61</v>
      </c>
      <c r="AD1654" s="90">
        <f t="shared" si="113"/>
        <v>47273</v>
      </c>
      <c r="AE1654" s="91">
        <f t="shared" si="112"/>
        <v>3.5299999999999998E-2</v>
      </c>
      <c r="AG1654" s="92"/>
    </row>
    <row r="1655" spans="9:33" x14ac:dyDescent="0.25">
      <c r="I1655"/>
      <c r="N1655" s="130">
        <v>48040</v>
      </c>
      <c r="O1655" s="129">
        <v>3.61</v>
      </c>
      <c r="AD1655" s="90">
        <f t="shared" si="113"/>
        <v>47274</v>
      </c>
      <c r="AE1655" s="91">
        <f t="shared" si="112"/>
        <v>3.5299999999999998E-2</v>
      </c>
      <c r="AG1655" s="92"/>
    </row>
    <row r="1656" spans="9:33" x14ac:dyDescent="0.25">
      <c r="I1656"/>
      <c r="N1656" s="130">
        <v>48043</v>
      </c>
      <c r="O1656" s="129">
        <v>3.61</v>
      </c>
      <c r="AD1656" s="90">
        <f t="shared" si="113"/>
        <v>47275</v>
      </c>
      <c r="AE1656" s="91">
        <f t="shared" si="112"/>
        <v>3.5299999999999998E-2</v>
      </c>
      <c r="AG1656" s="92"/>
    </row>
    <row r="1657" spans="9:33" x14ac:dyDescent="0.25">
      <c r="I1657"/>
      <c r="N1657" s="130">
        <v>48044</v>
      </c>
      <c r="O1657" s="129">
        <v>3.61</v>
      </c>
      <c r="AD1657" s="90">
        <f t="shared" si="113"/>
        <v>47276</v>
      </c>
      <c r="AE1657" s="91">
        <f t="shared" si="112"/>
        <v>3.5299999999999998E-2</v>
      </c>
      <c r="AG1657" s="92"/>
    </row>
    <row r="1658" spans="9:33" x14ac:dyDescent="0.25">
      <c r="I1658"/>
      <c r="N1658" s="130">
        <v>48045</v>
      </c>
      <c r="O1658" s="129">
        <v>3.61</v>
      </c>
      <c r="AD1658" s="90">
        <f t="shared" si="113"/>
        <v>47277</v>
      </c>
      <c r="AE1658" s="91">
        <f t="shared" si="112"/>
        <v>3.5299999999999998E-2</v>
      </c>
      <c r="AG1658" s="92"/>
    </row>
    <row r="1659" spans="9:33" x14ac:dyDescent="0.25">
      <c r="I1659"/>
      <c r="N1659" s="130">
        <v>48046</v>
      </c>
      <c r="O1659" s="129">
        <v>3.61</v>
      </c>
      <c r="AD1659" s="90">
        <f t="shared" si="113"/>
        <v>47278</v>
      </c>
      <c r="AE1659" s="91">
        <f t="shared" si="112"/>
        <v>3.5299999999999998E-2</v>
      </c>
      <c r="AG1659" s="92"/>
    </row>
    <row r="1660" spans="9:33" x14ac:dyDescent="0.25">
      <c r="I1660"/>
      <c r="N1660" s="130">
        <v>48047</v>
      </c>
      <c r="O1660" s="129">
        <v>3.61</v>
      </c>
      <c r="AD1660" s="90">
        <f t="shared" si="113"/>
        <v>47279</v>
      </c>
      <c r="AE1660" s="91">
        <f t="shared" si="112"/>
        <v>3.5299999999999998E-2</v>
      </c>
      <c r="AG1660" s="92"/>
    </row>
    <row r="1661" spans="9:33" x14ac:dyDescent="0.25">
      <c r="I1661"/>
      <c r="N1661" s="130">
        <v>48050</v>
      </c>
      <c r="O1661" s="129">
        <v>3.61</v>
      </c>
      <c r="AD1661" s="90">
        <f t="shared" si="113"/>
        <v>47280</v>
      </c>
      <c r="AE1661" s="91">
        <f t="shared" si="112"/>
        <v>3.5299999999999998E-2</v>
      </c>
      <c r="AG1661" s="92"/>
    </row>
    <row r="1662" spans="9:33" x14ac:dyDescent="0.25">
      <c r="I1662"/>
      <c r="N1662" s="130">
        <v>48051</v>
      </c>
      <c r="O1662" s="129">
        <v>3.61</v>
      </c>
      <c r="AD1662" s="90">
        <f t="shared" si="113"/>
        <v>47281</v>
      </c>
      <c r="AE1662" s="91">
        <f t="shared" si="112"/>
        <v>3.5299999999999998E-2</v>
      </c>
      <c r="AG1662" s="92"/>
    </row>
    <row r="1663" spans="9:33" x14ac:dyDescent="0.25">
      <c r="I1663"/>
      <c r="N1663" s="130">
        <v>48052</v>
      </c>
      <c r="O1663" s="129">
        <v>3.61</v>
      </c>
      <c r="AD1663" s="90">
        <f t="shared" si="113"/>
        <v>47282</v>
      </c>
      <c r="AE1663" s="91">
        <f t="shared" si="112"/>
        <v>3.5299999999999998E-2</v>
      </c>
      <c r="AG1663" s="92"/>
    </row>
    <row r="1664" spans="9:33" x14ac:dyDescent="0.25">
      <c r="I1664"/>
      <c r="N1664" s="130">
        <v>48053</v>
      </c>
      <c r="O1664" s="129">
        <v>3.61</v>
      </c>
      <c r="AD1664" s="90">
        <f t="shared" si="113"/>
        <v>47283</v>
      </c>
      <c r="AE1664" s="91">
        <f t="shared" si="112"/>
        <v>3.5299999999999998E-2</v>
      </c>
      <c r="AG1664" s="92"/>
    </row>
    <row r="1665" spans="9:33" x14ac:dyDescent="0.25">
      <c r="I1665"/>
      <c r="N1665" s="130">
        <v>48054</v>
      </c>
      <c r="O1665" s="129">
        <v>3.61</v>
      </c>
      <c r="AD1665" s="90">
        <f t="shared" si="113"/>
        <v>47284</v>
      </c>
      <c r="AE1665" s="91">
        <f t="shared" si="112"/>
        <v>3.5299999999999998E-2</v>
      </c>
      <c r="AG1665" s="92"/>
    </row>
    <row r="1666" spans="9:33" x14ac:dyDescent="0.25">
      <c r="I1666"/>
      <c r="N1666" s="130">
        <v>48057</v>
      </c>
      <c r="O1666" s="129">
        <v>3.61</v>
      </c>
      <c r="AD1666" s="90">
        <f t="shared" si="113"/>
        <v>47285</v>
      </c>
      <c r="AE1666" s="91">
        <f t="shared" si="112"/>
        <v>3.5299999999999998E-2</v>
      </c>
      <c r="AG1666" s="92"/>
    </row>
    <row r="1667" spans="9:33" x14ac:dyDescent="0.25">
      <c r="I1667"/>
      <c r="N1667" s="130">
        <v>48058</v>
      </c>
      <c r="O1667" s="129">
        <v>3.61</v>
      </c>
      <c r="AD1667" s="90">
        <f t="shared" si="113"/>
        <v>47286</v>
      </c>
      <c r="AE1667" s="91">
        <f t="shared" si="112"/>
        <v>3.5299999999999998E-2</v>
      </c>
      <c r="AG1667" s="92"/>
    </row>
    <row r="1668" spans="9:33" x14ac:dyDescent="0.25">
      <c r="I1668"/>
      <c r="N1668" s="130">
        <v>48059</v>
      </c>
      <c r="O1668" s="129">
        <v>3.61</v>
      </c>
      <c r="AD1668" s="90">
        <f t="shared" si="113"/>
        <v>47287</v>
      </c>
      <c r="AE1668" s="91">
        <f t="shared" si="112"/>
        <v>3.5299999999999998E-2</v>
      </c>
      <c r="AG1668" s="92"/>
    </row>
    <row r="1669" spans="9:33" x14ac:dyDescent="0.25">
      <c r="I1669"/>
      <c r="N1669" s="130">
        <v>48060</v>
      </c>
      <c r="O1669" s="129">
        <v>3.61</v>
      </c>
      <c r="AD1669" s="90">
        <f t="shared" si="113"/>
        <v>47288</v>
      </c>
      <c r="AE1669" s="91">
        <f t="shared" si="112"/>
        <v>3.5299999999999998E-2</v>
      </c>
      <c r="AG1669" s="92"/>
    </row>
    <row r="1670" spans="9:33" x14ac:dyDescent="0.25">
      <c r="I1670"/>
      <c r="N1670" s="130">
        <v>48061</v>
      </c>
      <c r="O1670" s="129">
        <v>3.61</v>
      </c>
      <c r="AD1670" s="90">
        <f t="shared" si="113"/>
        <v>47289</v>
      </c>
      <c r="AE1670" s="91">
        <f t="shared" si="112"/>
        <v>3.5299999999999998E-2</v>
      </c>
      <c r="AG1670" s="92"/>
    </row>
    <row r="1671" spans="9:33" x14ac:dyDescent="0.25">
      <c r="I1671"/>
      <c r="N1671" s="130">
        <v>48064</v>
      </c>
      <c r="O1671" s="129">
        <v>3.61</v>
      </c>
      <c r="AD1671" s="90">
        <f t="shared" si="113"/>
        <v>47290</v>
      </c>
      <c r="AE1671" s="91">
        <f t="shared" ref="AE1671:AE1734" si="114">_xlfn.IFNA(VLOOKUP(AD1671,N:O,2,FALSE)/100,AE1670)</f>
        <v>3.5299999999999998E-2</v>
      </c>
      <c r="AG1671" s="92"/>
    </row>
    <row r="1672" spans="9:33" x14ac:dyDescent="0.25">
      <c r="I1672"/>
      <c r="N1672" s="130">
        <v>48065</v>
      </c>
      <c r="O1672" s="129">
        <v>3.61</v>
      </c>
      <c r="AD1672" s="90">
        <f t="shared" ref="AD1672:AD1735" si="115">AD1671+1</f>
        <v>47291</v>
      </c>
      <c r="AE1672" s="91">
        <f t="shared" si="114"/>
        <v>3.5299999999999998E-2</v>
      </c>
      <c r="AG1672" s="92"/>
    </row>
    <row r="1673" spans="9:33" x14ac:dyDescent="0.25">
      <c r="I1673"/>
      <c r="N1673" s="130">
        <v>48066</v>
      </c>
      <c r="O1673" s="129">
        <v>3.61</v>
      </c>
      <c r="AD1673" s="90">
        <f t="shared" si="115"/>
        <v>47292</v>
      </c>
      <c r="AE1673" s="91">
        <f t="shared" si="114"/>
        <v>3.5299999999999998E-2</v>
      </c>
      <c r="AG1673" s="92"/>
    </row>
    <row r="1674" spans="9:33" x14ac:dyDescent="0.25">
      <c r="I1674"/>
      <c r="N1674" s="130">
        <v>48067</v>
      </c>
      <c r="O1674" s="129">
        <v>3.61</v>
      </c>
      <c r="AD1674" s="90">
        <f t="shared" si="115"/>
        <v>47293</v>
      </c>
      <c r="AE1674" s="91">
        <f t="shared" si="114"/>
        <v>3.5299999999999998E-2</v>
      </c>
      <c r="AG1674" s="92"/>
    </row>
    <row r="1675" spans="9:33" x14ac:dyDescent="0.25">
      <c r="I1675"/>
      <c r="N1675" s="130">
        <v>48068</v>
      </c>
      <c r="O1675" s="129">
        <v>3.61</v>
      </c>
      <c r="AD1675" s="90">
        <f t="shared" si="115"/>
        <v>47294</v>
      </c>
      <c r="AE1675" s="91">
        <f t="shared" si="114"/>
        <v>3.5299999999999998E-2</v>
      </c>
      <c r="AG1675" s="92"/>
    </row>
    <row r="1676" spans="9:33" x14ac:dyDescent="0.25">
      <c r="I1676"/>
      <c r="N1676" s="130">
        <v>48071</v>
      </c>
      <c r="O1676" s="129">
        <v>3.61</v>
      </c>
      <c r="AD1676" s="90">
        <f t="shared" si="115"/>
        <v>47295</v>
      </c>
      <c r="AE1676" s="91">
        <f t="shared" si="114"/>
        <v>3.5299999999999998E-2</v>
      </c>
      <c r="AG1676" s="92"/>
    </row>
    <row r="1677" spans="9:33" x14ac:dyDescent="0.25">
      <c r="I1677"/>
      <c r="N1677" s="130">
        <v>48072</v>
      </c>
      <c r="O1677" s="129">
        <v>3.61</v>
      </c>
      <c r="AD1677" s="90">
        <f t="shared" si="115"/>
        <v>47296</v>
      </c>
      <c r="AE1677" s="91">
        <f t="shared" si="114"/>
        <v>3.5299999999999998E-2</v>
      </c>
      <c r="AG1677" s="92"/>
    </row>
    <row r="1678" spans="9:33" x14ac:dyDescent="0.25">
      <c r="I1678"/>
      <c r="N1678" s="130">
        <v>48073</v>
      </c>
      <c r="O1678" s="129">
        <v>3.61</v>
      </c>
      <c r="AD1678" s="90">
        <f t="shared" si="115"/>
        <v>47297</v>
      </c>
      <c r="AE1678" s="91">
        <f t="shared" si="114"/>
        <v>3.5299999999999998E-2</v>
      </c>
      <c r="AG1678" s="92"/>
    </row>
    <row r="1679" spans="9:33" x14ac:dyDescent="0.25">
      <c r="I1679"/>
      <c r="N1679" s="130">
        <v>48074</v>
      </c>
      <c r="O1679" s="129">
        <v>3.61</v>
      </c>
      <c r="AD1679" s="90">
        <f t="shared" si="115"/>
        <v>47298</v>
      </c>
      <c r="AE1679" s="91">
        <f t="shared" si="114"/>
        <v>3.5299999999999998E-2</v>
      </c>
      <c r="AG1679" s="92"/>
    </row>
    <row r="1680" spans="9:33" x14ac:dyDescent="0.25">
      <c r="I1680"/>
      <c r="N1680" s="130">
        <v>48075</v>
      </c>
      <c r="O1680" s="129">
        <v>3.61</v>
      </c>
      <c r="AD1680" s="90">
        <f t="shared" si="115"/>
        <v>47299</v>
      </c>
      <c r="AE1680" s="91">
        <f t="shared" si="114"/>
        <v>3.5299999999999998E-2</v>
      </c>
      <c r="AG1680" s="92"/>
    </row>
    <row r="1681" spans="9:33" x14ac:dyDescent="0.25">
      <c r="I1681"/>
      <c r="N1681" s="130">
        <v>48078</v>
      </c>
      <c r="O1681" s="129">
        <v>3.61</v>
      </c>
      <c r="AD1681" s="90">
        <f t="shared" si="115"/>
        <v>47300</v>
      </c>
      <c r="AE1681" s="91">
        <f t="shared" si="114"/>
        <v>3.5299999999999998E-2</v>
      </c>
      <c r="AG1681" s="92"/>
    </row>
    <row r="1682" spans="9:33" x14ac:dyDescent="0.25">
      <c r="I1682"/>
      <c r="N1682" s="130">
        <v>48079</v>
      </c>
      <c r="O1682" s="129">
        <v>3.61</v>
      </c>
      <c r="AD1682" s="90">
        <f t="shared" si="115"/>
        <v>47301</v>
      </c>
      <c r="AE1682" s="91">
        <f t="shared" si="114"/>
        <v>3.5299999999999998E-2</v>
      </c>
      <c r="AG1682" s="92"/>
    </row>
    <row r="1683" spans="9:33" x14ac:dyDescent="0.25">
      <c r="I1683"/>
      <c r="N1683" s="130">
        <v>48080</v>
      </c>
      <c r="O1683" s="129">
        <v>3.61</v>
      </c>
      <c r="AD1683" s="90">
        <f t="shared" si="115"/>
        <v>47302</v>
      </c>
      <c r="AE1683" s="91">
        <f t="shared" si="114"/>
        <v>3.5299999999999998E-2</v>
      </c>
      <c r="AG1683" s="92"/>
    </row>
    <row r="1684" spans="9:33" x14ac:dyDescent="0.25">
      <c r="I1684"/>
      <c r="N1684" s="130">
        <v>48081</v>
      </c>
      <c r="O1684" s="129">
        <v>3.61</v>
      </c>
      <c r="AD1684" s="90">
        <f t="shared" si="115"/>
        <v>47303</v>
      </c>
      <c r="AE1684" s="91">
        <f t="shared" si="114"/>
        <v>3.5299999999999998E-2</v>
      </c>
      <c r="AG1684" s="92"/>
    </row>
    <row r="1685" spans="9:33" x14ac:dyDescent="0.25">
      <c r="I1685"/>
      <c r="N1685" s="130">
        <v>48082</v>
      </c>
      <c r="O1685" s="129">
        <v>3.61</v>
      </c>
      <c r="AD1685" s="90">
        <f t="shared" si="115"/>
        <v>47304</v>
      </c>
      <c r="AE1685" s="91">
        <f t="shared" si="114"/>
        <v>3.5299999999999998E-2</v>
      </c>
      <c r="AG1685" s="92"/>
    </row>
    <row r="1686" spans="9:33" x14ac:dyDescent="0.25">
      <c r="I1686"/>
      <c r="N1686" s="130">
        <v>48085</v>
      </c>
      <c r="O1686" s="129">
        <v>3.61</v>
      </c>
      <c r="AD1686" s="90">
        <f t="shared" si="115"/>
        <v>47305</v>
      </c>
      <c r="AE1686" s="91">
        <f t="shared" si="114"/>
        <v>3.5299999999999998E-2</v>
      </c>
      <c r="AG1686" s="92"/>
    </row>
    <row r="1687" spans="9:33" x14ac:dyDescent="0.25">
      <c r="I1687"/>
      <c r="N1687" s="130">
        <v>48086</v>
      </c>
      <c r="O1687" s="129">
        <v>3.61</v>
      </c>
      <c r="AD1687" s="90">
        <f t="shared" si="115"/>
        <v>47306</v>
      </c>
      <c r="AE1687" s="91">
        <f t="shared" si="114"/>
        <v>3.5299999999999998E-2</v>
      </c>
      <c r="AG1687" s="92"/>
    </row>
    <row r="1688" spans="9:33" x14ac:dyDescent="0.25">
      <c r="I1688"/>
      <c r="N1688" s="130">
        <v>48087</v>
      </c>
      <c r="O1688" s="129">
        <v>3.61</v>
      </c>
      <c r="AD1688" s="90">
        <f t="shared" si="115"/>
        <v>47307</v>
      </c>
      <c r="AE1688" s="91">
        <f t="shared" si="114"/>
        <v>3.5299999999999998E-2</v>
      </c>
      <c r="AG1688" s="92"/>
    </row>
    <row r="1689" spans="9:33" x14ac:dyDescent="0.25">
      <c r="I1689"/>
      <c r="N1689" s="130">
        <v>48088</v>
      </c>
      <c r="O1689" s="129">
        <v>3.61</v>
      </c>
      <c r="AD1689" s="90">
        <f t="shared" si="115"/>
        <v>47308</v>
      </c>
      <c r="AE1689" s="91">
        <f t="shared" si="114"/>
        <v>3.5299999999999998E-2</v>
      </c>
      <c r="AG1689" s="92"/>
    </row>
    <row r="1690" spans="9:33" x14ac:dyDescent="0.25">
      <c r="I1690"/>
      <c r="N1690" s="130">
        <v>48089</v>
      </c>
      <c r="O1690" s="129">
        <v>3.61</v>
      </c>
      <c r="AD1690" s="90">
        <f t="shared" si="115"/>
        <v>47309</v>
      </c>
      <c r="AE1690" s="91">
        <f t="shared" si="114"/>
        <v>3.5299999999999998E-2</v>
      </c>
      <c r="AG1690" s="92"/>
    </row>
    <row r="1691" spans="9:33" x14ac:dyDescent="0.25">
      <c r="I1691"/>
      <c r="N1691" s="130">
        <v>48093</v>
      </c>
      <c r="O1691" s="129">
        <v>3.61</v>
      </c>
      <c r="AD1691" s="90">
        <f t="shared" si="115"/>
        <v>47310</v>
      </c>
      <c r="AE1691" s="91">
        <f t="shared" si="114"/>
        <v>3.5299999999999998E-2</v>
      </c>
      <c r="AG1691" s="92"/>
    </row>
    <row r="1692" spans="9:33" x14ac:dyDescent="0.25">
      <c r="I1692"/>
      <c r="N1692" s="130">
        <v>48094</v>
      </c>
      <c r="O1692" s="129">
        <v>3.61</v>
      </c>
      <c r="AD1692" s="90">
        <f t="shared" si="115"/>
        <v>47311</v>
      </c>
      <c r="AE1692" s="91">
        <f t="shared" si="114"/>
        <v>3.5299999999999998E-2</v>
      </c>
      <c r="AG1692" s="92"/>
    </row>
    <row r="1693" spans="9:33" x14ac:dyDescent="0.25">
      <c r="I1693"/>
      <c r="N1693" s="130">
        <v>48095</v>
      </c>
      <c r="O1693" s="129">
        <v>3.61</v>
      </c>
      <c r="AD1693" s="90">
        <f t="shared" si="115"/>
        <v>47312</v>
      </c>
      <c r="AE1693" s="91">
        <f t="shared" si="114"/>
        <v>3.5299999999999998E-2</v>
      </c>
      <c r="AG1693" s="92"/>
    </row>
    <row r="1694" spans="9:33" x14ac:dyDescent="0.25">
      <c r="I1694"/>
      <c r="N1694" s="130">
        <v>48096</v>
      </c>
      <c r="O1694" s="129">
        <v>3.61</v>
      </c>
      <c r="AD1694" s="90">
        <f t="shared" si="115"/>
        <v>47313</v>
      </c>
      <c r="AE1694" s="91">
        <f t="shared" si="114"/>
        <v>3.5299999999999998E-2</v>
      </c>
      <c r="AG1694" s="92"/>
    </row>
    <row r="1695" spans="9:33" x14ac:dyDescent="0.25">
      <c r="I1695"/>
      <c r="N1695" s="130">
        <v>48099</v>
      </c>
      <c r="O1695" s="129">
        <v>3.61</v>
      </c>
      <c r="AD1695" s="90">
        <f t="shared" si="115"/>
        <v>47314</v>
      </c>
      <c r="AE1695" s="91">
        <f t="shared" si="114"/>
        <v>3.5299999999999998E-2</v>
      </c>
      <c r="AG1695" s="92"/>
    </row>
    <row r="1696" spans="9:33" x14ac:dyDescent="0.25">
      <c r="I1696"/>
      <c r="N1696" s="130">
        <v>48100</v>
      </c>
      <c r="O1696" s="129">
        <v>3.61</v>
      </c>
      <c r="AD1696" s="90">
        <f t="shared" si="115"/>
        <v>47315</v>
      </c>
      <c r="AE1696" s="91">
        <f t="shared" si="114"/>
        <v>3.5299999999999998E-2</v>
      </c>
      <c r="AG1696" s="92"/>
    </row>
    <row r="1697" spans="9:33" x14ac:dyDescent="0.25">
      <c r="I1697"/>
      <c r="N1697" s="130">
        <v>48101</v>
      </c>
      <c r="O1697" s="129">
        <v>3.61</v>
      </c>
      <c r="AD1697" s="90">
        <f t="shared" si="115"/>
        <v>47316</v>
      </c>
      <c r="AE1697" s="91">
        <f t="shared" si="114"/>
        <v>3.5299999999999998E-2</v>
      </c>
      <c r="AG1697" s="92"/>
    </row>
    <row r="1698" spans="9:33" x14ac:dyDescent="0.25">
      <c r="I1698"/>
      <c r="N1698" s="130">
        <v>48102</v>
      </c>
      <c r="O1698" s="129">
        <v>3.61</v>
      </c>
      <c r="AD1698" s="90">
        <f t="shared" si="115"/>
        <v>47317</v>
      </c>
      <c r="AE1698" s="91">
        <f t="shared" si="114"/>
        <v>3.5299999999999998E-2</v>
      </c>
      <c r="AG1698" s="92"/>
    </row>
    <row r="1699" spans="9:33" x14ac:dyDescent="0.25">
      <c r="I1699"/>
      <c r="N1699" s="130">
        <v>48103</v>
      </c>
      <c r="O1699" s="129">
        <v>3.61</v>
      </c>
      <c r="AD1699" s="90">
        <f t="shared" si="115"/>
        <v>47318</v>
      </c>
      <c r="AE1699" s="91">
        <f t="shared" si="114"/>
        <v>3.5299999999999998E-2</v>
      </c>
      <c r="AG1699" s="92"/>
    </row>
    <row r="1700" spans="9:33" x14ac:dyDescent="0.25">
      <c r="I1700"/>
      <c r="N1700" s="130">
        <v>48106</v>
      </c>
      <c r="O1700" s="129">
        <v>3.61</v>
      </c>
      <c r="AD1700" s="90">
        <f t="shared" si="115"/>
        <v>47319</v>
      </c>
      <c r="AE1700" s="91">
        <f t="shared" si="114"/>
        <v>3.5299999999999998E-2</v>
      </c>
      <c r="AG1700" s="92"/>
    </row>
    <row r="1701" spans="9:33" x14ac:dyDescent="0.25">
      <c r="I1701"/>
      <c r="N1701" s="130">
        <v>48107</v>
      </c>
      <c r="O1701" s="129">
        <v>3.61</v>
      </c>
      <c r="AD1701" s="90">
        <f t="shared" si="115"/>
        <v>47320</v>
      </c>
      <c r="AE1701" s="91">
        <f t="shared" si="114"/>
        <v>3.5299999999999998E-2</v>
      </c>
      <c r="AG1701" s="92"/>
    </row>
    <row r="1702" spans="9:33" x14ac:dyDescent="0.25">
      <c r="I1702"/>
      <c r="N1702" s="130">
        <v>48108</v>
      </c>
      <c r="O1702" s="129">
        <v>3.61</v>
      </c>
      <c r="AD1702" s="90">
        <f t="shared" si="115"/>
        <v>47321</v>
      </c>
      <c r="AE1702" s="91">
        <f t="shared" si="114"/>
        <v>3.5299999999999998E-2</v>
      </c>
      <c r="AG1702" s="92"/>
    </row>
    <row r="1703" spans="9:33" x14ac:dyDescent="0.25">
      <c r="I1703"/>
      <c r="N1703" s="130">
        <v>48109</v>
      </c>
      <c r="O1703" s="129">
        <v>3.61</v>
      </c>
      <c r="AD1703" s="90">
        <f t="shared" si="115"/>
        <v>47322</v>
      </c>
      <c r="AE1703" s="91">
        <f t="shared" si="114"/>
        <v>3.5299999999999998E-2</v>
      </c>
      <c r="AG1703" s="92"/>
    </row>
    <row r="1704" spans="9:33" x14ac:dyDescent="0.25">
      <c r="I1704"/>
      <c r="N1704" s="130">
        <v>48110</v>
      </c>
      <c r="O1704" s="129">
        <v>3.61</v>
      </c>
      <c r="AD1704" s="90">
        <f t="shared" si="115"/>
        <v>47323</v>
      </c>
      <c r="AE1704" s="91">
        <f t="shared" si="114"/>
        <v>3.5299999999999998E-2</v>
      </c>
      <c r="AG1704" s="92"/>
    </row>
    <row r="1705" spans="9:33" x14ac:dyDescent="0.25">
      <c r="I1705"/>
      <c r="N1705" s="130">
        <v>48113</v>
      </c>
      <c r="O1705" s="129">
        <v>3.61</v>
      </c>
      <c r="AD1705" s="90">
        <f t="shared" si="115"/>
        <v>47324</v>
      </c>
      <c r="AE1705" s="91">
        <f t="shared" si="114"/>
        <v>3.5299999999999998E-2</v>
      </c>
      <c r="AG1705" s="92"/>
    </row>
    <row r="1706" spans="9:33" x14ac:dyDescent="0.25">
      <c r="I1706"/>
      <c r="N1706" s="130">
        <v>48114</v>
      </c>
      <c r="O1706" s="129">
        <v>3.61</v>
      </c>
      <c r="AD1706" s="90">
        <f t="shared" si="115"/>
        <v>47325</v>
      </c>
      <c r="AE1706" s="91">
        <f t="shared" si="114"/>
        <v>3.5299999999999998E-2</v>
      </c>
      <c r="AG1706" s="92"/>
    </row>
    <row r="1707" spans="9:33" x14ac:dyDescent="0.25">
      <c r="I1707"/>
      <c r="N1707" s="130">
        <v>48115</v>
      </c>
      <c r="O1707" s="129">
        <v>3.61</v>
      </c>
      <c r="AD1707" s="90">
        <f t="shared" si="115"/>
        <v>47326</v>
      </c>
      <c r="AE1707" s="91">
        <f t="shared" si="114"/>
        <v>3.5299999999999998E-2</v>
      </c>
      <c r="AG1707" s="92"/>
    </row>
    <row r="1708" spans="9:33" x14ac:dyDescent="0.25">
      <c r="I1708"/>
      <c r="N1708" s="130">
        <v>48116</v>
      </c>
      <c r="O1708" s="129">
        <v>3.61</v>
      </c>
      <c r="AD1708" s="90">
        <f t="shared" si="115"/>
        <v>47327</v>
      </c>
      <c r="AE1708" s="91">
        <f t="shared" si="114"/>
        <v>3.5299999999999998E-2</v>
      </c>
      <c r="AG1708" s="92"/>
    </row>
    <row r="1709" spans="9:33" x14ac:dyDescent="0.25">
      <c r="I1709"/>
      <c r="N1709" s="130">
        <v>48117</v>
      </c>
      <c r="O1709" s="129">
        <v>3.61</v>
      </c>
      <c r="AD1709" s="90">
        <f t="shared" si="115"/>
        <v>47328</v>
      </c>
      <c r="AE1709" s="91">
        <f t="shared" si="114"/>
        <v>3.5299999999999998E-2</v>
      </c>
      <c r="AG1709" s="92"/>
    </row>
    <row r="1710" spans="9:33" x14ac:dyDescent="0.25">
      <c r="I1710"/>
      <c r="N1710" s="130">
        <v>48120</v>
      </c>
      <c r="O1710" s="129">
        <v>3.61</v>
      </c>
      <c r="AD1710" s="90">
        <f t="shared" si="115"/>
        <v>47329</v>
      </c>
      <c r="AE1710" s="91">
        <f t="shared" si="114"/>
        <v>3.5299999999999998E-2</v>
      </c>
      <c r="AG1710" s="92"/>
    </row>
    <row r="1711" spans="9:33" x14ac:dyDescent="0.25">
      <c r="I1711"/>
      <c r="N1711" s="130">
        <v>48121</v>
      </c>
      <c r="O1711" s="129">
        <v>3.61</v>
      </c>
      <c r="AD1711" s="90">
        <f t="shared" si="115"/>
        <v>47330</v>
      </c>
      <c r="AE1711" s="91">
        <f t="shared" si="114"/>
        <v>3.5299999999999998E-2</v>
      </c>
      <c r="AG1711" s="92"/>
    </row>
    <row r="1712" spans="9:33" x14ac:dyDescent="0.25">
      <c r="I1712"/>
      <c r="N1712" s="130">
        <v>48122</v>
      </c>
      <c r="O1712" s="129">
        <v>3.61</v>
      </c>
      <c r="AD1712" s="90">
        <f t="shared" si="115"/>
        <v>47331</v>
      </c>
      <c r="AE1712" s="91">
        <f t="shared" si="114"/>
        <v>3.5299999999999998E-2</v>
      </c>
      <c r="AG1712" s="92"/>
    </row>
    <row r="1713" spans="9:33" x14ac:dyDescent="0.25">
      <c r="I1713"/>
      <c r="N1713" s="130">
        <v>48123</v>
      </c>
      <c r="O1713" s="129">
        <v>3.61</v>
      </c>
      <c r="AD1713" s="90">
        <f t="shared" si="115"/>
        <v>47332</v>
      </c>
      <c r="AE1713" s="91">
        <f t="shared" si="114"/>
        <v>3.5299999999999998E-2</v>
      </c>
      <c r="AG1713" s="92"/>
    </row>
    <row r="1714" spans="9:33" x14ac:dyDescent="0.25">
      <c r="I1714"/>
      <c r="N1714" s="130">
        <v>48124</v>
      </c>
      <c r="O1714" s="129">
        <v>3.61</v>
      </c>
      <c r="AD1714" s="90">
        <f t="shared" si="115"/>
        <v>47333</v>
      </c>
      <c r="AE1714" s="91">
        <f t="shared" si="114"/>
        <v>3.5299999999999998E-2</v>
      </c>
      <c r="AG1714" s="92"/>
    </row>
    <row r="1715" spans="9:33" x14ac:dyDescent="0.25">
      <c r="I1715"/>
      <c r="N1715" s="130">
        <v>48127</v>
      </c>
      <c r="O1715" s="129">
        <v>3.61</v>
      </c>
      <c r="AD1715" s="90">
        <f t="shared" si="115"/>
        <v>47334</v>
      </c>
      <c r="AE1715" s="91">
        <f t="shared" si="114"/>
        <v>3.5299999999999998E-2</v>
      </c>
      <c r="AG1715" s="92"/>
    </row>
    <row r="1716" spans="9:33" x14ac:dyDescent="0.25">
      <c r="I1716"/>
      <c r="N1716" s="130">
        <v>48128</v>
      </c>
      <c r="O1716" s="129">
        <v>3.61</v>
      </c>
      <c r="AD1716" s="90">
        <f t="shared" si="115"/>
        <v>47335</v>
      </c>
      <c r="AE1716" s="91">
        <f t="shared" si="114"/>
        <v>3.5299999999999998E-2</v>
      </c>
      <c r="AG1716" s="92"/>
    </row>
    <row r="1717" spans="9:33" x14ac:dyDescent="0.25">
      <c r="I1717"/>
      <c r="N1717" s="130">
        <v>48129</v>
      </c>
      <c r="O1717" s="129">
        <v>3.61</v>
      </c>
      <c r="AD1717" s="90">
        <f t="shared" si="115"/>
        <v>47336</v>
      </c>
      <c r="AE1717" s="91">
        <f t="shared" si="114"/>
        <v>3.5299999999999998E-2</v>
      </c>
      <c r="AG1717" s="92"/>
    </row>
    <row r="1718" spans="9:33" x14ac:dyDescent="0.25">
      <c r="I1718"/>
      <c r="N1718" s="130">
        <v>48130</v>
      </c>
      <c r="O1718" s="129">
        <v>3.61</v>
      </c>
      <c r="AD1718" s="90">
        <f t="shared" si="115"/>
        <v>47337</v>
      </c>
      <c r="AE1718" s="91">
        <f t="shared" si="114"/>
        <v>3.5299999999999998E-2</v>
      </c>
      <c r="AG1718" s="92"/>
    </row>
    <row r="1719" spans="9:33" x14ac:dyDescent="0.25">
      <c r="I1719"/>
      <c r="N1719" s="130">
        <v>48131</v>
      </c>
      <c r="O1719" s="129">
        <v>3.61</v>
      </c>
      <c r="AD1719" s="90">
        <f t="shared" si="115"/>
        <v>47338</v>
      </c>
      <c r="AE1719" s="91">
        <f t="shared" si="114"/>
        <v>3.5299999999999998E-2</v>
      </c>
      <c r="AG1719" s="92"/>
    </row>
    <row r="1720" spans="9:33" x14ac:dyDescent="0.25">
      <c r="I1720"/>
      <c r="N1720" s="130">
        <v>48135</v>
      </c>
      <c r="O1720" s="129">
        <v>3.61</v>
      </c>
      <c r="AD1720" s="90">
        <f t="shared" si="115"/>
        <v>47339</v>
      </c>
      <c r="AE1720" s="91">
        <f t="shared" si="114"/>
        <v>3.5299999999999998E-2</v>
      </c>
      <c r="AG1720" s="92"/>
    </row>
    <row r="1721" spans="9:33" x14ac:dyDescent="0.25">
      <c r="I1721"/>
      <c r="N1721" s="130">
        <v>48136</v>
      </c>
      <c r="O1721" s="129">
        <v>3.61</v>
      </c>
      <c r="AD1721" s="90">
        <f t="shared" si="115"/>
        <v>47340</v>
      </c>
      <c r="AE1721" s="91">
        <f t="shared" si="114"/>
        <v>3.5299999999999998E-2</v>
      </c>
      <c r="AG1721" s="92"/>
    </row>
    <row r="1722" spans="9:33" x14ac:dyDescent="0.25">
      <c r="I1722"/>
      <c r="N1722" s="130">
        <v>48137</v>
      </c>
      <c r="O1722" s="129">
        <v>3.61</v>
      </c>
      <c r="AD1722" s="90">
        <f t="shared" si="115"/>
        <v>47341</v>
      </c>
      <c r="AE1722" s="91">
        <f t="shared" si="114"/>
        <v>3.5299999999999998E-2</v>
      </c>
      <c r="AG1722" s="92"/>
    </row>
    <row r="1723" spans="9:33" x14ac:dyDescent="0.25">
      <c r="I1723"/>
      <c r="N1723" s="130">
        <v>48138</v>
      </c>
      <c r="O1723" s="129">
        <v>3.61</v>
      </c>
      <c r="AD1723" s="90">
        <f t="shared" si="115"/>
        <v>47342</v>
      </c>
      <c r="AE1723" s="91">
        <f t="shared" si="114"/>
        <v>3.5299999999999998E-2</v>
      </c>
      <c r="AG1723" s="92"/>
    </row>
    <row r="1724" spans="9:33" x14ac:dyDescent="0.25">
      <c r="I1724"/>
      <c r="N1724" s="130">
        <v>48141</v>
      </c>
      <c r="O1724" s="129">
        <v>3.61</v>
      </c>
      <c r="AD1724" s="90">
        <f t="shared" si="115"/>
        <v>47343</v>
      </c>
      <c r="AE1724" s="91">
        <f t="shared" si="114"/>
        <v>3.5299999999999998E-2</v>
      </c>
      <c r="AG1724" s="92"/>
    </row>
    <row r="1725" spans="9:33" x14ac:dyDescent="0.25">
      <c r="I1725"/>
      <c r="N1725" s="130">
        <v>48142</v>
      </c>
      <c r="O1725" s="129">
        <v>3.61</v>
      </c>
      <c r="AD1725" s="90">
        <f t="shared" si="115"/>
        <v>47344</v>
      </c>
      <c r="AE1725" s="91">
        <f t="shared" si="114"/>
        <v>3.5299999999999998E-2</v>
      </c>
      <c r="AG1725" s="92"/>
    </row>
    <row r="1726" spans="9:33" x14ac:dyDescent="0.25">
      <c r="I1726"/>
      <c r="N1726" s="130">
        <v>48143</v>
      </c>
      <c r="O1726" s="129">
        <v>3.61</v>
      </c>
      <c r="AD1726" s="90">
        <f t="shared" si="115"/>
        <v>47345</v>
      </c>
      <c r="AE1726" s="91">
        <f t="shared" si="114"/>
        <v>3.5299999999999998E-2</v>
      </c>
      <c r="AG1726" s="92"/>
    </row>
    <row r="1727" spans="9:33" x14ac:dyDescent="0.25">
      <c r="I1727"/>
      <c r="N1727" s="130">
        <v>48144</v>
      </c>
      <c r="O1727" s="129">
        <v>3.61</v>
      </c>
      <c r="AD1727" s="90">
        <f t="shared" si="115"/>
        <v>47346</v>
      </c>
      <c r="AE1727" s="91">
        <f t="shared" si="114"/>
        <v>3.5299999999999998E-2</v>
      </c>
      <c r="AG1727" s="92"/>
    </row>
    <row r="1728" spans="9:33" x14ac:dyDescent="0.25">
      <c r="I1728"/>
      <c r="N1728" s="130">
        <v>48145</v>
      </c>
      <c r="O1728" s="129">
        <v>3.61</v>
      </c>
      <c r="AD1728" s="90">
        <f t="shared" si="115"/>
        <v>47347</v>
      </c>
      <c r="AE1728" s="91">
        <f t="shared" si="114"/>
        <v>3.5299999999999998E-2</v>
      </c>
      <c r="AG1728" s="92"/>
    </row>
    <row r="1729" spans="9:33" x14ac:dyDescent="0.25">
      <c r="I1729"/>
      <c r="N1729" s="130">
        <v>48148</v>
      </c>
      <c r="O1729" s="129">
        <v>3.61</v>
      </c>
      <c r="AD1729" s="90">
        <f t="shared" si="115"/>
        <v>47348</v>
      </c>
      <c r="AE1729" s="91">
        <f t="shared" si="114"/>
        <v>3.5299999999999998E-2</v>
      </c>
      <c r="AG1729" s="92"/>
    </row>
    <row r="1730" spans="9:33" x14ac:dyDescent="0.25">
      <c r="I1730"/>
      <c r="N1730" s="130">
        <v>48149</v>
      </c>
      <c r="O1730" s="129">
        <v>3.61</v>
      </c>
      <c r="AD1730" s="90">
        <f t="shared" si="115"/>
        <v>47349</v>
      </c>
      <c r="AE1730" s="91">
        <f t="shared" si="114"/>
        <v>3.5299999999999998E-2</v>
      </c>
      <c r="AG1730" s="92"/>
    </row>
    <row r="1731" spans="9:33" x14ac:dyDescent="0.25">
      <c r="I1731"/>
      <c r="N1731" s="130">
        <v>48150</v>
      </c>
      <c r="O1731" s="129">
        <v>3.61</v>
      </c>
      <c r="AD1731" s="90">
        <f t="shared" si="115"/>
        <v>47350</v>
      </c>
      <c r="AE1731" s="91">
        <f t="shared" si="114"/>
        <v>3.5299999999999998E-2</v>
      </c>
      <c r="AG1731" s="92"/>
    </row>
    <row r="1732" spans="9:33" x14ac:dyDescent="0.25">
      <c r="I1732"/>
      <c r="N1732" s="130">
        <v>48151</v>
      </c>
      <c r="O1732" s="129">
        <v>3.61</v>
      </c>
      <c r="AD1732" s="90">
        <f t="shared" si="115"/>
        <v>47351</v>
      </c>
      <c r="AE1732" s="91">
        <f t="shared" si="114"/>
        <v>3.5299999999999998E-2</v>
      </c>
      <c r="AG1732" s="92"/>
    </row>
    <row r="1733" spans="9:33" x14ac:dyDescent="0.25">
      <c r="I1733"/>
      <c r="N1733" s="130">
        <v>48152</v>
      </c>
      <c r="O1733" s="129">
        <v>3.61</v>
      </c>
      <c r="AD1733" s="90">
        <f t="shared" si="115"/>
        <v>47352</v>
      </c>
      <c r="AE1733" s="91">
        <f t="shared" si="114"/>
        <v>3.5299999999999998E-2</v>
      </c>
      <c r="AG1733" s="92"/>
    </row>
    <row r="1734" spans="9:33" x14ac:dyDescent="0.25">
      <c r="I1734"/>
      <c r="N1734" s="130">
        <v>48155</v>
      </c>
      <c r="O1734" s="129">
        <v>3.61</v>
      </c>
      <c r="AD1734" s="90">
        <f t="shared" si="115"/>
        <v>47353</v>
      </c>
      <c r="AE1734" s="91">
        <f t="shared" si="114"/>
        <v>3.5299999999999998E-2</v>
      </c>
      <c r="AG1734" s="92"/>
    </row>
    <row r="1735" spans="9:33" x14ac:dyDescent="0.25">
      <c r="I1735"/>
      <c r="N1735" s="130">
        <v>48156</v>
      </c>
      <c r="O1735" s="129">
        <v>3.61</v>
      </c>
      <c r="AD1735" s="90">
        <f t="shared" si="115"/>
        <v>47354</v>
      </c>
      <c r="AE1735" s="91">
        <f t="shared" ref="AE1735:AE1798" si="116">_xlfn.IFNA(VLOOKUP(AD1735,N:O,2,FALSE)/100,AE1734)</f>
        <v>3.5299999999999998E-2</v>
      </c>
      <c r="AG1735" s="92"/>
    </row>
    <row r="1736" spans="9:33" x14ac:dyDescent="0.25">
      <c r="I1736"/>
      <c r="N1736" s="130">
        <v>48157</v>
      </c>
      <c r="O1736" s="129">
        <v>3.61</v>
      </c>
      <c r="AD1736" s="90">
        <f t="shared" ref="AD1736:AD1799" si="117">AD1735+1</f>
        <v>47355</v>
      </c>
      <c r="AE1736" s="91">
        <f t="shared" si="116"/>
        <v>3.5299999999999998E-2</v>
      </c>
      <c r="AG1736" s="92"/>
    </row>
    <row r="1737" spans="9:33" x14ac:dyDescent="0.25">
      <c r="I1737"/>
      <c r="N1737" s="130">
        <v>48158</v>
      </c>
      <c r="O1737" s="129">
        <v>3.61</v>
      </c>
      <c r="AD1737" s="90">
        <f t="shared" si="117"/>
        <v>47356</v>
      </c>
      <c r="AE1737" s="91">
        <f t="shared" si="116"/>
        <v>3.5299999999999998E-2</v>
      </c>
      <c r="AG1737" s="92"/>
    </row>
    <row r="1738" spans="9:33" x14ac:dyDescent="0.25">
      <c r="I1738"/>
      <c r="N1738" s="130">
        <v>48159</v>
      </c>
      <c r="O1738" s="129">
        <v>3.61</v>
      </c>
      <c r="AD1738" s="90">
        <f t="shared" si="117"/>
        <v>47357</v>
      </c>
      <c r="AE1738" s="91">
        <f t="shared" si="116"/>
        <v>3.5299999999999998E-2</v>
      </c>
      <c r="AG1738" s="92"/>
    </row>
    <row r="1739" spans="9:33" x14ac:dyDescent="0.25">
      <c r="I1739"/>
      <c r="N1739" s="130">
        <v>48162</v>
      </c>
      <c r="O1739" s="129">
        <v>3.61</v>
      </c>
      <c r="AD1739" s="90">
        <f t="shared" si="117"/>
        <v>47358</v>
      </c>
      <c r="AE1739" s="91">
        <f t="shared" si="116"/>
        <v>3.5299999999999998E-2</v>
      </c>
      <c r="AG1739" s="92"/>
    </row>
    <row r="1740" spans="9:33" x14ac:dyDescent="0.25">
      <c r="I1740"/>
      <c r="N1740" s="130">
        <v>48164</v>
      </c>
      <c r="O1740" s="129">
        <v>3.61</v>
      </c>
      <c r="AD1740" s="90">
        <f t="shared" si="117"/>
        <v>47359</v>
      </c>
      <c r="AE1740" s="91">
        <f t="shared" si="116"/>
        <v>3.5299999999999998E-2</v>
      </c>
      <c r="AG1740" s="92"/>
    </row>
    <row r="1741" spans="9:33" x14ac:dyDescent="0.25">
      <c r="I1741"/>
      <c r="N1741" s="130">
        <v>48165</v>
      </c>
      <c r="O1741" s="129">
        <v>3.61</v>
      </c>
      <c r="AD1741" s="90">
        <f t="shared" si="117"/>
        <v>47360</v>
      </c>
      <c r="AE1741" s="91">
        <f t="shared" si="116"/>
        <v>3.5299999999999998E-2</v>
      </c>
      <c r="AG1741" s="92"/>
    </row>
    <row r="1742" spans="9:33" x14ac:dyDescent="0.25">
      <c r="I1742"/>
      <c r="N1742" s="130">
        <v>48166</v>
      </c>
      <c r="O1742" s="129">
        <v>3.61</v>
      </c>
      <c r="AD1742" s="90">
        <f t="shared" si="117"/>
        <v>47361</v>
      </c>
      <c r="AE1742" s="91">
        <f t="shared" si="116"/>
        <v>3.5299999999999998E-2</v>
      </c>
      <c r="AG1742" s="92"/>
    </row>
    <row r="1743" spans="9:33" x14ac:dyDescent="0.25">
      <c r="I1743"/>
      <c r="N1743" s="130">
        <v>48169</v>
      </c>
      <c r="O1743" s="129">
        <v>3.61</v>
      </c>
      <c r="AD1743" s="90">
        <f t="shared" si="117"/>
        <v>47362</v>
      </c>
      <c r="AE1743" s="91">
        <f t="shared" si="116"/>
        <v>3.5299999999999998E-2</v>
      </c>
      <c r="AG1743" s="92"/>
    </row>
    <row r="1744" spans="9:33" x14ac:dyDescent="0.25">
      <c r="I1744"/>
      <c r="N1744" s="130">
        <v>48170</v>
      </c>
      <c r="O1744" s="129">
        <v>3.61</v>
      </c>
      <c r="AD1744" s="90">
        <f t="shared" si="117"/>
        <v>47363</v>
      </c>
      <c r="AE1744" s="91">
        <f t="shared" si="116"/>
        <v>3.5299999999999998E-2</v>
      </c>
      <c r="AG1744" s="92"/>
    </row>
    <row r="1745" spans="9:33" x14ac:dyDescent="0.25">
      <c r="I1745"/>
      <c r="N1745" s="130">
        <v>48171</v>
      </c>
      <c r="O1745" s="129">
        <v>3.61</v>
      </c>
      <c r="AD1745" s="90">
        <f t="shared" si="117"/>
        <v>47364</v>
      </c>
      <c r="AE1745" s="91">
        <f t="shared" si="116"/>
        <v>3.5299999999999998E-2</v>
      </c>
      <c r="AG1745" s="92"/>
    </row>
    <row r="1746" spans="9:33" x14ac:dyDescent="0.25">
      <c r="I1746"/>
      <c r="N1746" s="130">
        <v>48172</v>
      </c>
      <c r="O1746" s="129">
        <v>3.61</v>
      </c>
      <c r="AD1746" s="90">
        <f t="shared" si="117"/>
        <v>47365</v>
      </c>
      <c r="AE1746" s="91">
        <f t="shared" si="116"/>
        <v>3.5299999999999998E-2</v>
      </c>
      <c r="AG1746" s="92"/>
    </row>
    <row r="1747" spans="9:33" x14ac:dyDescent="0.25">
      <c r="I1747"/>
      <c r="N1747" s="130">
        <v>48173</v>
      </c>
      <c r="O1747" s="129">
        <v>3.61</v>
      </c>
      <c r="AD1747" s="90">
        <f t="shared" si="117"/>
        <v>47366</v>
      </c>
      <c r="AE1747" s="91">
        <f t="shared" si="116"/>
        <v>3.5299999999999998E-2</v>
      </c>
      <c r="AG1747" s="92"/>
    </row>
    <row r="1748" spans="9:33" x14ac:dyDescent="0.25">
      <c r="I1748"/>
      <c r="N1748" s="130">
        <v>48176</v>
      </c>
      <c r="O1748" s="129">
        <v>3.61</v>
      </c>
      <c r="AD1748" s="90">
        <f t="shared" si="117"/>
        <v>47367</v>
      </c>
      <c r="AE1748" s="91">
        <f t="shared" si="116"/>
        <v>3.5299999999999998E-2</v>
      </c>
      <c r="AG1748" s="92"/>
    </row>
    <row r="1749" spans="9:33" x14ac:dyDescent="0.25">
      <c r="I1749"/>
      <c r="N1749" s="130">
        <v>48177</v>
      </c>
      <c r="O1749" s="129">
        <v>3.61</v>
      </c>
      <c r="AD1749" s="90">
        <f t="shared" si="117"/>
        <v>47368</v>
      </c>
      <c r="AE1749" s="91">
        <f t="shared" si="116"/>
        <v>3.5299999999999998E-2</v>
      </c>
      <c r="AG1749" s="92"/>
    </row>
    <row r="1750" spans="9:33" x14ac:dyDescent="0.25">
      <c r="I1750"/>
      <c r="N1750" s="130">
        <v>48178</v>
      </c>
      <c r="O1750" s="129">
        <v>3.61</v>
      </c>
      <c r="AD1750" s="90">
        <f t="shared" si="117"/>
        <v>47369</v>
      </c>
      <c r="AE1750" s="91">
        <f t="shared" si="116"/>
        <v>3.5299999999999998E-2</v>
      </c>
      <c r="AG1750" s="92"/>
    </row>
    <row r="1751" spans="9:33" x14ac:dyDescent="0.25">
      <c r="I1751"/>
      <c r="N1751" s="130">
        <v>48180</v>
      </c>
      <c r="O1751" s="129">
        <v>3.61</v>
      </c>
      <c r="AD1751" s="90">
        <f t="shared" si="117"/>
        <v>47370</v>
      </c>
      <c r="AE1751" s="91">
        <f t="shared" si="116"/>
        <v>3.5299999999999998E-2</v>
      </c>
      <c r="AG1751" s="92"/>
    </row>
    <row r="1752" spans="9:33" x14ac:dyDescent="0.25">
      <c r="I1752"/>
      <c r="N1752" s="130">
        <v>48183</v>
      </c>
      <c r="O1752" s="129">
        <v>3.61</v>
      </c>
      <c r="AD1752" s="90">
        <f t="shared" si="117"/>
        <v>47371</v>
      </c>
      <c r="AE1752" s="91">
        <f t="shared" si="116"/>
        <v>3.5299999999999998E-2</v>
      </c>
      <c r="AG1752" s="92"/>
    </row>
    <row r="1753" spans="9:33" x14ac:dyDescent="0.25">
      <c r="I1753"/>
      <c r="N1753" s="130">
        <v>48184</v>
      </c>
      <c r="O1753" s="129">
        <v>3.61</v>
      </c>
      <c r="AD1753" s="90">
        <f t="shared" si="117"/>
        <v>47372</v>
      </c>
      <c r="AE1753" s="91">
        <f t="shared" si="116"/>
        <v>3.5299999999999998E-2</v>
      </c>
      <c r="AG1753" s="92"/>
    </row>
    <row r="1754" spans="9:33" x14ac:dyDescent="0.25">
      <c r="I1754"/>
      <c r="N1754" s="130">
        <v>48185</v>
      </c>
      <c r="O1754" s="129">
        <v>3.61</v>
      </c>
      <c r="AD1754" s="90">
        <f t="shared" si="117"/>
        <v>47373</v>
      </c>
      <c r="AE1754" s="91">
        <f t="shared" si="116"/>
        <v>3.5299999999999998E-2</v>
      </c>
      <c r="AG1754" s="92"/>
    </row>
    <row r="1755" spans="9:33" x14ac:dyDescent="0.25">
      <c r="I1755"/>
      <c r="N1755" s="130">
        <v>48186</v>
      </c>
      <c r="O1755" s="129">
        <v>3.65</v>
      </c>
      <c r="AD1755" s="90">
        <f t="shared" si="117"/>
        <v>47374</v>
      </c>
      <c r="AE1755" s="91">
        <f t="shared" si="116"/>
        <v>3.5299999999999998E-2</v>
      </c>
      <c r="AG1755" s="92"/>
    </row>
    <row r="1756" spans="9:33" x14ac:dyDescent="0.25">
      <c r="I1756"/>
      <c r="N1756" s="130">
        <v>48187</v>
      </c>
      <c r="O1756" s="129">
        <v>3.65</v>
      </c>
      <c r="AD1756" s="90">
        <f t="shared" si="117"/>
        <v>47375</v>
      </c>
      <c r="AE1756" s="91">
        <f t="shared" si="116"/>
        <v>3.5299999999999998E-2</v>
      </c>
      <c r="AG1756" s="92"/>
    </row>
    <row r="1757" spans="9:33" x14ac:dyDescent="0.25">
      <c r="I1757"/>
      <c r="N1757" s="130">
        <v>48190</v>
      </c>
      <c r="O1757" s="129">
        <v>3.65</v>
      </c>
      <c r="AD1757" s="90">
        <f t="shared" si="117"/>
        <v>47376</v>
      </c>
      <c r="AE1757" s="91">
        <f t="shared" si="116"/>
        <v>3.5299999999999998E-2</v>
      </c>
      <c r="AG1757" s="92"/>
    </row>
    <row r="1758" spans="9:33" x14ac:dyDescent="0.25">
      <c r="I1758"/>
      <c r="N1758" s="130">
        <v>48191</v>
      </c>
      <c r="O1758" s="129">
        <v>3.65</v>
      </c>
      <c r="AD1758" s="90">
        <f t="shared" si="117"/>
        <v>47377</v>
      </c>
      <c r="AE1758" s="91">
        <f t="shared" si="116"/>
        <v>3.5299999999999998E-2</v>
      </c>
      <c r="AG1758" s="92"/>
    </row>
    <row r="1759" spans="9:33" x14ac:dyDescent="0.25">
      <c r="I1759"/>
      <c r="N1759" s="130">
        <v>48192</v>
      </c>
      <c r="O1759" s="129">
        <v>3.65</v>
      </c>
      <c r="AD1759" s="90">
        <f t="shared" si="117"/>
        <v>47378</v>
      </c>
      <c r="AE1759" s="91">
        <f t="shared" si="116"/>
        <v>3.5299999999999998E-2</v>
      </c>
      <c r="AG1759" s="92"/>
    </row>
    <row r="1760" spans="9:33" x14ac:dyDescent="0.25">
      <c r="I1760"/>
      <c r="N1760" s="130">
        <v>48193</v>
      </c>
      <c r="O1760" s="129">
        <v>3.65</v>
      </c>
      <c r="AD1760" s="90">
        <f t="shared" si="117"/>
        <v>47379</v>
      </c>
      <c r="AE1760" s="91">
        <f t="shared" si="116"/>
        <v>3.5299999999999998E-2</v>
      </c>
      <c r="AG1760" s="92"/>
    </row>
    <row r="1761" spans="9:33" x14ac:dyDescent="0.25">
      <c r="I1761"/>
      <c r="N1761" s="130">
        <v>48194</v>
      </c>
      <c r="O1761" s="129">
        <v>3.65</v>
      </c>
      <c r="AD1761" s="90">
        <f t="shared" si="117"/>
        <v>47380</v>
      </c>
      <c r="AE1761" s="91">
        <f t="shared" si="116"/>
        <v>3.5299999999999998E-2</v>
      </c>
      <c r="AG1761" s="92"/>
    </row>
    <row r="1762" spans="9:33" x14ac:dyDescent="0.25">
      <c r="I1762"/>
      <c r="N1762" s="130">
        <v>48197</v>
      </c>
      <c r="O1762" s="129">
        <v>3.65</v>
      </c>
      <c r="AD1762" s="90">
        <f t="shared" si="117"/>
        <v>47381</v>
      </c>
      <c r="AE1762" s="91">
        <f t="shared" si="116"/>
        <v>3.5299999999999998E-2</v>
      </c>
      <c r="AG1762" s="92"/>
    </row>
    <row r="1763" spans="9:33" x14ac:dyDescent="0.25">
      <c r="I1763"/>
      <c r="N1763" s="130">
        <v>48198</v>
      </c>
      <c r="O1763" s="129">
        <v>3.65</v>
      </c>
      <c r="AD1763" s="90">
        <f t="shared" si="117"/>
        <v>47382</v>
      </c>
      <c r="AE1763" s="91">
        <f t="shared" si="116"/>
        <v>3.5299999999999998E-2</v>
      </c>
      <c r="AG1763" s="92"/>
    </row>
    <row r="1764" spans="9:33" x14ac:dyDescent="0.25">
      <c r="I1764"/>
      <c r="N1764" s="130">
        <v>48199</v>
      </c>
      <c r="O1764" s="129">
        <v>3.65</v>
      </c>
      <c r="AD1764" s="90">
        <f t="shared" si="117"/>
        <v>47383</v>
      </c>
      <c r="AE1764" s="91">
        <f t="shared" si="116"/>
        <v>3.5299999999999998E-2</v>
      </c>
      <c r="AG1764" s="92"/>
    </row>
    <row r="1765" spans="9:33" x14ac:dyDescent="0.25">
      <c r="I1765"/>
      <c r="N1765" s="130">
        <v>48200</v>
      </c>
      <c r="O1765" s="129">
        <v>3.65</v>
      </c>
      <c r="AD1765" s="90">
        <f t="shared" si="117"/>
        <v>47384</v>
      </c>
      <c r="AE1765" s="91">
        <f t="shared" si="116"/>
        <v>3.5299999999999998E-2</v>
      </c>
      <c r="AG1765" s="92"/>
    </row>
    <row r="1766" spans="9:33" x14ac:dyDescent="0.25">
      <c r="I1766"/>
      <c r="N1766" s="130">
        <v>48201</v>
      </c>
      <c r="O1766" s="129">
        <v>3.65</v>
      </c>
      <c r="AD1766" s="90">
        <f t="shared" si="117"/>
        <v>47385</v>
      </c>
      <c r="AE1766" s="91">
        <f t="shared" si="116"/>
        <v>3.5299999999999998E-2</v>
      </c>
      <c r="AG1766" s="92"/>
    </row>
    <row r="1767" spans="9:33" x14ac:dyDescent="0.25">
      <c r="I1767"/>
      <c r="N1767" s="130">
        <v>48204</v>
      </c>
      <c r="O1767" s="129">
        <v>3.65</v>
      </c>
      <c r="AD1767" s="90">
        <f t="shared" si="117"/>
        <v>47386</v>
      </c>
      <c r="AE1767" s="91">
        <f t="shared" si="116"/>
        <v>3.5299999999999998E-2</v>
      </c>
      <c r="AG1767" s="92"/>
    </row>
    <row r="1768" spans="9:33" x14ac:dyDescent="0.25">
      <c r="I1768"/>
      <c r="N1768" s="130">
        <v>48205</v>
      </c>
      <c r="O1768" s="129">
        <v>3.65</v>
      </c>
      <c r="AD1768" s="90">
        <f t="shared" si="117"/>
        <v>47387</v>
      </c>
      <c r="AE1768" s="91">
        <f t="shared" si="116"/>
        <v>3.5299999999999998E-2</v>
      </c>
      <c r="AG1768" s="92"/>
    </row>
    <row r="1769" spans="9:33" x14ac:dyDescent="0.25">
      <c r="I1769"/>
      <c r="N1769" s="130">
        <v>48206</v>
      </c>
      <c r="O1769" s="129">
        <v>3.65</v>
      </c>
      <c r="AD1769" s="90">
        <f t="shared" si="117"/>
        <v>47388</v>
      </c>
      <c r="AE1769" s="91">
        <f t="shared" si="116"/>
        <v>3.5299999999999998E-2</v>
      </c>
      <c r="AG1769" s="92"/>
    </row>
    <row r="1770" spans="9:33" x14ac:dyDescent="0.25">
      <c r="I1770"/>
      <c r="N1770" s="130">
        <v>48208</v>
      </c>
      <c r="O1770" s="129">
        <v>3.65</v>
      </c>
      <c r="AD1770" s="90">
        <f t="shared" si="117"/>
        <v>47389</v>
      </c>
      <c r="AE1770" s="91">
        <f t="shared" si="116"/>
        <v>3.5299999999999998E-2</v>
      </c>
      <c r="AG1770" s="92"/>
    </row>
    <row r="1771" spans="9:33" x14ac:dyDescent="0.25">
      <c r="I1771"/>
      <c r="N1771" s="130">
        <v>48211</v>
      </c>
      <c r="O1771" s="129">
        <v>3.65</v>
      </c>
      <c r="AD1771" s="90">
        <f t="shared" si="117"/>
        <v>47390</v>
      </c>
      <c r="AE1771" s="91">
        <f t="shared" si="116"/>
        <v>3.5299999999999998E-2</v>
      </c>
      <c r="AG1771" s="92"/>
    </row>
    <row r="1772" spans="9:33" x14ac:dyDescent="0.25">
      <c r="I1772"/>
      <c r="N1772" s="130">
        <v>48212</v>
      </c>
      <c r="O1772" s="129">
        <v>3.65</v>
      </c>
      <c r="AD1772" s="90">
        <f t="shared" si="117"/>
        <v>47391</v>
      </c>
      <c r="AE1772" s="91">
        <f t="shared" si="116"/>
        <v>3.5299999999999998E-2</v>
      </c>
      <c r="AG1772" s="92"/>
    </row>
    <row r="1773" spans="9:33" x14ac:dyDescent="0.25">
      <c r="I1773"/>
      <c r="N1773" s="130">
        <v>48213</v>
      </c>
      <c r="O1773" s="129">
        <v>3.65</v>
      </c>
      <c r="AD1773" s="90">
        <f t="shared" si="117"/>
        <v>47392</v>
      </c>
      <c r="AE1773" s="91">
        <f t="shared" si="116"/>
        <v>3.5299999999999998E-2</v>
      </c>
      <c r="AG1773" s="92"/>
    </row>
    <row r="1774" spans="9:33" x14ac:dyDescent="0.25">
      <c r="I1774"/>
      <c r="N1774" s="130">
        <v>48215</v>
      </c>
      <c r="O1774" s="129">
        <v>3.65</v>
      </c>
      <c r="AD1774" s="90">
        <f t="shared" si="117"/>
        <v>47393</v>
      </c>
      <c r="AE1774" s="91">
        <f t="shared" si="116"/>
        <v>3.5299999999999998E-2</v>
      </c>
      <c r="AG1774" s="92"/>
    </row>
    <row r="1775" spans="9:33" x14ac:dyDescent="0.25">
      <c r="I1775"/>
      <c r="N1775" s="130">
        <v>48218</v>
      </c>
      <c r="O1775" s="129">
        <v>3.65</v>
      </c>
      <c r="AD1775" s="90">
        <f t="shared" si="117"/>
        <v>47394</v>
      </c>
      <c r="AE1775" s="91">
        <f t="shared" si="116"/>
        <v>3.5299999999999998E-2</v>
      </c>
      <c r="AG1775" s="92"/>
    </row>
    <row r="1776" spans="9:33" x14ac:dyDescent="0.25">
      <c r="I1776"/>
      <c r="N1776" s="130">
        <v>48219</v>
      </c>
      <c r="O1776" s="129">
        <v>3.65</v>
      </c>
      <c r="AD1776" s="90">
        <f t="shared" si="117"/>
        <v>47395</v>
      </c>
      <c r="AE1776" s="91">
        <f t="shared" si="116"/>
        <v>3.5299999999999998E-2</v>
      </c>
      <c r="AG1776" s="92"/>
    </row>
    <row r="1777" spans="9:33" x14ac:dyDescent="0.25">
      <c r="I1777"/>
      <c r="N1777" s="130">
        <v>48220</v>
      </c>
      <c r="O1777" s="129">
        <v>3.65</v>
      </c>
      <c r="AD1777" s="90">
        <f t="shared" si="117"/>
        <v>47396</v>
      </c>
      <c r="AE1777" s="91">
        <f t="shared" si="116"/>
        <v>3.5299999999999998E-2</v>
      </c>
      <c r="AG1777" s="92"/>
    </row>
    <row r="1778" spans="9:33" x14ac:dyDescent="0.25">
      <c r="I1778"/>
      <c r="N1778" s="130">
        <v>48221</v>
      </c>
      <c r="O1778" s="129">
        <v>3.65</v>
      </c>
      <c r="AD1778" s="90">
        <f t="shared" si="117"/>
        <v>47397</v>
      </c>
      <c r="AE1778" s="91">
        <f t="shared" si="116"/>
        <v>3.5299999999999998E-2</v>
      </c>
      <c r="AG1778" s="92"/>
    </row>
    <row r="1779" spans="9:33" x14ac:dyDescent="0.25">
      <c r="I1779"/>
      <c r="N1779" s="130">
        <v>48222</v>
      </c>
      <c r="O1779" s="129">
        <v>3.65</v>
      </c>
      <c r="AD1779" s="90">
        <f t="shared" si="117"/>
        <v>47398</v>
      </c>
      <c r="AE1779" s="91">
        <f t="shared" si="116"/>
        <v>3.5299999999999998E-2</v>
      </c>
      <c r="AG1779" s="92"/>
    </row>
    <row r="1780" spans="9:33" x14ac:dyDescent="0.25">
      <c r="I1780"/>
      <c r="N1780" s="130">
        <v>48225</v>
      </c>
      <c r="O1780" s="129">
        <v>3.65</v>
      </c>
      <c r="AD1780" s="90">
        <f t="shared" si="117"/>
        <v>47399</v>
      </c>
      <c r="AE1780" s="91">
        <f t="shared" si="116"/>
        <v>3.5299999999999998E-2</v>
      </c>
      <c r="AG1780" s="92"/>
    </row>
    <row r="1781" spans="9:33" x14ac:dyDescent="0.25">
      <c r="I1781"/>
      <c r="N1781" s="130">
        <v>48226</v>
      </c>
      <c r="O1781" s="129">
        <v>3.65</v>
      </c>
      <c r="AD1781" s="90">
        <f t="shared" si="117"/>
        <v>47400</v>
      </c>
      <c r="AE1781" s="91">
        <f t="shared" si="116"/>
        <v>3.5299999999999998E-2</v>
      </c>
      <c r="AG1781" s="92"/>
    </row>
    <row r="1782" spans="9:33" x14ac:dyDescent="0.25">
      <c r="I1782"/>
      <c r="N1782" s="130">
        <v>48227</v>
      </c>
      <c r="O1782" s="129">
        <v>3.65</v>
      </c>
      <c r="AD1782" s="90">
        <f t="shared" si="117"/>
        <v>47401</v>
      </c>
      <c r="AE1782" s="91">
        <f t="shared" si="116"/>
        <v>3.5299999999999998E-2</v>
      </c>
      <c r="AG1782" s="92"/>
    </row>
    <row r="1783" spans="9:33" x14ac:dyDescent="0.25">
      <c r="I1783"/>
      <c r="N1783" s="130">
        <v>48228</v>
      </c>
      <c r="O1783" s="129">
        <v>3.65</v>
      </c>
      <c r="AD1783" s="90">
        <f t="shared" si="117"/>
        <v>47402</v>
      </c>
      <c r="AE1783" s="91">
        <f t="shared" si="116"/>
        <v>3.5299999999999998E-2</v>
      </c>
      <c r="AG1783" s="92"/>
    </row>
    <row r="1784" spans="9:33" x14ac:dyDescent="0.25">
      <c r="I1784"/>
      <c r="N1784" s="130">
        <v>48229</v>
      </c>
      <c r="O1784" s="129">
        <v>3.65</v>
      </c>
      <c r="AD1784" s="90">
        <f t="shared" si="117"/>
        <v>47403</v>
      </c>
      <c r="AE1784" s="91">
        <f t="shared" si="116"/>
        <v>3.5299999999999998E-2</v>
      </c>
      <c r="AG1784" s="92"/>
    </row>
    <row r="1785" spans="9:33" x14ac:dyDescent="0.25">
      <c r="I1785"/>
      <c r="N1785" s="130">
        <v>48233</v>
      </c>
      <c r="O1785" s="129">
        <v>3.65</v>
      </c>
      <c r="AD1785" s="90">
        <f t="shared" si="117"/>
        <v>47404</v>
      </c>
      <c r="AE1785" s="91">
        <f t="shared" si="116"/>
        <v>3.5299999999999998E-2</v>
      </c>
      <c r="AG1785" s="92"/>
    </row>
    <row r="1786" spans="9:33" x14ac:dyDescent="0.25">
      <c r="I1786"/>
      <c r="N1786" s="130">
        <v>48234</v>
      </c>
      <c r="O1786" s="129">
        <v>3.65</v>
      </c>
      <c r="AD1786" s="90">
        <f t="shared" si="117"/>
        <v>47405</v>
      </c>
      <c r="AE1786" s="91">
        <f t="shared" si="116"/>
        <v>3.5299999999999998E-2</v>
      </c>
      <c r="AG1786" s="92"/>
    </row>
    <row r="1787" spans="9:33" x14ac:dyDescent="0.25">
      <c r="I1787"/>
      <c r="N1787" s="130">
        <v>48235</v>
      </c>
      <c r="O1787" s="129">
        <v>3.65</v>
      </c>
      <c r="AD1787" s="90">
        <f t="shared" si="117"/>
        <v>47406</v>
      </c>
      <c r="AE1787" s="91">
        <f t="shared" si="116"/>
        <v>3.5299999999999998E-2</v>
      </c>
      <c r="AG1787" s="92"/>
    </row>
    <row r="1788" spans="9:33" x14ac:dyDescent="0.25">
      <c r="I1788"/>
      <c r="N1788" s="130">
        <v>48236</v>
      </c>
      <c r="O1788" s="129">
        <v>3.65</v>
      </c>
      <c r="AD1788" s="90">
        <f t="shared" si="117"/>
        <v>47407</v>
      </c>
      <c r="AE1788" s="91">
        <f t="shared" si="116"/>
        <v>3.5299999999999998E-2</v>
      </c>
      <c r="AG1788" s="92"/>
    </row>
    <row r="1789" spans="9:33" x14ac:dyDescent="0.25">
      <c r="I1789"/>
      <c r="N1789" s="130">
        <v>48239</v>
      </c>
      <c r="O1789" s="129">
        <v>3.65</v>
      </c>
      <c r="AD1789" s="90">
        <f t="shared" si="117"/>
        <v>47408</v>
      </c>
      <c r="AE1789" s="91">
        <f t="shared" si="116"/>
        <v>3.5299999999999998E-2</v>
      </c>
      <c r="AG1789" s="92"/>
    </row>
    <row r="1790" spans="9:33" x14ac:dyDescent="0.25">
      <c r="I1790"/>
      <c r="N1790" s="130">
        <v>48240</v>
      </c>
      <c r="O1790" s="129">
        <v>3.65</v>
      </c>
      <c r="AD1790" s="90">
        <f t="shared" si="117"/>
        <v>47409</v>
      </c>
      <c r="AE1790" s="91">
        <f t="shared" si="116"/>
        <v>3.5299999999999998E-2</v>
      </c>
      <c r="AG1790" s="92"/>
    </row>
    <row r="1791" spans="9:33" x14ac:dyDescent="0.25">
      <c r="I1791"/>
      <c r="N1791" s="130">
        <v>48241</v>
      </c>
      <c r="O1791" s="129">
        <v>3.65</v>
      </c>
      <c r="AD1791" s="90">
        <f t="shared" si="117"/>
        <v>47410</v>
      </c>
      <c r="AE1791" s="91">
        <f t="shared" si="116"/>
        <v>3.5299999999999998E-2</v>
      </c>
      <c r="AG1791" s="92"/>
    </row>
    <row r="1792" spans="9:33" x14ac:dyDescent="0.25">
      <c r="I1792"/>
      <c r="N1792" s="130">
        <v>48242</v>
      </c>
      <c r="O1792" s="129">
        <v>3.65</v>
      </c>
      <c r="AD1792" s="90">
        <f t="shared" si="117"/>
        <v>47411</v>
      </c>
      <c r="AE1792" s="91">
        <f t="shared" si="116"/>
        <v>3.5299999999999998E-2</v>
      </c>
      <c r="AG1792" s="92"/>
    </row>
    <row r="1793" spans="9:33" x14ac:dyDescent="0.25">
      <c r="I1793"/>
      <c r="N1793" s="130">
        <v>48243</v>
      </c>
      <c r="O1793" s="129">
        <v>3.65</v>
      </c>
      <c r="AD1793" s="90">
        <f t="shared" si="117"/>
        <v>47412</v>
      </c>
      <c r="AE1793" s="91">
        <f t="shared" si="116"/>
        <v>3.5299999999999998E-2</v>
      </c>
      <c r="AG1793" s="92"/>
    </row>
    <row r="1794" spans="9:33" x14ac:dyDescent="0.25">
      <c r="I1794"/>
      <c r="N1794" s="130">
        <v>48246</v>
      </c>
      <c r="O1794" s="129">
        <v>3.65</v>
      </c>
      <c r="AD1794" s="90">
        <f t="shared" si="117"/>
        <v>47413</v>
      </c>
      <c r="AE1794" s="91">
        <f t="shared" si="116"/>
        <v>3.5299999999999998E-2</v>
      </c>
      <c r="AG1794" s="92"/>
    </row>
    <row r="1795" spans="9:33" x14ac:dyDescent="0.25">
      <c r="I1795"/>
      <c r="N1795" s="130">
        <v>48247</v>
      </c>
      <c r="O1795" s="129">
        <v>3.65</v>
      </c>
      <c r="AD1795" s="90">
        <f t="shared" si="117"/>
        <v>47414</v>
      </c>
      <c r="AE1795" s="91">
        <f t="shared" si="116"/>
        <v>3.5299999999999998E-2</v>
      </c>
      <c r="AG1795" s="92"/>
    </row>
    <row r="1796" spans="9:33" x14ac:dyDescent="0.25">
      <c r="I1796"/>
      <c r="N1796" s="130">
        <v>48248</v>
      </c>
      <c r="O1796" s="129">
        <v>3.65</v>
      </c>
      <c r="AD1796" s="90">
        <f t="shared" si="117"/>
        <v>47415</v>
      </c>
      <c r="AE1796" s="91">
        <f t="shared" si="116"/>
        <v>3.5299999999999998E-2</v>
      </c>
      <c r="AG1796" s="92"/>
    </row>
    <row r="1797" spans="9:33" x14ac:dyDescent="0.25">
      <c r="I1797"/>
      <c r="N1797" s="130">
        <v>48249</v>
      </c>
      <c r="O1797" s="129">
        <v>3.65</v>
      </c>
      <c r="AD1797" s="90">
        <f t="shared" si="117"/>
        <v>47416</v>
      </c>
      <c r="AE1797" s="91">
        <f t="shared" si="116"/>
        <v>3.5299999999999998E-2</v>
      </c>
      <c r="AG1797" s="92"/>
    </row>
    <row r="1798" spans="9:33" x14ac:dyDescent="0.25">
      <c r="I1798"/>
      <c r="N1798" s="130">
        <v>48250</v>
      </c>
      <c r="O1798" s="129">
        <v>3.65</v>
      </c>
      <c r="AD1798" s="90">
        <f t="shared" si="117"/>
        <v>47417</v>
      </c>
      <c r="AE1798" s="91">
        <f t="shared" si="116"/>
        <v>3.5299999999999998E-2</v>
      </c>
      <c r="AG1798" s="92"/>
    </row>
    <row r="1799" spans="9:33" x14ac:dyDescent="0.25">
      <c r="I1799"/>
      <c r="N1799" s="130">
        <v>48253</v>
      </c>
      <c r="O1799" s="129">
        <v>3.65</v>
      </c>
      <c r="AD1799" s="90">
        <f t="shared" si="117"/>
        <v>47418</v>
      </c>
      <c r="AE1799" s="91">
        <f t="shared" ref="AE1799:AE1862" si="118">_xlfn.IFNA(VLOOKUP(AD1799,N:O,2,FALSE)/100,AE1798)</f>
        <v>3.5299999999999998E-2</v>
      </c>
      <c r="AG1799" s="92"/>
    </row>
    <row r="1800" spans="9:33" x14ac:dyDescent="0.25">
      <c r="I1800"/>
      <c r="N1800" s="130">
        <v>48254</v>
      </c>
      <c r="O1800" s="129">
        <v>3.65</v>
      </c>
      <c r="AD1800" s="90">
        <f t="shared" ref="AD1800:AD1863" si="119">AD1799+1</f>
        <v>47419</v>
      </c>
      <c r="AE1800" s="91">
        <f t="shared" si="118"/>
        <v>3.5299999999999998E-2</v>
      </c>
      <c r="AG1800" s="92"/>
    </row>
    <row r="1801" spans="9:33" x14ac:dyDescent="0.25">
      <c r="I1801"/>
      <c r="N1801" s="130">
        <v>48255</v>
      </c>
      <c r="O1801" s="129">
        <v>3.65</v>
      </c>
      <c r="AD1801" s="90">
        <f t="shared" si="119"/>
        <v>47420</v>
      </c>
      <c r="AE1801" s="91">
        <f t="shared" si="118"/>
        <v>3.5299999999999998E-2</v>
      </c>
      <c r="AG1801" s="92"/>
    </row>
    <row r="1802" spans="9:33" x14ac:dyDescent="0.25">
      <c r="I1802"/>
      <c r="N1802" s="130">
        <v>48256</v>
      </c>
      <c r="O1802" s="129">
        <v>3.65</v>
      </c>
      <c r="AD1802" s="90">
        <f t="shared" si="119"/>
        <v>47421</v>
      </c>
      <c r="AE1802" s="91">
        <f t="shared" si="118"/>
        <v>3.5299999999999998E-2</v>
      </c>
      <c r="AG1802" s="92"/>
    </row>
    <row r="1803" spans="9:33" x14ac:dyDescent="0.25">
      <c r="I1803"/>
      <c r="N1803" s="130">
        <v>48257</v>
      </c>
      <c r="O1803" s="129">
        <v>3.65</v>
      </c>
      <c r="AD1803" s="90">
        <f t="shared" si="119"/>
        <v>47422</v>
      </c>
      <c r="AE1803" s="91">
        <f t="shared" si="118"/>
        <v>3.5299999999999998E-2</v>
      </c>
      <c r="AG1803" s="92"/>
    </row>
    <row r="1804" spans="9:33" x14ac:dyDescent="0.25">
      <c r="I1804"/>
      <c r="N1804" s="130">
        <v>48261</v>
      </c>
      <c r="O1804" s="129">
        <v>3.65</v>
      </c>
      <c r="AD1804" s="90">
        <f t="shared" si="119"/>
        <v>47423</v>
      </c>
      <c r="AE1804" s="91">
        <f t="shared" si="118"/>
        <v>3.5299999999999998E-2</v>
      </c>
      <c r="AG1804" s="92"/>
    </row>
    <row r="1805" spans="9:33" x14ac:dyDescent="0.25">
      <c r="I1805"/>
      <c r="N1805" s="130">
        <v>48262</v>
      </c>
      <c r="O1805" s="129">
        <v>3.65</v>
      </c>
      <c r="AD1805" s="90">
        <f t="shared" si="119"/>
        <v>47424</v>
      </c>
      <c r="AE1805" s="91">
        <f t="shared" si="118"/>
        <v>3.5299999999999998E-2</v>
      </c>
      <c r="AG1805" s="92"/>
    </row>
    <row r="1806" spans="9:33" x14ac:dyDescent="0.25">
      <c r="I1806"/>
      <c r="N1806" s="130">
        <v>48263</v>
      </c>
      <c r="O1806" s="129">
        <v>3.65</v>
      </c>
      <c r="AD1806" s="90">
        <f t="shared" si="119"/>
        <v>47425</v>
      </c>
      <c r="AE1806" s="91">
        <f t="shared" si="118"/>
        <v>3.5299999999999998E-2</v>
      </c>
      <c r="AG1806" s="92"/>
    </row>
    <row r="1807" spans="9:33" x14ac:dyDescent="0.25">
      <c r="I1807"/>
      <c r="N1807" s="130">
        <v>48264</v>
      </c>
      <c r="O1807" s="129">
        <v>3.65</v>
      </c>
      <c r="AD1807" s="90">
        <f t="shared" si="119"/>
        <v>47426</v>
      </c>
      <c r="AE1807" s="91">
        <f t="shared" si="118"/>
        <v>3.5299999999999998E-2</v>
      </c>
      <c r="AG1807" s="92"/>
    </row>
    <row r="1808" spans="9:33" x14ac:dyDescent="0.25">
      <c r="I1808"/>
      <c r="N1808" s="130">
        <v>48267</v>
      </c>
      <c r="O1808" s="129">
        <v>3.65</v>
      </c>
      <c r="AD1808" s="90">
        <f t="shared" si="119"/>
        <v>47427</v>
      </c>
      <c r="AE1808" s="91">
        <f t="shared" si="118"/>
        <v>3.5299999999999998E-2</v>
      </c>
      <c r="AG1808" s="92"/>
    </row>
    <row r="1809" spans="9:33" x14ac:dyDescent="0.25">
      <c r="I1809"/>
      <c r="N1809" s="130">
        <v>48268</v>
      </c>
      <c r="O1809" s="129">
        <v>3.65</v>
      </c>
      <c r="AD1809" s="90">
        <f t="shared" si="119"/>
        <v>47428</v>
      </c>
      <c r="AE1809" s="91">
        <f t="shared" si="118"/>
        <v>3.5299999999999998E-2</v>
      </c>
      <c r="AG1809" s="92"/>
    </row>
    <row r="1810" spans="9:33" x14ac:dyDescent="0.25">
      <c r="I1810"/>
      <c r="N1810" s="130">
        <v>48269</v>
      </c>
      <c r="O1810" s="129">
        <v>3.65</v>
      </c>
      <c r="AD1810" s="90">
        <f t="shared" si="119"/>
        <v>47429</v>
      </c>
      <c r="AE1810" s="91">
        <f t="shared" si="118"/>
        <v>3.5299999999999998E-2</v>
      </c>
      <c r="AG1810" s="92"/>
    </row>
    <row r="1811" spans="9:33" x14ac:dyDescent="0.25">
      <c r="I1811"/>
      <c r="N1811" s="130">
        <v>48270</v>
      </c>
      <c r="O1811" s="129">
        <v>3.65</v>
      </c>
      <c r="AD1811" s="90">
        <f t="shared" si="119"/>
        <v>47430</v>
      </c>
      <c r="AE1811" s="91">
        <f t="shared" si="118"/>
        <v>3.5299999999999998E-2</v>
      </c>
      <c r="AG1811" s="92"/>
    </row>
    <row r="1812" spans="9:33" x14ac:dyDescent="0.25">
      <c r="I1812"/>
      <c r="N1812" s="130">
        <v>48271</v>
      </c>
      <c r="O1812" s="129">
        <v>3.65</v>
      </c>
      <c r="AD1812" s="90">
        <f t="shared" si="119"/>
        <v>47431</v>
      </c>
      <c r="AE1812" s="91">
        <f t="shared" si="118"/>
        <v>3.5299999999999998E-2</v>
      </c>
      <c r="AG1812" s="92"/>
    </row>
    <row r="1813" spans="9:33" x14ac:dyDescent="0.25">
      <c r="I1813"/>
      <c r="N1813" s="130">
        <v>48274</v>
      </c>
      <c r="O1813" s="129">
        <v>3.65</v>
      </c>
      <c r="AD1813" s="90">
        <f t="shared" si="119"/>
        <v>47432</v>
      </c>
      <c r="AE1813" s="91">
        <f t="shared" si="118"/>
        <v>3.5299999999999998E-2</v>
      </c>
      <c r="AG1813" s="92"/>
    </row>
    <row r="1814" spans="9:33" x14ac:dyDescent="0.25">
      <c r="I1814"/>
      <c r="N1814" s="130">
        <v>48275</v>
      </c>
      <c r="O1814" s="129">
        <v>3.65</v>
      </c>
      <c r="AD1814" s="90">
        <f t="shared" si="119"/>
        <v>47433</v>
      </c>
      <c r="AE1814" s="91">
        <f t="shared" si="118"/>
        <v>3.5299999999999998E-2</v>
      </c>
      <c r="AG1814" s="92"/>
    </row>
    <row r="1815" spans="9:33" x14ac:dyDescent="0.25">
      <c r="I1815"/>
      <c r="N1815" s="130">
        <v>48276</v>
      </c>
      <c r="O1815" s="129">
        <v>3.65</v>
      </c>
      <c r="AD1815" s="90">
        <f t="shared" si="119"/>
        <v>47434</v>
      </c>
      <c r="AE1815" s="91">
        <f t="shared" si="118"/>
        <v>3.5299999999999998E-2</v>
      </c>
      <c r="AG1815" s="92"/>
    </row>
    <row r="1816" spans="9:33" x14ac:dyDescent="0.25">
      <c r="I1816"/>
      <c r="N1816" s="130">
        <v>48277</v>
      </c>
      <c r="O1816" s="129">
        <v>3.65</v>
      </c>
      <c r="AD1816" s="90">
        <f t="shared" si="119"/>
        <v>47435</v>
      </c>
      <c r="AE1816" s="91">
        <f t="shared" si="118"/>
        <v>3.5299999999999998E-2</v>
      </c>
      <c r="AG1816" s="92"/>
    </row>
    <row r="1817" spans="9:33" x14ac:dyDescent="0.25">
      <c r="I1817"/>
      <c r="N1817" s="130">
        <v>48278</v>
      </c>
      <c r="O1817" s="129">
        <v>3.65</v>
      </c>
      <c r="AD1817" s="90">
        <f t="shared" si="119"/>
        <v>47436</v>
      </c>
      <c r="AE1817" s="91">
        <f t="shared" si="118"/>
        <v>3.5299999999999998E-2</v>
      </c>
      <c r="AG1817" s="92"/>
    </row>
    <row r="1818" spans="9:33" x14ac:dyDescent="0.25">
      <c r="I1818"/>
      <c r="N1818" s="130">
        <v>48281</v>
      </c>
      <c r="O1818" s="129">
        <v>3.65</v>
      </c>
      <c r="AD1818" s="90">
        <f t="shared" si="119"/>
        <v>47437</v>
      </c>
      <c r="AE1818" s="91">
        <f t="shared" si="118"/>
        <v>3.5299999999999998E-2</v>
      </c>
      <c r="AG1818" s="92"/>
    </row>
    <row r="1819" spans="9:33" x14ac:dyDescent="0.25">
      <c r="I1819"/>
      <c r="N1819" s="130">
        <v>48282</v>
      </c>
      <c r="O1819" s="129">
        <v>3.65</v>
      </c>
      <c r="AD1819" s="90">
        <f t="shared" si="119"/>
        <v>47438</v>
      </c>
      <c r="AE1819" s="91">
        <f t="shared" si="118"/>
        <v>3.5299999999999998E-2</v>
      </c>
      <c r="AG1819" s="92"/>
    </row>
    <row r="1820" spans="9:33" x14ac:dyDescent="0.25">
      <c r="I1820"/>
      <c r="N1820" s="130">
        <v>48283</v>
      </c>
      <c r="O1820" s="129">
        <v>3.65</v>
      </c>
      <c r="AD1820" s="90">
        <f t="shared" si="119"/>
        <v>47439</v>
      </c>
      <c r="AE1820" s="91">
        <f t="shared" si="118"/>
        <v>3.5299999999999998E-2</v>
      </c>
      <c r="AG1820" s="92"/>
    </row>
    <row r="1821" spans="9:33" x14ac:dyDescent="0.25">
      <c r="I1821"/>
      <c r="N1821" s="130">
        <v>48284</v>
      </c>
      <c r="O1821" s="129">
        <v>3.65</v>
      </c>
      <c r="AD1821" s="90">
        <f t="shared" si="119"/>
        <v>47440</v>
      </c>
      <c r="AE1821" s="91">
        <f t="shared" si="118"/>
        <v>3.5299999999999998E-2</v>
      </c>
      <c r="AG1821" s="92"/>
    </row>
    <row r="1822" spans="9:33" x14ac:dyDescent="0.25">
      <c r="I1822"/>
      <c r="N1822" s="130">
        <v>48285</v>
      </c>
      <c r="O1822" s="129">
        <v>3.65</v>
      </c>
      <c r="AD1822" s="90">
        <f t="shared" si="119"/>
        <v>47441</v>
      </c>
      <c r="AE1822" s="91">
        <f t="shared" si="118"/>
        <v>3.5299999999999998E-2</v>
      </c>
      <c r="AG1822" s="92"/>
    </row>
    <row r="1823" spans="9:33" x14ac:dyDescent="0.25">
      <c r="I1823"/>
      <c r="N1823" s="130">
        <v>48288</v>
      </c>
      <c r="O1823" s="129">
        <v>3.65</v>
      </c>
      <c r="AD1823" s="90">
        <f t="shared" si="119"/>
        <v>47442</v>
      </c>
      <c r="AE1823" s="91">
        <f t="shared" si="118"/>
        <v>3.5299999999999998E-2</v>
      </c>
      <c r="AG1823" s="92"/>
    </row>
    <row r="1824" spans="9:33" x14ac:dyDescent="0.25">
      <c r="I1824"/>
      <c r="N1824" s="130">
        <v>48289</v>
      </c>
      <c r="O1824" s="129">
        <v>3.65</v>
      </c>
      <c r="AD1824" s="90">
        <f t="shared" si="119"/>
        <v>47443</v>
      </c>
      <c r="AE1824" s="91">
        <f t="shared" si="118"/>
        <v>3.5299999999999998E-2</v>
      </c>
      <c r="AG1824" s="92"/>
    </row>
    <row r="1825" spans="9:33" x14ac:dyDescent="0.25">
      <c r="I1825"/>
      <c r="N1825" s="130">
        <v>48290</v>
      </c>
      <c r="O1825" s="129">
        <v>3.65</v>
      </c>
      <c r="AD1825" s="90">
        <f t="shared" si="119"/>
        <v>47444</v>
      </c>
      <c r="AE1825" s="91">
        <f t="shared" si="118"/>
        <v>3.5299999999999998E-2</v>
      </c>
      <c r="AG1825" s="92"/>
    </row>
    <row r="1826" spans="9:33" x14ac:dyDescent="0.25">
      <c r="I1826"/>
      <c r="N1826" s="130">
        <v>48291</v>
      </c>
      <c r="O1826" s="129">
        <v>3.65</v>
      </c>
      <c r="AD1826" s="90">
        <f t="shared" si="119"/>
        <v>47445</v>
      </c>
      <c r="AE1826" s="91">
        <f t="shared" si="118"/>
        <v>3.5299999999999998E-2</v>
      </c>
      <c r="AG1826" s="92"/>
    </row>
    <row r="1827" spans="9:33" x14ac:dyDescent="0.25">
      <c r="I1827"/>
      <c r="N1827" s="130">
        <v>48292</v>
      </c>
      <c r="O1827" s="129">
        <v>3.65</v>
      </c>
      <c r="AD1827" s="90">
        <f t="shared" si="119"/>
        <v>47446</v>
      </c>
      <c r="AE1827" s="91">
        <f t="shared" si="118"/>
        <v>3.5299999999999998E-2</v>
      </c>
      <c r="AG1827" s="92"/>
    </row>
    <row r="1828" spans="9:33" x14ac:dyDescent="0.25">
      <c r="I1828"/>
      <c r="N1828" s="130">
        <v>48295</v>
      </c>
      <c r="O1828" s="129">
        <v>3.65</v>
      </c>
      <c r="AD1828" s="90">
        <f t="shared" si="119"/>
        <v>47447</v>
      </c>
      <c r="AE1828" s="91">
        <f t="shared" si="118"/>
        <v>3.5299999999999998E-2</v>
      </c>
      <c r="AG1828" s="92"/>
    </row>
    <row r="1829" spans="9:33" x14ac:dyDescent="0.25">
      <c r="I1829"/>
      <c r="N1829" s="130">
        <v>48296</v>
      </c>
      <c r="O1829" s="129">
        <v>3.65</v>
      </c>
      <c r="AD1829" s="90">
        <f t="shared" si="119"/>
        <v>47448</v>
      </c>
      <c r="AE1829" s="91">
        <f t="shared" si="118"/>
        <v>3.5299999999999998E-2</v>
      </c>
      <c r="AG1829" s="92"/>
    </row>
    <row r="1830" spans="9:33" x14ac:dyDescent="0.25">
      <c r="I1830"/>
      <c r="N1830" s="130">
        <v>48297</v>
      </c>
      <c r="O1830" s="129">
        <v>3.65</v>
      </c>
      <c r="AD1830" s="90">
        <f t="shared" si="119"/>
        <v>47449</v>
      </c>
      <c r="AE1830" s="91">
        <f t="shared" si="118"/>
        <v>3.5299999999999998E-2</v>
      </c>
      <c r="AG1830" s="92"/>
    </row>
    <row r="1831" spans="9:33" x14ac:dyDescent="0.25">
      <c r="I1831"/>
      <c r="N1831" s="130">
        <v>48298</v>
      </c>
      <c r="O1831" s="129">
        <v>3.65</v>
      </c>
      <c r="AD1831" s="90">
        <f t="shared" si="119"/>
        <v>47450</v>
      </c>
      <c r="AE1831" s="91">
        <f t="shared" si="118"/>
        <v>3.5299999999999998E-2</v>
      </c>
      <c r="AG1831" s="92"/>
    </row>
    <row r="1832" spans="9:33" x14ac:dyDescent="0.25">
      <c r="I1832"/>
      <c r="N1832" s="130">
        <v>48302</v>
      </c>
      <c r="O1832" s="129">
        <v>3.65</v>
      </c>
      <c r="AD1832" s="90">
        <f t="shared" si="119"/>
        <v>47451</v>
      </c>
      <c r="AE1832" s="91">
        <f t="shared" si="118"/>
        <v>3.5299999999999998E-2</v>
      </c>
      <c r="AG1832" s="92"/>
    </row>
    <row r="1833" spans="9:33" x14ac:dyDescent="0.25">
      <c r="I1833"/>
      <c r="N1833" s="130">
        <v>48303</v>
      </c>
      <c r="O1833" s="129">
        <v>3.65</v>
      </c>
      <c r="AD1833" s="90">
        <f t="shared" si="119"/>
        <v>47452</v>
      </c>
      <c r="AE1833" s="91">
        <f t="shared" si="118"/>
        <v>3.5299999999999998E-2</v>
      </c>
      <c r="AG1833" s="92"/>
    </row>
    <row r="1834" spans="9:33" x14ac:dyDescent="0.25">
      <c r="I1834"/>
      <c r="N1834" s="130">
        <v>48304</v>
      </c>
      <c r="O1834" s="129">
        <v>3.65</v>
      </c>
      <c r="AD1834" s="90">
        <f t="shared" si="119"/>
        <v>47453</v>
      </c>
      <c r="AE1834" s="91">
        <f t="shared" si="118"/>
        <v>3.5299999999999998E-2</v>
      </c>
      <c r="AG1834" s="92"/>
    </row>
    <row r="1835" spans="9:33" x14ac:dyDescent="0.25">
      <c r="I1835"/>
      <c r="N1835" s="130">
        <v>48305</v>
      </c>
      <c r="O1835" s="129">
        <v>3.65</v>
      </c>
      <c r="AD1835" s="90">
        <f t="shared" si="119"/>
        <v>47454</v>
      </c>
      <c r="AE1835" s="91">
        <f t="shared" si="118"/>
        <v>3.5299999999999998E-2</v>
      </c>
      <c r="AG1835" s="92"/>
    </row>
    <row r="1836" spans="9:33" x14ac:dyDescent="0.25">
      <c r="I1836"/>
      <c r="N1836" s="130">
        <v>48306</v>
      </c>
      <c r="O1836" s="129">
        <v>3.65</v>
      </c>
      <c r="AD1836" s="90">
        <f t="shared" si="119"/>
        <v>47455</v>
      </c>
      <c r="AE1836" s="91">
        <f t="shared" si="118"/>
        <v>3.5299999999999998E-2</v>
      </c>
      <c r="AG1836" s="92"/>
    </row>
    <row r="1837" spans="9:33" x14ac:dyDescent="0.25">
      <c r="I1837"/>
      <c r="N1837" s="130">
        <v>48309</v>
      </c>
      <c r="O1837" s="129">
        <v>3.65</v>
      </c>
      <c r="AD1837" s="90">
        <f t="shared" si="119"/>
        <v>47456</v>
      </c>
      <c r="AE1837" s="91">
        <f t="shared" si="118"/>
        <v>3.5299999999999998E-2</v>
      </c>
      <c r="AG1837" s="92"/>
    </row>
    <row r="1838" spans="9:33" x14ac:dyDescent="0.25">
      <c r="I1838"/>
      <c r="N1838" s="130">
        <v>48310</v>
      </c>
      <c r="O1838" s="129">
        <v>3.65</v>
      </c>
      <c r="AD1838" s="90">
        <f t="shared" si="119"/>
        <v>47457</v>
      </c>
      <c r="AE1838" s="91">
        <f t="shared" si="118"/>
        <v>3.5799999999999998E-2</v>
      </c>
      <c r="AG1838" s="92"/>
    </row>
    <row r="1839" spans="9:33" x14ac:dyDescent="0.25">
      <c r="I1839"/>
      <c r="N1839" s="130">
        <v>48311</v>
      </c>
      <c r="O1839" s="129">
        <v>3.65</v>
      </c>
      <c r="AD1839" s="90">
        <f t="shared" si="119"/>
        <v>47458</v>
      </c>
      <c r="AE1839" s="91">
        <f t="shared" si="118"/>
        <v>3.5799999999999998E-2</v>
      </c>
      <c r="AG1839" s="92"/>
    </row>
    <row r="1840" spans="9:33" x14ac:dyDescent="0.25">
      <c r="I1840"/>
      <c r="N1840" s="130">
        <v>48312</v>
      </c>
      <c r="O1840" s="129">
        <v>3.65</v>
      </c>
      <c r="AD1840" s="90">
        <f t="shared" si="119"/>
        <v>47459</v>
      </c>
      <c r="AE1840" s="91">
        <f t="shared" si="118"/>
        <v>3.5799999999999998E-2</v>
      </c>
      <c r="AG1840" s="92"/>
    </row>
    <row r="1841" spans="9:33" x14ac:dyDescent="0.25">
      <c r="I1841"/>
      <c r="N1841" s="130">
        <v>48313</v>
      </c>
      <c r="O1841" s="129">
        <v>3.65</v>
      </c>
      <c r="AD1841" s="90">
        <f t="shared" si="119"/>
        <v>47460</v>
      </c>
      <c r="AE1841" s="91">
        <f t="shared" si="118"/>
        <v>3.5799999999999998E-2</v>
      </c>
      <c r="AG1841" s="92"/>
    </row>
    <row r="1842" spans="9:33" x14ac:dyDescent="0.25">
      <c r="I1842"/>
      <c r="N1842" s="130">
        <v>48316</v>
      </c>
      <c r="O1842" s="129">
        <v>3.65</v>
      </c>
      <c r="AD1842" s="90">
        <f t="shared" si="119"/>
        <v>47461</v>
      </c>
      <c r="AE1842" s="91">
        <f t="shared" si="118"/>
        <v>3.5799999999999998E-2</v>
      </c>
      <c r="AG1842" s="92"/>
    </row>
    <row r="1843" spans="9:33" x14ac:dyDescent="0.25">
      <c r="I1843"/>
      <c r="N1843" s="130">
        <v>48317</v>
      </c>
      <c r="O1843" s="129">
        <v>3.65</v>
      </c>
      <c r="AD1843" s="90">
        <f t="shared" si="119"/>
        <v>47462</v>
      </c>
      <c r="AE1843" s="91">
        <f t="shared" si="118"/>
        <v>3.5799999999999998E-2</v>
      </c>
      <c r="AG1843" s="92"/>
    </row>
    <row r="1844" spans="9:33" x14ac:dyDescent="0.25">
      <c r="I1844"/>
      <c r="N1844" s="130">
        <v>48318</v>
      </c>
      <c r="O1844" s="129">
        <v>3.65</v>
      </c>
      <c r="AD1844" s="90">
        <f t="shared" si="119"/>
        <v>47463</v>
      </c>
      <c r="AE1844" s="91">
        <f t="shared" si="118"/>
        <v>3.5799999999999998E-2</v>
      </c>
      <c r="AG1844" s="92"/>
    </row>
    <row r="1845" spans="9:33" x14ac:dyDescent="0.25">
      <c r="I1845"/>
      <c r="N1845" s="130">
        <v>48319</v>
      </c>
      <c r="O1845" s="129">
        <v>3.65</v>
      </c>
      <c r="AD1845" s="90">
        <f t="shared" si="119"/>
        <v>47464</v>
      </c>
      <c r="AE1845" s="91">
        <f t="shared" si="118"/>
        <v>3.5799999999999998E-2</v>
      </c>
      <c r="AG1845" s="92"/>
    </row>
    <row r="1846" spans="9:33" x14ac:dyDescent="0.25">
      <c r="I1846"/>
      <c r="N1846" s="130">
        <v>48320</v>
      </c>
      <c r="O1846" s="129">
        <v>3.65</v>
      </c>
      <c r="AD1846" s="90">
        <f t="shared" si="119"/>
        <v>47465</v>
      </c>
      <c r="AE1846" s="91">
        <f t="shared" si="118"/>
        <v>3.5799999999999998E-2</v>
      </c>
      <c r="AG1846" s="92"/>
    </row>
    <row r="1847" spans="9:33" x14ac:dyDescent="0.25">
      <c r="I1847"/>
      <c r="N1847" s="130">
        <v>48323</v>
      </c>
      <c r="O1847" s="129">
        <v>3.65</v>
      </c>
      <c r="AD1847" s="90">
        <f t="shared" si="119"/>
        <v>47466</v>
      </c>
      <c r="AE1847" s="91">
        <f t="shared" si="118"/>
        <v>3.5799999999999998E-2</v>
      </c>
      <c r="AG1847" s="92"/>
    </row>
    <row r="1848" spans="9:33" x14ac:dyDescent="0.25">
      <c r="I1848"/>
      <c r="N1848" s="130">
        <v>48324</v>
      </c>
      <c r="O1848" s="129">
        <v>3.65</v>
      </c>
      <c r="AD1848" s="90">
        <f t="shared" si="119"/>
        <v>47467</v>
      </c>
      <c r="AE1848" s="91">
        <f t="shared" si="118"/>
        <v>3.5799999999999998E-2</v>
      </c>
      <c r="AG1848" s="92"/>
    </row>
    <row r="1849" spans="9:33" x14ac:dyDescent="0.25">
      <c r="I1849"/>
      <c r="N1849" s="130">
        <v>48325</v>
      </c>
      <c r="O1849" s="129">
        <v>3.65</v>
      </c>
      <c r="AD1849" s="90">
        <f t="shared" si="119"/>
        <v>47468</v>
      </c>
      <c r="AE1849" s="91">
        <f t="shared" si="118"/>
        <v>3.5799999999999998E-2</v>
      </c>
      <c r="AG1849" s="92"/>
    </row>
    <row r="1850" spans="9:33" x14ac:dyDescent="0.25">
      <c r="I1850"/>
      <c r="N1850" s="130">
        <v>48326</v>
      </c>
      <c r="O1850" s="129">
        <v>3.65</v>
      </c>
      <c r="AD1850" s="90">
        <f t="shared" si="119"/>
        <v>47469</v>
      </c>
      <c r="AE1850" s="91">
        <f t="shared" si="118"/>
        <v>3.5799999999999998E-2</v>
      </c>
      <c r="AG1850" s="92"/>
    </row>
    <row r="1851" spans="9:33" x14ac:dyDescent="0.25">
      <c r="I1851"/>
      <c r="N1851" s="130">
        <v>48327</v>
      </c>
      <c r="O1851" s="129">
        <v>3.65</v>
      </c>
      <c r="AD1851" s="90">
        <f t="shared" si="119"/>
        <v>47470</v>
      </c>
      <c r="AE1851" s="91">
        <f t="shared" si="118"/>
        <v>3.5799999999999998E-2</v>
      </c>
      <c r="AG1851" s="92"/>
    </row>
    <row r="1852" spans="9:33" x14ac:dyDescent="0.25">
      <c r="I1852"/>
      <c r="N1852" s="130">
        <v>48330</v>
      </c>
      <c r="O1852" s="129">
        <v>3.65</v>
      </c>
      <c r="AD1852" s="90">
        <f t="shared" si="119"/>
        <v>47471</v>
      </c>
      <c r="AE1852" s="91">
        <f t="shared" si="118"/>
        <v>3.5799999999999998E-2</v>
      </c>
      <c r="AG1852" s="92"/>
    </row>
    <row r="1853" spans="9:33" x14ac:dyDescent="0.25">
      <c r="I1853"/>
      <c r="N1853" s="130">
        <v>48331</v>
      </c>
      <c r="O1853" s="129">
        <v>3.65</v>
      </c>
      <c r="AD1853" s="90">
        <f t="shared" si="119"/>
        <v>47472</v>
      </c>
      <c r="AE1853" s="91">
        <f t="shared" si="118"/>
        <v>3.5799999999999998E-2</v>
      </c>
      <c r="AG1853" s="92"/>
    </row>
    <row r="1854" spans="9:33" x14ac:dyDescent="0.25">
      <c r="I1854"/>
      <c r="N1854" s="130">
        <v>48332</v>
      </c>
      <c r="O1854" s="129">
        <v>3.65</v>
      </c>
      <c r="AD1854" s="90">
        <f t="shared" si="119"/>
        <v>47473</v>
      </c>
      <c r="AE1854" s="91">
        <f t="shared" si="118"/>
        <v>3.5799999999999998E-2</v>
      </c>
      <c r="AG1854" s="92"/>
    </row>
    <row r="1855" spans="9:33" x14ac:dyDescent="0.25">
      <c r="I1855"/>
      <c r="N1855" s="130">
        <v>48333</v>
      </c>
      <c r="O1855" s="129">
        <v>3.65</v>
      </c>
      <c r="AD1855" s="90">
        <f t="shared" si="119"/>
        <v>47474</v>
      </c>
      <c r="AE1855" s="91">
        <f t="shared" si="118"/>
        <v>3.5799999999999998E-2</v>
      </c>
      <c r="AG1855" s="92"/>
    </row>
    <row r="1856" spans="9:33" x14ac:dyDescent="0.25">
      <c r="I1856"/>
      <c r="N1856" s="130">
        <v>48334</v>
      </c>
      <c r="O1856" s="129">
        <v>3.65</v>
      </c>
      <c r="AD1856" s="90">
        <f t="shared" si="119"/>
        <v>47475</v>
      </c>
      <c r="AE1856" s="91">
        <f t="shared" si="118"/>
        <v>3.5799999999999998E-2</v>
      </c>
      <c r="AG1856" s="92"/>
    </row>
    <row r="1857" spans="9:33" x14ac:dyDescent="0.25">
      <c r="I1857"/>
      <c r="N1857" s="130">
        <v>48337</v>
      </c>
      <c r="O1857" s="129">
        <v>3.65</v>
      </c>
      <c r="AD1857" s="90">
        <f t="shared" si="119"/>
        <v>47476</v>
      </c>
      <c r="AE1857" s="91">
        <f t="shared" si="118"/>
        <v>3.5799999999999998E-2</v>
      </c>
      <c r="AG1857" s="92"/>
    </row>
    <row r="1858" spans="9:33" x14ac:dyDescent="0.25">
      <c r="I1858"/>
      <c r="N1858" s="130">
        <v>48338</v>
      </c>
      <c r="O1858" s="129">
        <v>3.65</v>
      </c>
      <c r="AD1858" s="90">
        <f t="shared" si="119"/>
        <v>47477</v>
      </c>
      <c r="AE1858" s="91">
        <f t="shared" si="118"/>
        <v>3.5799999999999998E-2</v>
      </c>
      <c r="AG1858" s="92"/>
    </row>
    <row r="1859" spans="9:33" x14ac:dyDescent="0.25">
      <c r="I1859"/>
      <c r="N1859" s="130">
        <v>48339</v>
      </c>
      <c r="O1859" s="129">
        <v>3.65</v>
      </c>
      <c r="AD1859" s="90">
        <f t="shared" si="119"/>
        <v>47478</v>
      </c>
      <c r="AE1859" s="91">
        <f t="shared" si="118"/>
        <v>3.5799999999999998E-2</v>
      </c>
      <c r="AG1859" s="92"/>
    </row>
    <row r="1860" spans="9:33" x14ac:dyDescent="0.25">
      <c r="I1860"/>
      <c r="N1860" s="130">
        <v>48340</v>
      </c>
      <c r="O1860" s="129">
        <v>3.65</v>
      </c>
      <c r="AD1860" s="90">
        <f t="shared" si="119"/>
        <v>47479</v>
      </c>
      <c r="AE1860" s="91">
        <f t="shared" si="118"/>
        <v>3.5799999999999998E-2</v>
      </c>
      <c r="AG1860" s="92"/>
    </row>
    <row r="1861" spans="9:33" x14ac:dyDescent="0.25">
      <c r="I1861"/>
      <c r="N1861" s="130">
        <v>48341</v>
      </c>
      <c r="O1861" s="129">
        <v>3.65</v>
      </c>
      <c r="AD1861" s="90">
        <f t="shared" si="119"/>
        <v>47480</v>
      </c>
      <c r="AE1861" s="91">
        <f t="shared" si="118"/>
        <v>3.5799999999999998E-2</v>
      </c>
      <c r="AG1861" s="92"/>
    </row>
    <row r="1862" spans="9:33" x14ac:dyDescent="0.25">
      <c r="I1862"/>
      <c r="N1862" s="130">
        <v>48344</v>
      </c>
      <c r="O1862" s="129">
        <v>3.65</v>
      </c>
      <c r="AD1862" s="90">
        <f t="shared" si="119"/>
        <v>47481</v>
      </c>
      <c r="AE1862" s="91">
        <f t="shared" si="118"/>
        <v>3.5799999999999998E-2</v>
      </c>
      <c r="AG1862" s="92"/>
    </row>
    <row r="1863" spans="9:33" x14ac:dyDescent="0.25">
      <c r="I1863"/>
      <c r="N1863" s="130">
        <v>48345</v>
      </c>
      <c r="O1863" s="129">
        <v>3.65</v>
      </c>
      <c r="AD1863" s="90">
        <f t="shared" si="119"/>
        <v>47482</v>
      </c>
      <c r="AE1863" s="91">
        <f t="shared" ref="AE1863:AE1926" si="120">_xlfn.IFNA(VLOOKUP(AD1863,N:O,2,FALSE)/100,AE1862)</f>
        <v>3.5799999999999998E-2</v>
      </c>
      <c r="AG1863" s="92"/>
    </row>
    <row r="1864" spans="9:33" x14ac:dyDescent="0.25">
      <c r="I1864"/>
      <c r="N1864" s="130">
        <v>48346</v>
      </c>
      <c r="O1864" s="129">
        <v>3.65</v>
      </c>
      <c r="AD1864" s="90">
        <f t="shared" ref="AD1864:AD1927" si="121">AD1863+1</f>
        <v>47483</v>
      </c>
      <c r="AE1864" s="91">
        <f t="shared" si="120"/>
        <v>3.5799999999999998E-2</v>
      </c>
      <c r="AG1864" s="92"/>
    </row>
    <row r="1865" spans="9:33" x14ac:dyDescent="0.25">
      <c r="I1865"/>
      <c r="N1865" s="130">
        <v>48347</v>
      </c>
      <c r="O1865" s="129">
        <v>3.65</v>
      </c>
      <c r="AD1865" s="90">
        <f t="shared" si="121"/>
        <v>47484</v>
      </c>
      <c r="AE1865" s="91">
        <f t="shared" si="120"/>
        <v>3.5799999999999998E-2</v>
      </c>
      <c r="AG1865" s="92"/>
    </row>
    <row r="1866" spans="9:33" x14ac:dyDescent="0.25">
      <c r="I1866"/>
      <c r="N1866" s="130">
        <v>48348</v>
      </c>
      <c r="O1866" s="129">
        <v>3.65</v>
      </c>
      <c r="AD1866" s="90">
        <f t="shared" si="121"/>
        <v>47485</v>
      </c>
      <c r="AE1866" s="91">
        <f t="shared" si="120"/>
        <v>3.5799999999999998E-2</v>
      </c>
      <c r="AG1866" s="92"/>
    </row>
    <row r="1867" spans="9:33" x14ac:dyDescent="0.25">
      <c r="I1867"/>
      <c r="N1867" s="130">
        <v>48351</v>
      </c>
      <c r="O1867" s="129">
        <v>3.65</v>
      </c>
      <c r="AD1867" s="90">
        <f t="shared" si="121"/>
        <v>47486</v>
      </c>
      <c r="AE1867" s="91">
        <f t="shared" si="120"/>
        <v>3.5799999999999998E-2</v>
      </c>
      <c r="AG1867" s="92"/>
    </row>
    <row r="1868" spans="9:33" x14ac:dyDescent="0.25">
      <c r="I1868"/>
      <c r="N1868" s="130">
        <v>48352</v>
      </c>
      <c r="O1868" s="129">
        <v>3.65</v>
      </c>
      <c r="AD1868" s="90">
        <f t="shared" si="121"/>
        <v>47487</v>
      </c>
      <c r="AE1868" s="91">
        <f t="shared" si="120"/>
        <v>3.5799999999999998E-2</v>
      </c>
      <c r="AG1868" s="92"/>
    </row>
    <row r="1869" spans="9:33" x14ac:dyDescent="0.25">
      <c r="I1869"/>
      <c r="N1869" s="130">
        <v>48353</v>
      </c>
      <c r="O1869" s="129">
        <v>3.65</v>
      </c>
      <c r="AD1869" s="90">
        <f t="shared" si="121"/>
        <v>47488</v>
      </c>
      <c r="AE1869" s="91">
        <f t="shared" si="120"/>
        <v>3.5799999999999998E-2</v>
      </c>
      <c r="AG1869" s="92"/>
    </row>
    <row r="1870" spans="9:33" x14ac:dyDescent="0.25">
      <c r="I1870"/>
      <c r="N1870" s="130">
        <v>48354</v>
      </c>
      <c r="O1870" s="129">
        <v>3.65</v>
      </c>
      <c r="AD1870" s="90">
        <f t="shared" si="121"/>
        <v>47489</v>
      </c>
      <c r="AE1870" s="91">
        <f t="shared" si="120"/>
        <v>3.5799999999999998E-2</v>
      </c>
      <c r="AG1870" s="92"/>
    </row>
    <row r="1871" spans="9:33" x14ac:dyDescent="0.25">
      <c r="I1871"/>
      <c r="N1871" s="130">
        <v>48355</v>
      </c>
      <c r="O1871" s="129">
        <v>3.65</v>
      </c>
      <c r="AD1871" s="90">
        <f t="shared" si="121"/>
        <v>47490</v>
      </c>
      <c r="AE1871" s="91">
        <f t="shared" si="120"/>
        <v>3.5799999999999998E-2</v>
      </c>
      <c r="AG1871" s="92"/>
    </row>
    <row r="1872" spans="9:33" x14ac:dyDescent="0.25">
      <c r="I1872"/>
      <c r="N1872" s="130">
        <v>48358</v>
      </c>
      <c r="O1872" s="129">
        <v>3.65</v>
      </c>
      <c r="AD1872" s="90">
        <f t="shared" si="121"/>
        <v>47491</v>
      </c>
      <c r="AE1872" s="91">
        <f t="shared" si="120"/>
        <v>3.5799999999999998E-2</v>
      </c>
      <c r="AG1872" s="92"/>
    </row>
    <row r="1873" spans="9:33" x14ac:dyDescent="0.25">
      <c r="I1873"/>
      <c r="N1873" s="130">
        <v>48359</v>
      </c>
      <c r="O1873" s="129">
        <v>3.65</v>
      </c>
      <c r="AD1873" s="90">
        <f t="shared" si="121"/>
        <v>47492</v>
      </c>
      <c r="AE1873" s="91">
        <f t="shared" si="120"/>
        <v>3.5799999999999998E-2</v>
      </c>
      <c r="AG1873" s="92"/>
    </row>
    <row r="1874" spans="9:33" x14ac:dyDescent="0.25">
      <c r="I1874"/>
      <c r="N1874" s="130">
        <v>48360</v>
      </c>
      <c r="O1874" s="129">
        <v>3.65</v>
      </c>
      <c r="AD1874" s="90">
        <f t="shared" si="121"/>
        <v>47493</v>
      </c>
      <c r="AE1874" s="91">
        <f t="shared" si="120"/>
        <v>3.5799999999999998E-2</v>
      </c>
      <c r="AG1874" s="92"/>
    </row>
    <row r="1875" spans="9:33" x14ac:dyDescent="0.25">
      <c r="I1875"/>
      <c r="N1875" s="130">
        <v>48361</v>
      </c>
      <c r="O1875" s="129">
        <v>3.65</v>
      </c>
      <c r="AD1875" s="90">
        <f t="shared" si="121"/>
        <v>47494</v>
      </c>
      <c r="AE1875" s="91">
        <f t="shared" si="120"/>
        <v>3.5799999999999998E-2</v>
      </c>
      <c r="AG1875" s="92"/>
    </row>
    <row r="1876" spans="9:33" x14ac:dyDescent="0.25">
      <c r="I1876"/>
      <c r="N1876" s="130">
        <v>48362</v>
      </c>
      <c r="O1876" s="129">
        <v>3.65</v>
      </c>
      <c r="AD1876" s="90">
        <f t="shared" si="121"/>
        <v>47495</v>
      </c>
      <c r="AE1876" s="91">
        <f t="shared" si="120"/>
        <v>3.5799999999999998E-2</v>
      </c>
      <c r="AG1876" s="92"/>
    </row>
    <row r="1877" spans="9:33" x14ac:dyDescent="0.25">
      <c r="I1877"/>
      <c r="N1877" s="130">
        <v>48366</v>
      </c>
      <c r="O1877" s="129">
        <v>3.65</v>
      </c>
      <c r="AD1877" s="90">
        <f t="shared" si="121"/>
        <v>47496</v>
      </c>
      <c r="AE1877" s="91">
        <f t="shared" si="120"/>
        <v>3.5799999999999998E-2</v>
      </c>
      <c r="AG1877" s="92"/>
    </row>
    <row r="1878" spans="9:33" x14ac:dyDescent="0.25">
      <c r="I1878"/>
      <c r="N1878" s="130">
        <v>48367</v>
      </c>
      <c r="O1878" s="129">
        <v>3.65</v>
      </c>
      <c r="AD1878" s="90">
        <f t="shared" si="121"/>
        <v>47497</v>
      </c>
      <c r="AE1878" s="91">
        <f t="shared" si="120"/>
        <v>3.5799999999999998E-2</v>
      </c>
      <c r="AG1878" s="92"/>
    </row>
    <row r="1879" spans="9:33" x14ac:dyDescent="0.25">
      <c r="I1879"/>
      <c r="N1879" s="130">
        <v>48368</v>
      </c>
      <c r="O1879" s="129">
        <v>3.65</v>
      </c>
      <c r="AD1879" s="90">
        <f t="shared" si="121"/>
        <v>47498</v>
      </c>
      <c r="AE1879" s="91">
        <f t="shared" si="120"/>
        <v>3.5799999999999998E-2</v>
      </c>
      <c r="AG1879" s="92"/>
    </row>
    <row r="1880" spans="9:33" x14ac:dyDescent="0.25">
      <c r="I1880"/>
      <c r="N1880" s="130">
        <v>48369</v>
      </c>
      <c r="O1880" s="129">
        <v>3.65</v>
      </c>
      <c r="AD1880" s="90">
        <f t="shared" si="121"/>
        <v>47499</v>
      </c>
      <c r="AE1880" s="91">
        <f t="shared" si="120"/>
        <v>3.5799999999999998E-2</v>
      </c>
      <c r="AG1880" s="92"/>
    </row>
    <row r="1881" spans="9:33" x14ac:dyDescent="0.25">
      <c r="I1881"/>
      <c r="N1881" s="130">
        <v>48372</v>
      </c>
      <c r="O1881" s="129">
        <v>3.65</v>
      </c>
      <c r="AD1881" s="90">
        <f t="shared" si="121"/>
        <v>47500</v>
      </c>
      <c r="AE1881" s="91">
        <f t="shared" si="120"/>
        <v>3.5799999999999998E-2</v>
      </c>
      <c r="AG1881" s="92"/>
    </row>
    <row r="1882" spans="9:33" x14ac:dyDescent="0.25">
      <c r="I1882"/>
      <c r="N1882" s="130">
        <v>48373</v>
      </c>
      <c r="O1882" s="129">
        <v>3.65</v>
      </c>
      <c r="AD1882" s="90">
        <f t="shared" si="121"/>
        <v>47501</v>
      </c>
      <c r="AE1882" s="91">
        <f t="shared" si="120"/>
        <v>3.5799999999999998E-2</v>
      </c>
      <c r="AG1882" s="92"/>
    </row>
    <row r="1883" spans="9:33" x14ac:dyDescent="0.25">
      <c r="I1883"/>
      <c r="N1883" s="130">
        <v>48374</v>
      </c>
      <c r="O1883" s="129">
        <v>3.65</v>
      </c>
      <c r="AD1883" s="90">
        <f t="shared" si="121"/>
        <v>47502</v>
      </c>
      <c r="AE1883" s="91">
        <f t="shared" si="120"/>
        <v>3.5799999999999998E-2</v>
      </c>
      <c r="AG1883" s="92"/>
    </row>
    <row r="1884" spans="9:33" x14ac:dyDescent="0.25">
      <c r="I1884"/>
      <c r="N1884" s="130">
        <v>48375</v>
      </c>
      <c r="O1884" s="129">
        <v>3.65</v>
      </c>
      <c r="AD1884" s="90">
        <f t="shared" si="121"/>
        <v>47503</v>
      </c>
      <c r="AE1884" s="91">
        <f t="shared" si="120"/>
        <v>3.5799999999999998E-2</v>
      </c>
      <c r="AG1884" s="92"/>
    </row>
    <row r="1885" spans="9:33" x14ac:dyDescent="0.25">
      <c r="I1885"/>
      <c r="N1885" s="130">
        <v>48376</v>
      </c>
      <c r="O1885" s="129">
        <v>3.65</v>
      </c>
      <c r="AD1885" s="90">
        <f t="shared" si="121"/>
        <v>47504</v>
      </c>
      <c r="AE1885" s="91">
        <f t="shared" si="120"/>
        <v>3.5799999999999998E-2</v>
      </c>
      <c r="AG1885" s="92"/>
    </row>
    <row r="1886" spans="9:33" x14ac:dyDescent="0.25">
      <c r="I1886"/>
      <c r="N1886" s="130">
        <v>48379</v>
      </c>
      <c r="O1886" s="129">
        <v>3.65</v>
      </c>
      <c r="AD1886" s="90">
        <f t="shared" si="121"/>
        <v>47505</v>
      </c>
      <c r="AE1886" s="91">
        <f t="shared" si="120"/>
        <v>3.5799999999999998E-2</v>
      </c>
      <c r="AG1886" s="92"/>
    </row>
    <row r="1887" spans="9:33" x14ac:dyDescent="0.25">
      <c r="I1887"/>
      <c r="N1887" s="130">
        <v>48380</v>
      </c>
      <c r="O1887" s="129">
        <v>3.65</v>
      </c>
      <c r="AD1887" s="90">
        <f t="shared" si="121"/>
        <v>47506</v>
      </c>
      <c r="AE1887" s="91">
        <f t="shared" si="120"/>
        <v>3.5799999999999998E-2</v>
      </c>
      <c r="AG1887" s="92"/>
    </row>
    <row r="1888" spans="9:33" x14ac:dyDescent="0.25">
      <c r="I1888"/>
      <c r="N1888" s="130">
        <v>48381</v>
      </c>
      <c r="O1888" s="129">
        <v>3.65</v>
      </c>
      <c r="AD1888" s="90">
        <f t="shared" si="121"/>
        <v>47507</v>
      </c>
      <c r="AE1888" s="91">
        <f t="shared" si="120"/>
        <v>3.5799999999999998E-2</v>
      </c>
      <c r="AG1888" s="92"/>
    </row>
    <row r="1889" spans="9:33" x14ac:dyDescent="0.25">
      <c r="I1889"/>
      <c r="N1889" s="130">
        <v>48382</v>
      </c>
      <c r="O1889" s="129">
        <v>3.65</v>
      </c>
      <c r="AD1889" s="90">
        <f t="shared" si="121"/>
        <v>47508</v>
      </c>
      <c r="AE1889" s="91">
        <f t="shared" si="120"/>
        <v>3.5799999999999998E-2</v>
      </c>
      <c r="AG1889" s="92"/>
    </row>
    <row r="1890" spans="9:33" x14ac:dyDescent="0.25">
      <c r="I1890"/>
      <c r="N1890" s="130">
        <v>48386</v>
      </c>
      <c r="O1890" s="129">
        <v>3.65</v>
      </c>
      <c r="AD1890" s="90">
        <f t="shared" si="121"/>
        <v>47509</v>
      </c>
      <c r="AE1890" s="91">
        <f t="shared" si="120"/>
        <v>3.5799999999999998E-2</v>
      </c>
      <c r="AG1890" s="92"/>
    </row>
    <row r="1891" spans="9:33" x14ac:dyDescent="0.25">
      <c r="I1891"/>
      <c r="N1891" s="130">
        <v>48387</v>
      </c>
      <c r="O1891" s="129">
        <v>3.65</v>
      </c>
      <c r="AD1891" s="90">
        <f t="shared" si="121"/>
        <v>47510</v>
      </c>
      <c r="AE1891" s="91">
        <f t="shared" si="120"/>
        <v>3.5799999999999998E-2</v>
      </c>
      <c r="AG1891" s="92"/>
    </row>
    <row r="1892" spans="9:33" x14ac:dyDescent="0.25">
      <c r="I1892"/>
      <c r="N1892" s="130">
        <v>48388</v>
      </c>
      <c r="O1892" s="129">
        <v>3.65</v>
      </c>
      <c r="AD1892" s="90">
        <f t="shared" si="121"/>
        <v>47511</v>
      </c>
      <c r="AE1892" s="91">
        <f t="shared" si="120"/>
        <v>3.5799999999999998E-2</v>
      </c>
      <c r="AG1892" s="92"/>
    </row>
    <row r="1893" spans="9:33" x14ac:dyDescent="0.25">
      <c r="I1893"/>
      <c r="N1893" s="130">
        <v>48389</v>
      </c>
      <c r="O1893" s="129">
        <v>3.65</v>
      </c>
      <c r="AD1893" s="90">
        <f t="shared" si="121"/>
        <v>47512</v>
      </c>
      <c r="AE1893" s="91">
        <f t="shared" si="120"/>
        <v>3.5799999999999998E-2</v>
      </c>
      <c r="AG1893" s="92"/>
    </row>
    <row r="1894" spans="9:33" x14ac:dyDescent="0.25">
      <c r="I1894"/>
      <c r="N1894" s="130">
        <v>48390</v>
      </c>
      <c r="O1894" s="129">
        <v>3.65</v>
      </c>
      <c r="AD1894" s="90">
        <f t="shared" si="121"/>
        <v>47513</v>
      </c>
      <c r="AE1894" s="91">
        <f t="shared" si="120"/>
        <v>3.5799999999999998E-2</v>
      </c>
      <c r="AG1894" s="92"/>
    </row>
    <row r="1895" spans="9:33" x14ac:dyDescent="0.25">
      <c r="I1895"/>
      <c r="N1895" s="130">
        <v>48393</v>
      </c>
      <c r="O1895" s="129">
        <v>3.65</v>
      </c>
      <c r="AD1895" s="90">
        <f t="shared" si="121"/>
        <v>47514</v>
      </c>
      <c r="AE1895" s="91">
        <f t="shared" si="120"/>
        <v>3.5799999999999998E-2</v>
      </c>
      <c r="AG1895" s="92"/>
    </row>
    <row r="1896" spans="9:33" x14ac:dyDescent="0.25">
      <c r="I1896"/>
      <c r="N1896" s="130">
        <v>48394</v>
      </c>
      <c r="O1896" s="129">
        <v>3.65</v>
      </c>
      <c r="AD1896" s="90">
        <f t="shared" si="121"/>
        <v>47515</v>
      </c>
      <c r="AE1896" s="91">
        <f t="shared" si="120"/>
        <v>3.5799999999999998E-2</v>
      </c>
      <c r="AG1896" s="92"/>
    </row>
    <row r="1897" spans="9:33" x14ac:dyDescent="0.25">
      <c r="I1897"/>
      <c r="N1897" s="130">
        <v>48395</v>
      </c>
      <c r="O1897" s="129">
        <v>3.65</v>
      </c>
      <c r="AD1897" s="90">
        <f t="shared" si="121"/>
        <v>47516</v>
      </c>
      <c r="AE1897" s="91">
        <f t="shared" si="120"/>
        <v>3.5799999999999998E-2</v>
      </c>
      <c r="AG1897" s="92"/>
    </row>
    <row r="1898" spans="9:33" x14ac:dyDescent="0.25">
      <c r="I1898"/>
      <c r="N1898" s="130">
        <v>48396</v>
      </c>
      <c r="O1898" s="129">
        <v>3.65</v>
      </c>
      <c r="AD1898" s="90">
        <f t="shared" si="121"/>
        <v>47517</v>
      </c>
      <c r="AE1898" s="91">
        <f t="shared" si="120"/>
        <v>3.5799999999999998E-2</v>
      </c>
      <c r="AG1898" s="92"/>
    </row>
    <row r="1899" spans="9:33" x14ac:dyDescent="0.25">
      <c r="I1899"/>
      <c r="N1899" s="130">
        <v>48397</v>
      </c>
      <c r="O1899" s="129">
        <v>3.65</v>
      </c>
      <c r="AD1899" s="90">
        <f t="shared" si="121"/>
        <v>47518</v>
      </c>
      <c r="AE1899" s="91">
        <f t="shared" si="120"/>
        <v>3.5799999999999998E-2</v>
      </c>
      <c r="AG1899" s="92"/>
    </row>
    <row r="1900" spans="9:33" x14ac:dyDescent="0.25">
      <c r="I1900"/>
      <c r="N1900" s="130">
        <v>48401</v>
      </c>
      <c r="O1900" s="129">
        <v>3.65</v>
      </c>
      <c r="AD1900" s="90">
        <f t="shared" si="121"/>
        <v>47519</v>
      </c>
      <c r="AE1900" s="91">
        <f t="shared" si="120"/>
        <v>3.5799999999999998E-2</v>
      </c>
      <c r="AG1900" s="92"/>
    </row>
    <row r="1901" spans="9:33" x14ac:dyDescent="0.25">
      <c r="I1901"/>
      <c r="N1901" s="130">
        <v>48402</v>
      </c>
      <c r="O1901" s="129">
        <v>3.65</v>
      </c>
      <c r="AD1901" s="90">
        <f t="shared" si="121"/>
        <v>47520</v>
      </c>
      <c r="AE1901" s="91">
        <f t="shared" si="120"/>
        <v>3.5799999999999998E-2</v>
      </c>
      <c r="AG1901" s="92"/>
    </row>
    <row r="1902" spans="9:33" x14ac:dyDescent="0.25">
      <c r="I1902"/>
      <c r="N1902" s="130">
        <v>48403</v>
      </c>
      <c r="O1902" s="129">
        <v>3.65</v>
      </c>
      <c r="AD1902" s="90">
        <f t="shared" si="121"/>
        <v>47521</v>
      </c>
      <c r="AE1902" s="91">
        <f t="shared" si="120"/>
        <v>3.5799999999999998E-2</v>
      </c>
      <c r="AG1902" s="92"/>
    </row>
    <row r="1903" spans="9:33" x14ac:dyDescent="0.25">
      <c r="I1903"/>
      <c r="N1903" s="130">
        <v>48404</v>
      </c>
      <c r="O1903" s="129">
        <v>3.65</v>
      </c>
      <c r="AD1903" s="90">
        <f t="shared" si="121"/>
        <v>47522</v>
      </c>
      <c r="AE1903" s="91">
        <f t="shared" si="120"/>
        <v>3.5799999999999998E-2</v>
      </c>
      <c r="AG1903" s="92"/>
    </row>
    <row r="1904" spans="9:33" x14ac:dyDescent="0.25">
      <c r="I1904"/>
      <c r="N1904" s="130">
        <v>48407</v>
      </c>
      <c r="O1904" s="129">
        <v>3.65</v>
      </c>
      <c r="AD1904" s="90">
        <f t="shared" si="121"/>
        <v>47523</v>
      </c>
      <c r="AE1904" s="91">
        <f t="shared" si="120"/>
        <v>3.5799999999999998E-2</v>
      </c>
      <c r="AG1904" s="92"/>
    </row>
    <row r="1905" spans="9:33" x14ac:dyDescent="0.25">
      <c r="I1905"/>
      <c r="N1905" s="130">
        <v>48408</v>
      </c>
      <c r="O1905" s="129">
        <v>3.65</v>
      </c>
      <c r="AD1905" s="90">
        <f t="shared" si="121"/>
        <v>47524</v>
      </c>
      <c r="AE1905" s="91">
        <f t="shared" si="120"/>
        <v>3.5799999999999998E-2</v>
      </c>
      <c r="AG1905" s="92"/>
    </row>
    <row r="1906" spans="9:33" x14ac:dyDescent="0.25">
      <c r="I1906"/>
      <c r="N1906" s="130">
        <v>48409</v>
      </c>
      <c r="O1906" s="129">
        <v>3.65</v>
      </c>
      <c r="AD1906" s="90">
        <f t="shared" si="121"/>
        <v>47525</v>
      </c>
      <c r="AE1906" s="91">
        <f t="shared" si="120"/>
        <v>3.5799999999999998E-2</v>
      </c>
      <c r="AG1906" s="92"/>
    </row>
    <row r="1907" spans="9:33" x14ac:dyDescent="0.25">
      <c r="I1907"/>
      <c r="N1907" s="130">
        <v>48410</v>
      </c>
      <c r="O1907" s="129">
        <v>3.65</v>
      </c>
      <c r="AD1907" s="90">
        <f t="shared" si="121"/>
        <v>47526</v>
      </c>
      <c r="AE1907" s="91">
        <f t="shared" si="120"/>
        <v>3.5799999999999998E-2</v>
      </c>
      <c r="AG1907" s="92"/>
    </row>
    <row r="1908" spans="9:33" x14ac:dyDescent="0.25">
      <c r="I1908"/>
      <c r="N1908" s="130">
        <v>48411</v>
      </c>
      <c r="O1908" s="129">
        <v>3.65</v>
      </c>
      <c r="AD1908" s="90">
        <f t="shared" si="121"/>
        <v>47527</v>
      </c>
      <c r="AE1908" s="91">
        <f t="shared" si="120"/>
        <v>3.5799999999999998E-2</v>
      </c>
      <c r="AG1908" s="92"/>
    </row>
    <row r="1909" spans="9:33" x14ac:dyDescent="0.25">
      <c r="I1909"/>
      <c r="N1909" s="130">
        <v>48414</v>
      </c>
      <c r="O1909" s="129">
        <v>3.65</v>
      </c>
      <c r="AD1909" s="90">
        <f t="shared" si="121"/>
        <v>47528</v>
      </c>
      <c r="AE1909" s="91">
        <f t="shared" si="120"/>
        <v>3.5799999999999998E-2</v>
      </c>
      <c r="AG1909" s="92"/>
    </row>
    <row r="1910" spans="9:33" x14ac:dyDescent="0.25">
      <c r="I1910"/>
      <c r="N1910" s="130">
        <v>48415</v>
      </c>
      <c r="O1910" s="129">
        <v>3.65</v>
      </c>
      <c r="AD1910" s="90">
        <f t="shared" si="121"/>
        <v>47529</v>
      </c>
      <c r="AE1910" s="91">
        <f t="shared" si="120"/>
        <v>3.5799999999999998E-2</v>
      </c>
      <c r="AG1910" s="92"/>
    </row>
    <row r="1911" spans="9:33" x14ac:dyDescent="0.25">
      <c r="I1911"/>
      <c r="N1911" s="130">
        <v>48416</v>
      </c>
      <c r="O1911" s="129">
        <v>3.65</v>
      </c>
      <c r="AD1911" s="90">
        <f t="shared" si="121"/>
        <v>47530</v>
      </c>
      <c r="AE1911" s="91">
        <f t="shared" si="120"/>
        <v>3.5799999999999998E-2</v>
      </c>
      <c r="AG1911" s="92"/>
    </row>
    <row r="1912" spans="9:33" x14ac:dyDescent="0.25">
      <c r="I1912"/>
      <c r="N1912" s="130">
        <v>48417</v>
      </c>
      <c r="O1912" s="129">
        <v>3.65</v>
      </c>
      <c r="AD1912" s="90">
        <f t="shared" si="121"/>
        <v>47531</v>
      </c>
      <c r="AE1912" s="91">
        <f t="shared" si="120"/>
        <v>3.5799999999999998E-2</v>
      </c>
      <c r="AG1912" s="92"/>
    </row>
    <row r="1913" spans="9:33" x14ac:dyDescent="0.25">
      <c r="I1913"/>
      <c r="N1913" s="130">
        <v>48418</v>
      </c>
      <c r="O1913" s="129">
        <v>3.65</v>
      </c>
      <c r="AD1913" s="90">
        <f t="shared" si="121"/>
        <v>47532</v>
      </c>
      <c r="AE1913" s="91">
        <f t="shared" si="120"/>
        <v>3.5799999999999998E-2</v>
      </c>
      <c r="AG1913" s="92"/>
    </row>
    <row r="1914" spans="9:33" x14ac:dyDescent="0.25">
      <c r="I1914"/>
      <c r="N1914" s="130">
        <v>48421</v>
      </c>
      <c r="O1914" s="129">
        <v>3.65</v>
      </c>
      <c r="AD1914" s="90">
        <f t="shared" si="121"/>
        <v>47533</v>
      </c>
      <c r="AE1914" s="91">
        <f t="shared" si="120"/>
        <v>3.5799999999999998E-2</v>
      </c>
      <c r="AG1914" s="92"/>
    </row>
    <row r="1915" spans="9:33" x14ac:dyDescent="0.25">
      <c r="I1915"/>
      <c r="N1915" s="130">
        <v>48422</v>
      </c>
      <c r="O1915" s="129">
        <v>3.65</v>
      </c>
      <c r="AD1915" s="90">
        <f t="shared" si="121"/>
        <v>47534</v>
      </c>
      <c r="AE1915" s="91">
        <f t="shared" si="120"/>
        <v>3.5799999999999998E-2</v>
      </c>
      <c r="AG1915" s="92"/>
    </row>
    <row r="1916" spans="9:33" x14ac:dyDescent="0.25">
      <c r="I1916"/>
      <c r="N1916" s="130">
        <v>48423</v>
      </c>
      <c r="O1916" s="129">
        <v>3.65</v>
      </c>
      <c r="AD1916" s="90">
        <f t="shared" si="121"/>
        <v>47535</v>
      </c>
      <c r="AE1916" s="91">
        <f t="shared" si="120"/>
        <v>3.5799999999999998E-2</v>
      </c>
      <c r="AG1916" s="92"/>
    </row>
    <row r="1917" spans="9:33" x14ac:dyDescent="0.25">
      <c r="I1917"/>
      <c r="N1917" s="130">
        <v>48424</v>
      </c>
      <c r="O1917" s="129">
        <v>3.65</v>
      </c>
      <c r="AD1917" s="90">
        <f t="shared" si="121"/>
        <v>47536</v>
      </c>
      <c r="AE1917" s="91">
        <f t="shared" si="120"/>
        <v>3.5799999999999998E-2</v>
      </c>
      <c r="AG1917" s="92"/>
    </row>
    <row r="1918" spans="9:33" x14ac:dyDescent="0.25">
      <c r="I1918"/>
      <c r="N1918" s="130">
        <v>48425</v>
      </c>
      <c r="O1918" s="129">
        <v>3.65</v>
      </c>
      <c r="AD1918" s="90">
        <f t="shared" si="121"/>
        <v>47537</v>
      </c>
      <c r="AE1918" s="91">
        <f t="shared" si="120"/>
        <v>3.5799999999999998E-2</v>
      </c>
      <c r="AG1918" s="92"/>
    </row>
    <row r="1919" spans="9:33" x14ac:dyDescent="0.25">
      <c r="I1919"/>
      <c r="N1919" s="130">
        <v>48428</v>
      </c>
      <c r="O1919" s="129">
        <v>3.65</v>
      </c>
      <c r="AD1919" s="90">
        <f t="shared" si="121"/>
        <v>47538</v>
      </c>
      <c r="AE1919" s="91">
        <f t="shared" si="120"/>
        <v>3.5799999999999998E-2</v>
      </c>
      <c r="AG1919" s="92"/>
    </row>
    <row r="1920" spans="9:33" x14ac:dyDescent="0.25">
      <c r="I1920"/>
      <c r="N1920" s="130">
        <v>48429</v>
      </c>
      <c r="O1920" s="129">
        <v>3.65</v>
      </c>
      <c r="AD1920" s="90">
        <f t="shared" si="121"/>
        <v>47539</v>
      </c>
      <c r="AE1920" s="91">
        <f t="shared" si="120"/>
        <v>3.5799999999999998E-2</v>
      </c>
      <c r="AG1920" s="92"/>
    </row>
    <row r="1921" spans="9:33" x14ac:dyDescent="0.25">
      <c r="I1921"/>
      <c r="N1921" s="130">
        <v>48430</v>
      </c>
      <c r="O1921" s="129">
        <v>3.65</v>
      </c>
      <c r="AD1921" s="90">
        <f t="shared" si="121"/>
        <v>47540</v>
      </c>
      <c r="AE1921" s="91">
        <f t="shared" si="120"/>
        <v>3.5799999999999998E-2</v>
      </c>
      <c r="AG1921" s="92"/>
    </row>
    <row r="1922" spans="9:33" x14ac:dyDescent="0.25">
      <c r="I1922"/>
      <c r="N1922" s="130">
        <v>48431</v>
      </c>
      <c r="O1922" s="129">
        <v>3.65</v>
      </c>
      <c r="AD1922" s="90">
        <f t="shared" si="121"/>
        <v>47541</v>
      </c>
      <c r="AE1922" s="91">
        <f t="shared" si="120"/>
        <v>3.5799999999999998E-2</v>
      </c>
      <c r="AG1922" s="92"/>
    </row>
    <row r="1923" spans="9:33" x14ac:dyDescent="0.25">
      <c r="I1923"/>
      <c r="N1923" s="130">
        <v>48432</v>
      </c>
      <c r="O1923" s="129">
        <v>3.65</v>
      </c>
      <c r="AD1923" s="90">
        <f t="shared" si="121"/>
        <v>47542</v>
      </c>
      <c r="AE1923" s="91">
        <f t="shared" si="120"/>
        <v>3.5799999999999998E-2</v>
      </c>
      <c r="AG1923" s="92"/>
    </row>
    <row r="1924" spans="9:33" x14ac:dyDescent="0.25">
      <c r="I1924"/>
      <c r="N1924" s="130">
        <v>48435</v>
      </c>
      <c r="O1924" s="129">
        <v>3.65</v>
      </c>
      <c r="AD1924" s="90">
        <f t="shared" si="121"/>
        <v>47543</v>
      </c>
      <c r="AE1924" s="91">
        <f t="shared" si="120"/>
        <v>3.5799999999999998E-2</v>
      </c>
      <c r="AG1924" s="92"/>
    </row>
    <row r="1925" spans="9:33" x14ac:dyDescent="0.25">
      <c r="I1925"/>
      <c r="N1925" s="130">
        <v>48436</v>
      </c>
      <c r="O1925" s="129">
        <v>3.65</v>
      </c>
      <c r="AD1925" s="90">
        <f t="shared" si="121"/>
        <v>47544</v>
      </c>
      <c r="AE1925" s="91">
        <f t="shared" si="120"/>
        <v>3.5799999999999998E-2</v>
      </c>
      <c r="AG1925" s="92"/>
    </row>
    <row r="1926" spans="9:33" x14ac:dyDescent="0.25">
      <c r="I1926"/>
      <c r="N1926" s="130">
        <v>48437</v>
      </c>
      <c r="O1926" s="129">
        <v>3.65</v>
      </c>
      <c r="AD1926" s="90">
        <f t="shared" si="121"/>
        <v>47545</v>
      </c>
      <c r="AE1926" s="91">
        <f t="shared" si="120"/>
        <v>3.5799999999999998E-2</v>
      </c>
      <c r="AG1926" s="92"/>
    </row>
    <row r="1927" spans="9:33" x14ac:dyDescent="0.25">
      <c r="I1927"/>
      <c r="N1927" s="130">
        <v>48438</v>
      </c>
      <c r="O1927" s="129">
        <v>3.65</v>
      </c>
      <c r="AD1927" s="90">
        <f t="shared" si="121"/>
        <v>47546</v>
      </c>
      <c r="AE1927" s="91">
        <f t="shared" ref="AE1927:AE1990" si="122">_xlfn.IFNA(VLOOKUP(AD1927,N:O,2,FALSE)/100,AE1926)</f>
        <v>3.5799999999999998E-2</v>
      </c>
      <c r="AG1927" s="92"/>
    </row>
    <row r="1928" spans="9:33" x14ac:dyDescent="0.25">
      <c r="I1928"/>
      <c r="N1928" s="130">
        <v>48439</v>
      </c>
      <c r="O1928" s="129">
        <v>3.65</v>
      </c>
      <c r="AD1928" s="90">
        <f t="shared" ref="AD1928:AD1991" si="123">AD1927+1</f>
        <v>47547</v>
      </c>
      <c r="AE1928" s="91">
        <f t="shared" si="122"/>
        <v>3.5799999999999998E-2</v>
      </c>
      <c r="AG1928" s="92"/>
    </row>
    <row r="1929" spans="9:33" x14ac:dyDescent="0.25">
      <c r="I1929"/>
      <c r="N1929" s="130">
        <v>48442</v>
      </c>
      <c r="O1929" s="129">
        <v>3.65</v>
      </c>
      <c r="AD1929" s="90">
        <f t="shared" si="123"/>
        <v>47548</v>
      </c>
      <c r="AE1929" s="91">
        <f t="shared" si="122"/>
        <v>3.5799999999999998E-2</v>
      </c>
      <c r="AG1929" s="92"/>
    </row>
    <row r="1930" spans="9:33" x14ac:dyDescent="0.25">
      <c r="I1930"/>
      <c r="N1930" s="130">
        <v>48443</v>
      </c>
      <c r="O1930" s="129">
        <v>3.65</v>
      </c>
      <c r="AD1930" s="90">
        <f t="shared" si="123"/>
        <v>47549</v>
      </c>
      <c r="AE1930" s="91">
        <f t="shared" si="122"/>
        <v>3.5799999999999998E-2</v>
      </c>
      <c r="AG1930" s="92"/>
    </row>
    <row r="1931" spans="9:33" x14ac:dyDescent="0.25">
      <c r="I1931"/>
      <c r="N1931" s="130">
        <v>48444</v>
      </c>
      <c r="O1931" s="129">
        <v>3.65</v>
      </c>
      <c r="AD1931" s="90">
        <f t="shared" si="123"/>
        <v>47550</v>
      </c>
      <c r="AE1931" s="91">
        <f t="shared" si="122"/>
        <v>3.5799999999999998E-2</v>
      </c>
      <c r="AG1931" s="92"/>
    </row>
    <row r="1932" spans="9:33" x14ac:dyDescent="0.25">
      <c r="I1932"/>
      <c r="N1932" s="130">
        <v>48445</v>
      </c>
      <c r="O1932" s="129">
        <v>3.65</v>
      </c>
      <c r="AD1932" s="90">
        <f t="shared" si="123"/>
        <v>47551</v>
      </c>
      <c r="AE1932" s="91">
        <f t="shared" si="122"/>
        <v>3.5799999999999998E-2</v>
      </c>
      <c r="AG1932" s="92"/>
    </row>
    <row r="1933" spans="9:33" x14ac:dyDescent="0.25">
      <c r="I1933"/>
      <c r="N1933" s="130">
        <v>48446</v>
      </c>
      <c r="O1933" s="129">
        <v>3.65</v>
      </c>
      <c r="AD1933" s="90">
        <f t="shared" si="123"/>
        <v>47552</v>
      </c>
      <c r="AE1933" s="91">
        <f t="shared" si="122"/>
        <v>3.5799999999999998E-2</v>
      </c>
      <c r="AG1933" s="92"/>
    </row>
    <row r="1934" spans="9:33" x14ac:dyDescent="0.25">
      <c r="I1934"/>
      <c r="N1934" s="130">
        <v>48449</v>
      </c>
      <c r="O1934" s="129">
        <v>3.65</v>
      </c>
      <c r="AD1934" s="90">
        <f t="shared" si="123"/>
        <v>47553</v>
      </c>
      <c r="AE1934" s="91">
        <f t="shared" si="122"/>
        <v>3.5799999999999998E-2</v>
      </c>
      <c r="AG1934" s="92"/>
    </row>
    <row r="1935" spans="9:33" x14ac:dyDescent="0.25">
      <c r="I1935"/>
      <c r="N1935" s="130">
        <v>48450</v>
      </c>
      <c r="O1935" s="129">
        <v>3.65</v>
      </c>
      <c r="AD1935" s="90">
        <f t="shared" si="123"/>
        <v>47554</v>
      </c>
      <c r="AE1935" s="91">
        <f t="shared" si="122"/>
        <v>3.5799999999999998E-2</v>
      </c>
      <c r="AG1935" s="92"/>
    </row>
    <row r="1936" spans="9:33" x14ac:dyDescent="0.25">
      <c r="I1936"/>
      <c r="N1936" s="130">
        <v>48451</v>
      </c>
      <c r="O1936" s="129">
        <v>3.65</v>
      </c>
      <c r="AD1936" s="90">
        <f t="shared" si="123"/>
        <v>47555</v>
      </c>
      <c r="AE1936" s="91">
        <f t="shared" si="122"/>
        <v>3.5799999999999998E-2</v>
      </c>
      <c r="AG1936" s="92"/>
    </row>
    <row r="1937" spans="9:33" x14ac:dyDescent="0.25">
      <c r="I1937"/>
      <c r="N1937" s="130">
        <v>48452</v>
      </c>
      <c r="O1937" s="129">
        <v>3.65</v>
      </c>
      <c r="AD1937" s="90">
        <f t="shared" si="123"/>
        <v>47556</v>
      </c>
      <c r="AE1937" s="91">
        <f t="shared" si="122"/>
        <v>3.5799999999999998E-2</v>
      </c>
      <c r="AG1937" s="92"/>
    </row>
    <row r="1938" spans="9:33" x14ac:dyDescent="0.25">
      <c r="I1938"/>
      <c r="N1938" s="130">
        <v>48453</v>
      </c>
      <c r="O1938" s="129">
        <v>3.65</v>
      </c>
      <c r="AD1938" s="90">
        <f t="shared" si="123"/>
        <v>47557</v>
      </c>
      <c r="AE1938" s="91">
        <f t="shared" si="122"/>
        <v>3.5799999999999998E-2</v>
      </c>
      <c r="AG1938" s="92"/>
    </row>
    <row r="1939" spans="9:33" x14ac:dyDescent="0.25">
      <c r="I1939"/>
      <c r="N1939" s="130">
        <v>48456</v>
      </c>
      <c r="O1939" s="129">
        <v>3.65</v>
      </c>
      <c r="AD1939" s="90">
        <f t="shared" si="123"/>
        <v>47558</v>
      </c>
      <c r="AE1939" s="91">
        <f t="shared" si="122"/>
        <v>3.5799999999999998E-2</v>
      </c>
      <c r="AG1939" s="92"/>
    </row>
    <row r="1940" spans="9:33" x14ac:dyDescent="0.25">
      <c r="I1940"/>
      <c r="N1940" s="130">
        <v>48457</v>
      </c>
      <c r="O1940" s="129">
        <v>3.65</v>
      </c>
      <c r="AD1940" s="90">
        <f t="shared" si="123"/>
        <v>47559</v>
      </c>
      <c r="AE1940" s="91">
        <f t="shared" si="122"/>
        <v>3.5799999999999998E-2</v>
      </c>
      <c r="AG1940" s="92"/>
    </row>
    <row r="1941" spans="9:33" x14ac:dyDescent="0.25">
      <c r="I1941"/>
      <c r="N1941" s="130">
        <v>48458</v>
      </c>
      <c r="O1941" s="129">
        <v>3.65</v>
      </c>
      <c r="AD1941" s="90">
        <f t="shared" si="123"/>
        <v>47560</v>
      </c>
      <c r="AE1941" s="91">
        <f t="shared" si="122"/>
        <v>3.5799999999999998E-2</v>
      </c>
      <c r="AG1941" s="92"/>
    </row>
    <row r="1942" spans="9:33" x14ac:dyDescent="0.25">
      <c r="I1942"/>
      <c r="N1942" s="130">
        <v>48459</v>
      </c>
      <c r="O1942" s="129">
        <v>3.65</v>
      </c>
      <c r="AD1942" s="90">
        <f t="shared" si="123"/>
        <v>47561</v>
      </c>
      <c r="AE1942" s="91">
        <f t="shared" si="122"/>
        <v>3.5799999999999998E-2</v>
      </c>
      <c r="AG1942" s="92"/>
    </row>
    <row r="1943" spans="9:33" x14ac:dyDescent="0.25">
      <c r="I1943"/>
      <c r="N1943" s="130">
        <v>48460</v>
      </c>
      <c r="O1943" s="129">
        <v>3.65</v>
      </c>
      <c r="AD1943" s="90">
        <f t="shared" si="123"/>
        <v>47562</v>
      </c>
      <c r="AE1943" s="91">
        <f t="shared" si="122"/>
        <v>3.5799999999999998E-2</v>
      </c>
      <c r="AG1943" s="92"/>
    </row>
    <row r="1944" spans="9:33" x14ac:dyDescent="0.25">
      <c r="I1944"/>
      <c r="N1944" s="130">
        <v>48464</v>
      </c>
      <c r="O1944" s="129">
        <v>3.65</v>
      </c>
      <c r="AD1944" s="90">
        <f t="shared" si="123"/>
        <v>47563</v>
      </c>
      <c r="AE1944" s="91">
        <f t="shared" si="122"/>
        <v>3.5799999999999998E-2</v>
      </c>
      <c r="AG1944" s="92"/>
    </row>
    <row r="1945" spans="9:33" x14ac:dyDescent="0.25">
      <c r="I1945"/>
      <c r="N1945" s="130">
        <v>48465</v>
      </c>
      <c r="O1945" s="129">
        <v>3.65</v>
      </c>
      <c r="AD1945" s="90">
        <f t="shared" si="123"/>
        <v>47564</v>
      </c>
      <c r="AE1945" s="91">
        <f t="shared" si="122"/>
        <v>3.5799999999999998E-2</v>
      </c>
      <c r="AG1945" s="92"/>
    </row>
    <row r="1946" spans="9:33" x14ac:dyDescent="0.25">
      <c r="I1946"/>
      <c r="N1946" s="130">
        <v>48466</v>
      </c>
      <c r="O1946" s="129">
        <v>3.65</v>
      </c>
      <c r="AD1946" s="90">
        <f t="shared" si="123"/>
        <v>47565</v>
      </c>
      <c r="AE1946" s="91">
        <f t="shared" si="122"/>
        <v>3.5799999999999998E-2</v>
      </c>
      <c r="AG1946" s="92"/>
    </row>
    <row r="1947" spans="9:33" x14ac:dyDescent="0.25">
      <c r="I1947"/>
      <c r="N1947" s="130">
        <v>48467</v>
      </c>
      <c r="O1947" s="129">
        <v>3.65</v>
      </c>
      <c r="AD1947" s="90">
        <f t="shared" si="123"/>
        <v>47566</v>
      </c>
      <c r="AE1947" s="91">
        <f t="shared" si="122"/>
        <v>3.5799999999999998E-2</v>
      </c>
      <c r="AG1947" s="92"/>
    </row>
    <row r="1948" spans="9:33" x14ac:dyDescent="0.25">
      <c r="I1948"/>
      <c r="N1948" s="130">
        <v>48470</v>
      </c>
      <c r="O1948" s="129">
        <v>3.65</v>
      </c>
      <c r="AD1948" s="90">
        <f t="shared" si="123"/>
        <v>47567</v>
      </c>
      <c r="AE1948" s="91">
        <f t="shared" si="122"/>
        <v>3.5799999999999998E-2</v>
      </c>
      <c r="AG1948" s="92"/>
    </row>
    <row r="1949" spans="9:33" x14ac:dyDescent="0.25">
      <c r="I1949"/>
      <c r="N1949" s="130">
        <v>48471</v>
      </c>
      <c r="O1949" s="129">
        <v>3.65</v>
      </c>
      <c r="AD1949" s="90">
        <f t="shared" si="123"/>
        <v>47568</v>
      </c>
      <c r="AE1949" s="91">
        <f t="shared" si="122"/>
        <v>3.5799999999999998E-2</v>
      </c>
      <c r="AG1949" s="92"/>
    </row>
    <row r="1950" spans="9:33" x14ac:dyDescent="0.25">
      <c r="I1950"/>
      <c r="N1950" s="130">
        <v>48472</v>
      </c>
      <c r="O1950" s="129">
        <v>3.65</v>
      </c>
      <c r="AD1950" s="90">
        <f t="shared" si="123"/>
        <v>47569</v>
      </c>
      <c r="AE1950" s="91">
        <f t="shared" si="122"/>
        <v>3.5799999999999998E-2</v>
      </c>
      <c r="AG1950" s="92"/>
    </row>
    <row r="1951" spans="9:33" x14ac:dyDescent="0.25">
      <c r="I1951"/>
      <c r="N1951" s="130">
        <v>48473</v>
      </c>
      <c r="O1951" s="129">
        <v>3.65</v>
      </c>
      <c r="AD1951" s="90">
        <f t="shared" si="123"/>
        <v>47570</v>
      </c>
      <c r="AE1951" s="91">
        <f t="shared" si="122"/>
        <v>3.5799999999999998E-2</v>
      </c>
      <c r="AG1951" s="92"/>
    </row>
    <row r="1952" spans="9:33" x14ac:dyDescent="0.25">
      <c r="I1952"/>
      <c r="N1952" s="130">
        <v>48474</v>
      </c>
      <c r="O1952" s="129">
        <v>3.65</v>
      </c>
      <c r="AD1952" s="90">
        <f t="shared" si="123"/>
        <v>47571</v>
      </c>
      <c r="AE1952" s="91">
        <f t="shared" si="122"/>
        <v>3.5799999999999998E-2</v>
      </c>
      <c r="AG1952" s="92"/>
    </row>
    <row r="1953" spans="9:33" x14ac:dyDescent="0.25">
      <c r="I1953"/>
      <c r="N1953" s="130">
        <v>48477</v>
      </c>
      <c r="O1953" s="129">
        <v>3.65</v>
      </c>
      <c r="AD1953" s="90">
        <f t="shared" si="123"/>
        <v>47572</v>
      </c>
      <c r="AE1953" s="91">
        <f t="shared" si="122"/>
        <v>3.5799999999999998E-2</v>
      </c>
      <c r="AG1953" s="92"/>
    </row>
    <row r="1954" spans="9:33" x14ac:dyDescent="0.25">
      <c r="I1954"/>
      <c r="N1954" s="130">
        <v>48478</v>
      </c>
      <c r="O1954" s="129">
        <v>3.65</v>
      </c>
      <c r="AD1954" s="90">
        <f t="shared" si="123"/>
        <v>47573</v>
      </c>
      <c r="AE1954" s="91">
        <f t="shared" si="122"/>
        <v>3.5799999999999998E-2</v>
      </c>
      <c r="AG1954" s="92"/>
    </row>
    <row r="1955" spans="9:33" x14ac:dyDescent="0.25">
      <c r="I1955"/>
      <c r="N1955" s="130">
        <v>48479</v>
      </c>
      <c r="O1955" s="129">
        <v>3.65</v>
      </c>
      <c r="AD1955" s="90">
        <f t="shared" si="123"/>
        <v>47574</v>
      </c>
      <c r="AE1955" s="91">
        <f t="shared" si="122"/>
        <v>3.5799999999999998E-2</v>
      </c>
      <c r="AG1955" s="92"/>
    </row>
    <row r="1956" spans="9:33" x14ac:dyDescent="0.25">
      <c r="I1956"/>
      <c r="N1956" s="130">
        <v>48480</v>
      </c>
      <c r="O1956" s="129">
        <v>3.65</v>
      </c>
      <c r="AD1956" s="90">
        <f t="shared" si="123"/>
        <v>47575</v>
      </c>
      <c r="AE1956" s="91">
        <f t="shared" si="122"/>
        <v>3.5799999999999998E-2</v>
      </c>
      <c r="AG1956" s="92"/>
    </row>
    <row r="1957" spans="9:33" x14ac:dyDescent="0.25">
      <c r="I1957"/>
      <c r="N1957" s="130">
        <v>48481</v>
      </c>
      <c r="O1957" s="129">
        <v>3.65</v>
      </c>
      <c r="AD1957" s="90">
        <f t="shared" si="123"/>
        <v>47576</v>
      </c>
      <c r="AE1957" s="91">
        <f t="shared" si="122"/>
        <v>3.5799999999999998E-2</v>
      </c>
      <c r="AG1957" s="92"/>
    </row>
    <row r="1958" spans="9:33" x14ac:dyDescent="0.25">
      <c r="I1958"/>
      <c r="N1958" s="130">
        <v>48484</v>
      </c>
      <c r="O1958" s="129">
        <v>3.65</v>
      </c>
      <c r="AD1958" s="90">
        <f t="shared" si="123"/>
        <v>47577</v>
      </c>
      <c r="AE1958" s="91">
        <f t="shared" si="122"/>
        <v>3.5799999999999998E-2</v>
      </c>
      <c r="AG1958" s="92"/>
    </row>
    <row r="1959" spans="9:33" x14ac:dyDescent="0.25">
      <c r="I1959"/>
      <c r="N1959" s="130">
        <v>48485</v>
      </c>
      <c r="O1959" s="129">
        <v>3.65</v>
      </c>
      <c r="AD1959" s="90">
        <f t="shared" si="123"/>
        <v>47578</v>
      </c>
      <c r="AE1959" s="91">
        <f t="shared" si="122"/>
        <v>3.5799999999999998E-2</v>
      </c>
      <c r="AG1959" s="92"/>
    </row>
    <row r="1960" spans="9:33" x14ac:dyDescent="0.25">
      <c r="I1960"/>
      <c r="N1960" s="130">
        <v>48486</v>
      </c>
      <c r="O1960" s="129">
        <v>3.65</v>
      </c>
      <c r="AD1960" s="90">
        <f t="shared" si="123"/>
        <v>47579</v>
      </c>
      <c r="AE1960" s="91">
        <f t="shared" si="122"/>
        <v>3.5799999999999998E-2</v>
      </c>
      <c r="AG1960" s="92"/>
    </row>
    <row r="1961" spans="9:33" x14ac:dyDescent="0.25">
      <c r="I1961"/>
      <c r="N1961" s="130">
        <v>48487</v>
      </c>
      <c r="O1961" s="129">
        <v>3.65</v>
      </c>
      <c r="AD1961" s="90">
        <f t="shared" si="123"/>
        <v>47580</v>
      </c>
      <c r="AE1961" s="91">
        <f t="shared" si="122"/>
        <v>3.5799999999999998E-2</v>
      </c>
      <c r="AG1961" s="92"/>
    </row>
    <row r="1962" spans="9:33" x14ac:dyDescent="0.25">
      <c r="I1962"/>
      <c r="N1962" s="130">
        <v>48488</v>
      </c>
      <c r="O1962" s="129">
        <v>3.65</v>
      </c>
      <c r="AD1962" s="90">
        <f t="shared" si="123"/>
        <v>47581</v>
      </c>
      <c r="AE1962" s="91">
        <f t="shared" si="122"/>
        <v>3.5799999999999998E-2</v>
      </c>
      <c r="AG1962" s="92"/>
    </row>
    <row r="1963" spans="9:33" x14ac:dyDescent="0.25">
      <c r="I1963"/>
      <c r="N1963" s="130">
        <v>48491</v>
      </c>
      <c r="O1963" s="129">
        <v>3.65</v>
      </c>
      <c r="AD1963" s="90">
        <f t="shared" si="123"/>
        <v>47582</v>
      </c>
      <c r="AE1963" s="91">
        <f t="shared" si="122"/>
        <v>3.5799999999999998E-2</v>
      </c>
      <c r="AG1963" s="92"/>
    </row>
    <row r="1964" spans="9:33" x14ac:dyDescent="0.25">
      <c r="I1964"/>
      <c r="N1964" s="130">
        <v>48492</v>
      </c>
      <c r="O1964" s="129">
        <v>3.65</v>
      </c>
      <c r="AD1964" s="90">
        <f t="shared" si="123"/>
        <v>47583</v>
      </c>
      <c r="AE1964" s="91">
        <f t="shared" si="122"/>
        <v>3.5799999999999998E-2</v>
      </c>
      <c r="AG1964" s="92"/>
    </row>
    <row r="1965" spans="9:33" x14ac:dyDescent="0.25">
      <c r="I1965"/>
      <c r="N1965" s="130">
        <v>48493</v>
      </c>
      <c r="O1965" s="129">
        <v>3.65</v>
      </c>
      <c r="AD1965" s="90">
        <f t="shared" si="123"/>
        <v>47584</v>
      </c>
      <c r="AE1965" s="91">
        <f t="shared" si="122"/>
        <v>3.5799999999999998E-2</v>
      </c>
      <c r="AG1965" s="92"/>
    </row>
    <row r="1966" spans="9:33" x14ac:dyDescent="0.25">
      <c r="I1966"/>
      <c r="N1966" s="130">
        <v>48494</v>
      </c>
      <c r="O1966" s="129">
        <v>3.65</v>
      </c>
      <c r="AD1966" s="90">
        <f t="shared" si="123"/>
        <v>47585</v>
      </c>
      <c r="AE1966" s="91">
        <f t="shared" si="122"/>
        <v>3.5799999999999998E-2</v>
      </c>
      <c r="AG1966" s="92"/>
    </row>
    <row r="1967" spans="9:33" x14ac:dyDescent="0.25">
      <c r="I1967"/>
      <c r="N1967" s="130">
        <v>48495</v>
      </c>
      <c r="O1967" s="129">
        <v>3.65</v>
      </c>
      <c r="AD1967" s="90">
        <f t="shared" si="123"/>
        <v>47586</v>
      </c>
      <c r="AE1967" s="91">
        <f t="shared" si="122"/>
        <v>3.5799999999999998E-2</v>
      </c>
      <c r="AG1967" s="92"/>
    </row>
    <row r="1968" spans="9:33" x14ac:dyDescent="0.25">
      <c r="I1968"/>
      <c r="N1968" s="130">
        <v>48499</v>
      </c>
      <c r="O1968" s="129">
        <v>3.65</v>
      </c>
      <c r="AD1968" s="90">
        <f t="shared" si="123"/>
        <v>47587</v>
      </c>
      <c r="AE1968" s="91">
        <f t="shared" si="122"/>
        <v>3.5799999999999998E-2</v>
      </c>
      <c r="AG1968" s="92"/>
    </row>
    <row r="1969" spans="9:33" x14ac:dyDescent="0.25">
      <c r="I1969"/>
      <c r="N1969" s="130">
        <v>48500</v>
      </c>
      <c r="O1969" s="129">
        <v>3.65</v>
      </c>
      <c r="AD1969" s="90">
        <f t="shared" si="123"/>
        <v>47588</v>
      </c>
      <c r="AE1969" s="91">
        <f t="shared" si="122"/>
        <v>3.5799999999999998E-2</v>
      </c>
      <c r="AG1969" s="92"/>
    </row>
    <row r="1970" spans="9:33" x14ac:dyDescent="0.25">
      <c r="I1970"/>
      <c r="N1970" s="130">
        <v>48501</v>
      </c>
      <c r="O1970" s="129">
        <v>3.65</v>
      </c>
      <c r="AD1970" s="90">
        <f t="shared" si="123"/>
        <v>47589</v>
      </c>
      <c r="AE1970" s="91">
        <f t="shared" si="122"/>
        <v>3.5799999999999998E-2</v>
      </c>
      <c r="AG1970" s="92"/>
    </row>
    <row r="1971" spans="9:33" x14ac:dyDescent="0.25">
      <c r="I1971"/>
      <c r="N1971" s="130">
        <v>48502</v>
      </c>
      <c r="O1971" s="129">
        <v>3.65</v>
      </c>
      <c r="AD1971" s="90">
        <f t="shared" si="123"/>
        <v>47590</v>
      </c>
      <c r="AE1971" s="91">
        <f t="shared" si="122"/>
        <v>3.5799999999999998E-2</v>
      </c>
      <c r="AG1971" s="92"/>
    </row>
    <row r="1972" spans="9:33" x14ac:dyDescent="0.25">
      <c r="I1972"/>
      <c r="N1972" s="130">
        <v>48505</v>
      </c>
      <c r="O1972" s="129">
        <v>3.65</v>
      </c>
      <c r="AD1972" s="90">
        <f t="shared" si="123"/>
        <v>47591</v>
      </c>
      <c r="AE1972" s="91">
        <f t="shared" si="122"/>
        <v>3.5799999999999998E-2</v>
      </c>
      <c r="AG1972" s="92"/>
    </row>
    <row r="1973" spans="9:33" x14ac:dyDescent="0.25">
      <c r="I1973"/>
      <c r="N1973" s="130">
        <v>48506</v>
      </c>
      <c r="O1973" s="129">
        <v>3.65</v>
      </c>
      <c r="AD1973" s="90">
        <f t="shared" si="123"/>
        <v>47592</v>
      </c>
      <c r="AE1973" s="91">
        <f t="shared" si="122"/>
        <v>3.5799999999999998E-2</v>
      </c>
      <c r="AG1973" s="92"/>
    </row>
    <row r="1974" spans="9:33" x14ac:dyDescent="0.25">
      <c r="I1974"/>
      <c r="N1974" s="130">
        <v>48507</v>
      </c>
      <c r="O1974" s="129">
        <v>3.65</v>
      </c>
      <c r="AD1974" s="90">
        <f t="shared" si="123"/>
        <v>47593</v>
      </c>
      <c r="AE1974" s="91">
        <f t="shared" si="122"/>
        <v>3.5799999999999998E-2</v>
      </c>
      <c r="AG1974" s="92"/>
    </row>
    <row r="1975" spans="9:33" x14ac:dyDescent="0.25">
      <c r="I1975"/>
      <c r="N1975" s="130">
        <v>48508</v>
      </c>
      <c r="O1975" s="129">
        <v>3.65</v>
      </c>
      <c r="AD1975" s="90">
        <f t="shared" si="123"/>
        <v>47594</v>
      </c>
      <c r="AE1975" s="91">
        <f t="shared" si="122"/>
        <v>3.5799999999999998E-2</v>
      </c>
      <c r="AG1975" s="92"/>
    </row>
    <row r="1976" spans="9:33" x14ac:dyDescent="0.25">
      <c r="I1976"/>
      <c r="N1976" s="130">
        <v>48509</v>
      </c>
      <c r="O1976" s="129">
        <v>3.65</v>
      </c>
      <c r="AD1976" s="90">
        <f t="shared" si="123"/>
        <v>47595</v>
      </c>
      <c r="AE1976" s="91">
        <f t="shared" si="122"/>
        <v>3.5799999999999998E-2</v>
      </c>
      <c r="AG1976" s="92"/>
    </row>
    <row r="1977" spans="9:33" x14ac:dyDescent="0.25">
      <c r="I1977"/>
      <c r="N1977" s="130">
        <v>48512</v>
      </c>
      <c r="O1977" s="129">
        <v>3.65</v>
      </c>
      <c r="AD1977" s="90">
        <f t="shared" si="123"/>
        <v>47596</v>
      </c>
      <c r="AE1977" s="91">
        <f t="shared" si="122"/>
        <v>3.5799999999999998E-2</v>
      </c>
      <c r="AG1977" s="92"/>
    </row>
    <row r="1978" spans="9:33" x14ac:dyDescent="0.25">
      <c r="I1978"/>
      <c r="N1978" s="130">
        <v>48513</v>
      </c>
      <c r="O1978" s="129">
        <v>3.65</v>
      </c>
      <c r="AD1978" s="90">
        <f t="shared" si="123"/>
        <v>47597</v>
      </c>
      <c r="AE1978" s="91">
        <f t="shared" si="122"/>
        <v>3.5799999999999998E-2</v>
      </c>
      <c r="AG1978" s="92"/>
    </row>
    <row r="1979" spans="9:33" x14ac:dyDescent="0.25">
      <c r="I1979"/>
      <c r="N1979" s="130">
        <v>48514</v>
      </c>
      <c r="O1979" s="129">
        <v>3.65</v>
      </c>
      <c r="AD1979" s="90">
        <f t="shared" si="123"/>
        <v>47598</v>
      </c>
      <c r="AE1979" s="91">
        <f t="shared" si="122"/>
        <v>3.5799999999999998E-2</v>
      </c>
      <c r="AG1979" s="92"/>
    </row>
    <row r="1980" spans="9:33" x14ac:dyDescent="0.25">
      <c r="I1980"/>
      <c r="N1980" s="130">
        <v>48515</v>
      </c>
      <c r="O1980" s="129">
        <v>3.65</v>
      </c>
      <c r="AD1980" s="90">
        <f t="shared" si="123"/>
        <v>47599</v>
      </c>
      <c r="AE1980" s="91">
        <f t="shared" si="122"/>
        <v>3.5799999999999998E-2</v>
      </c>
      <c r="AG1980" s="92"/>
    </row>
    <row r="1981" spans="9:33" x14ac:dyDescent="0.25">
      <c r="I1981"/>
      <c r="N1981" s="130">
        <v>48516</v>
      </c>
      <c r="O1981" s="129">
        <v>3.65</v>
      </c>
      <c r="AD1981" s="90">
        <f t="shared" si="123"/>
        <v>47600</v>
      </c>
      <c r="AE1981" s="91">
        <f t="shared" si="122"/>
        <v>3.5799999999999998E-2</v>
      </c>
      <c r="AG1981" s="92"/>
    </row>
    <row r="1982" spans="9:33" x14ac:dyDescent="0.25">
      <c r="I1982"/>
      <c r="N1982" s="130">
        <v>48519</v>
      </c>
      <c r="O1982" s="129">
        <v>3.65</v>
      </c>
      <c r="AD1982" s="90">
        <f t="shared" si="123"/>
        <v>47601</v>
      </c>
      <c r="AE1982" s="91">
        <f t="shared" si="122"/>
        <v>3.5799999999999998E-2</v>
      </c>
      <c r="AG1982" s="92"/>
    </row>
    <row r="1983" spans="9:33" x14ac:dyDescent="0.25">
      <c r="I1983"/>
      <c r="N1983" s="130">
        <v>48520</v>
      </c>
      <c r="O1983" s="129">
        <v>3.65</v>
      </c>
      <c r="AD1983" s="90">
        <f t="shared" si="123"/>
        <v>47602</v>
      </c>
      <c r="AE1983" s="91">
        <f t="shared" si="122"/>
        <v>3.5799999999999998E-2</v>
      </c>
      <c r="AG1983" s="92"/>
    </row>
    <row r="1984" spans="9:33" x14ac:dyDescent="0.25">
      <c r="I1984"/>
      <c r="N1984" s="130">
        <v>48521</v>
      </c>
      <c r="O1984" s="129">
        <v>3.65</v>
      </c>
      <c r="AD1984" s="90">
        <f t="shared" si="123"/>
        <v>47603</v>
      </c>
      <c r="AE1984" s="91">
        <f t="shared" si="122"/>
        <v>3.5799999999999998E-2</v>
      </c>
      <c r="AG1984" s="92"/>
    </row>
    <row r="1985" spans="9:33" x14ac:dyDescent="0.25">
      <c r="I1985"/>
      <c r="N1985" s="130">
        <v>48522</v>
      </c>
      <c r="O1985" s="129">
        <v>3.65</v>
      </c>
      <c r="AD1985" s="90">
        <f t="shared" si="123"/>
        <v>47604</v>
      </c>
      <c r="AE1985" s="91">
        <f t="shared" si="122"/>
        <v>3.5799999999999998E-2</v>
      </c>
      <c r="AG1985" s="92"/>
    </row>
    <row r="1986" spans="9:33" x14ac:dyDescent="0.25">
      <c r="I1986"/>
      <c r="N1986" s="130">
        <v>48523</v>
      </c>
      <c r="O1986" s="129">
        <v>3.65</v>
      </c>
      <c r="AD1986" s="90">
        <f t="shared" si="123"/>
        <v>47605</v>
      </c>
      <c r="AE1986" s="91">
        <f t="shared" si="122"/>
        <v>3.5799999999999998E-2</v>
      </c>
      <c r="AG1986" s="92"/>
    </row>
    <row r="1987" spans="9:33" x14ac:dyDescent="0.25">
      <c r="I1987"/>
      <c r="N1987" s="130">
        <v>48526</v>
      </c>
      <c r="O1987" s="129">
        <v>3.65</v>
      </c>
      <c r="AD1987" s="90">
        <f t="shared" si="123"/>
        <v>47606</v>
      </c>
      <c r="AE1987" s="91">
        <f t="shared" si="122"/>
        <v>3.5799999999999998E-2</v>
      </c>
      <c r="AG1987" s="92"/>
    </row>
    <row r="1988" spans="9:33" x14ac:dyDescent="0.25">
      <c r="I1988"/>
      <c r="N1988" s="130">
        <v>48527</v>
      </c>
      <c r="O1988" s="129">
        <v>3.65</v>
      </c>
      <c r="AD1988" s="90">
        <f t="shared" si="123"/>
        <v>47607</v>
      </c>
      <c r="AE1988" s="91">
        <f t="shared" si="122"/>
        <v>3.5799999999999998E-2</v>
      </c>
      <c r="AG1988" s="92"/>
    </row>
    <row r="1989" spans="9:33" x14ac:dyDescent="0.25">
      <c r="I1989"/>
      <c r="N1989" s="130">
        <v>48528</v>
      </c>
      <c r="O1989" s="129">
        <v>3.65</v>
      </c>
      <c r="AD1989" s="90">
        <f t="shared" si="123"/>
        <v>47608</v>
      </c>
      <c r="AE1989" s="91">
        <f t="shared" si="122"/>
        <v>3.5799999999999998E-2</v>
      </c>
      <c r="AG1989" s="92"/>
    </row>
    <row r="1990" spans="9:33" x14ac:dyDescent="0.25">
      <c r="I1990"/>
      <c r="N1990" s="130">
        <v>48530</v>
      </c>
      <c r="O1990" s="129">
        <v>3.65</v>
      </c>
      <c r="AD1990" s="90">
        <f t="shared" si="123"/>
        <v>47609</v>
      </c>
      <c r="AE1990" s="91">
        <f t="shared" si="122"/>
        <v>3.5799999999999998E-2</v>
      </c>
      <c r="AG1990" s="92"/>
    </row>
    <row r="1991" spans="9:33" x14ac:dyDescent="0.25">
      <c r="I1991"/>
      <c r="N1991" s="130">
        <v>48533</v>
      </c>
      <c r="O1991" s="129">
        <v>3.65</v>
      </c>
      <c r="AD1991" s="90">
        <f t="shared" si="123"/>
        <v>47610</v>
      </c>
      <c r="AE1991" s="91">
        <f t="shared" ref="AE1991:AE2054" si="124">_xlfn.IFNA(VLOOKUP(AD1991,N:O,2,FALSE)/100,AE1990)</f>
        <v>3.5799999999999998E-2</v>
      </c>
      <c r="AG1991" s="92"/>
    </row>
    <row r="1992" spans="9:33" x14ac:dyDescent="0.25">
      <c r="I1992"/>
      <c r="N1992" s="130">
        <v>48534</v>
      </c>
      <c r="O1992" s="129">
        <v>3.65</v>
      </c>
      <c r="AD1992" s="90">
        <f t="shared" ref="AD1992:AD2055" si="125">AD1991+1</f>
        <v>47611</v>
      </c>
      <c r="AE1992" s="91">
        <f t="shared" si="124"/>
        <v>3.5799999999999998E-2</v>
      </c>
      <c r="AG1992" s="92"/>
    </row>
    <row r="1993" spans="9:33" x14ac:dyDescent="0.25">
      <c r="I1993"/>
      <c r="N1993" s="130">
        <v>48535</v>
      </c>
      <c r="O1993" s="129">
        <v>3.65</v>
      </c>
      <c r="AD1993" s="90">
        <f t="shared" si="125"/>
        <v>47612</v>
      </c>
      <c r="AE1993" s="91">
        <f t="shared" si="124"/>
        <v>3.5799999999999998E-2</v>
      </c>
      <c r="AG1993" s="92"/>
    </row>
    <row r="1994" spans="9:33" x14ac:dyDescent="0.25">
      <c r="I1994"/>
      <c r="N1994" s="130">
        <v>48536</v>
      </c>
      <c r="O1994" s="129">
        <v>3.65</v>
      </c>
      <c r="AD1994" s="90">
        <f t="shared" si="125"/>
        <v>47613</v>
      </c>
      <c r="AE1994" s="91">
        <f t="shared" si="124"/>
        <v>3.5799999999999998E-2</v>
      </c>
      <c r="AG1994" s="92"/>
    </row>
    <row r="1995" spans="9:33" x14ac:dyDescent="0.25">
      <c r="I1995"/>
      <c r="N1995" s="130">
        <v>48537</v>
      </c>
      <c r="O1995" s="129">
        <v>3.65</v>
      </c>
      <c r="AD1995" s="90">
        <f t="shared" si="125"/>
        <v>47614</v>
      </c>
      <c r="AE1995" s="91">
        <f t="shared" si="124"/>
        <v>3.5799999999999998E-2</v>
      </c>
      <c r="AG1995" s="92"/>
    </row>
    <row r="1996" spans="9:33" x14ac:dyDescent="0.25">
      <c r="I1996"/>
      <c r="N1996" s="130">
        <v>48540</v>
      </c>
      <c r="O1996" s="129">
        <v>3.65</v>
      </c>
      <c r="AD1996" s="90">
        <f t="shared" si="125"/>
        <v>47615</v>
      </c>
      <c r="AE1996" s="91">
        <f t="shared" si="124"/>
        <v>3.5799999999999998E-2</v>
      </c>
      <c r="AG1996" s="92"/>
    </row>
    <row r="1997" spans="9:33" x14ac:dyDescent="0.25">
      <c r="I1997"/>
      <c r="N1997" s="130">
        <v>48541</v>
      </c>
      <c r="O1997" s="129">
        <v>3.65</v>
      </c>
      <c r="AD1997" s="90">
        <f t="shared" si="125"/>
        <v>47616</v>
      </c>
      <c r="AE1997" s="91">
        <f t="shared" si="124"/>
        <v>3.5799999999999998E-2</v>
      </c>
      <c r="AG1997" s="92"/>
    </row>
    <row r="1998" spans="9:33" x14ac:dyDescent="0.25">
      <c r="I1998"/>
      <c r="N1998" s="130">
        <v>48542</v>
      </c>
      <c r="O1998" s="129">
        <v>3.65</v>
      </c>
      <c r="AD1998" s="90">
        <f t="shared" si="125"/>
        <v>47617</v>
      </c>
      <c r="AE1998" s="91">
        <f t="shared" si="124"/>
        <v>3.5799999999999998E-2</v>
      </c>
      <c r="AG1998" s="92"/>
    </row>
    <row r="1999" spans="9:33" x14ac:dyDescent="0.25">
      <c r="I1999"/>
      <c r="N1999" s="130">
        <v>48544</v>
      </c>
      <c r="O1999" s="129">
        <v>3.65</v>
      </c>
      <c r="AD1999" s="90">
        <f t="shared" si="125"/>
        <v>47618</v>
      </c>
      <c r="AE1999" s="91">
        <f t="shared" si="124"/>
        <v>3.5799999999999998E-2</v>
      </c>
      <c r="AG1999" s="92"/>
    </row>
    <row r="2000" spans="9:33" x14ac:dyDescent="0.25">
      <c r="I2000"/>
      <c r="N2000" s="130">
        <v>48547</v>
      </c>
      <c r="O2000" s="129">
        <v>3.65</v>
      </c>
      <c r="AD2000" s="90">
        <f t="shared" si="125"/>
        <v>47619</v>
      </c>
      <c r="AE2000" s="91">
        <f t="shared" si="124"/>
        <v>3.5799999999999998E-2</v>
      </c>
      <c r="AG2000" s="92"/>
    </row>
    <row r="2001" spans="9:33" x14ac:dyDescent="0.25">
      <c r="I2001"/>
      <c r="N2001" s="130">
        <v>48548</v>
      </c>
      <c r="O2001" s="129">
        <v>3.65</v>
      </c>
      <c r="AD2001" s="90">
        <f t="shared" si="125"/>
        <v>47620</v>
      </c>
      <c r="AE2001" s="91">
        <f t="shared" si="124"/>
        <v>3.5799999999999998E-2</v>
      </c>
      <c r="AG2001" s="92"/>
    </row>
    <row r="2002" spans="9:33" x14ac:dyDescent="0.25">
      <c r="I2002"/>
      <c r="N2002" s="130">
        <v>48549</v>
      </c>
      <c r="O2002" s="129">
        <v>3.65</v>
      </c>
      <c r="AD2002" s="90">
        <f t="shared" si="125"/>
        <v>47621</v>
      </c>
      <c r="AE2002" s="91">
        <f t="shared" si="124"/>
        <v>3.5799999999999998E-2</v>
      </c>
      <c r="AG2002" s="92"/>
    </row>
    <row r="2003" spans="9:33" x14ac:dyDescent="0.25">
      <c r="I2003"/>
      <c r="N2003" s="130">
        <v>48550</v>
      </c>
      <c r="O2003" s="129">
        <v>3.65</v>
      </c>
      <c r="AD2003" s="90">
        <f t="shared" si="125"/>
        <v>47622</v>
      </c>
      <c r="AE2003" s="91">
        <f t="shared" si="124"/>
        <v>3.5799999999999998E-2</v>
      </c>
      <c r="AG2003" s="92"/>
    </row>
    <row r="2004" spans="9:33" x14ac:dyDescent="0.25">
      <c r="I2004"/>
      <c r="N2004" s="130">
        <v>48551</v>
      </c>
      <c r="O2004" s="129">
        <v>3.65</v>
      </c>
      <c r="AD2004" s="90">
        <f t="shared" si="125"/>
        <v>47623</v>
      </c>
      <c r="AE2004" s="91">
        <f t="shared" si="124"/>
        <v>3.5799999999999998E-2</v>
      </c>
      <c r="AG2004" s="92"/>
    </row>
    <row r="2005" spans="9:33" x14ac:dyDescent="0.25">
      <c r="I2005"/>
      <c r="N2005" s="130">
        <v>48554</v>
      </c>
      <c r="O2005" s="129">
        <v>3.7</v>
      </c>
      <c r="AD2005" s="90">
        <f t="shared" si="125"/>
        <v>47624</v>
      </c>
      <c r="AE2005" s="91">
        <f t="shared" si="124"/>
        <v>3.5799999999999998E-2</v>
      </c>
      <c r="AG2005" s="92"/>
    </row>
    <row r="2006" spans="9:33" x14ac:dyDescent="0.25">
      <c r="I2006"/>
      <c r="N2006" s="130">
        <v>48555</v>
      </c>
      <c r="O2006" s="129">
        <v>3.7</v>
      </c>
      <c r="AD2006" s="90">
        <f t="shared" si="125"/>
        <v>47625</v>
      </c>
      <c r="AE2006" s="91">
        <f t="shared" si="124"/>
        <v>3.5799999999999998E-2</v>
      </c>
      <c r="AG2006" s="92"/>
    </row>
    <row r="2007" spans="9:33" x14ac:dyDescent="0.25">
      <c r="I2007"/>
      <c r="N2007" s="130">
        <v>48556</v>
      </c>
      <c r="O2007" s="129">
        <v>3.7</v>
      </c>
      <c r="AD2007" s="90">
        <f t="shared" si="125"/>
        <v>47626</v>
      </c>
      <c r="AE2007" s="91">
        <f t="shared" si="124"/>
        <v>3.5799999999999998E-2</v>
      </c>
      <c r="AG2007" s="92"/>
    </row>
    <row r="2008" spans="9:33" x14ac:dyDescent="0.25">
      <c r="I2008"/>
      <c r="N2008" s="130">
        <v>48557</v>
      </c>
      <c r="O2008" s="129">
        <v>3.7</v>
      </c>
      <c r="AD2008" s="90">
        <f t="shared" si="125"/>
        <v>47627</v>
      </c>
      <c r="AE2008" s="91">
        <f t="shared" si="124"/>
        <v>3.5799999999999998E-2</v>
      </c>
      <c r="AG2008" s="92"/>
    </row>
    <row r="2009" spans="9:33" x14ac:dyDescent="0.25">
      <c r="I2009"/>
      <c r="N2009" s="130">
        <v>48558</v>
      </c>
      <c r="O2009" s="129">
        <v>3.7</v>
      </c>
      <c r="AD2009" s="90">
        <f t="shared" si="125"/>
        <v>47628</v>
      </c>
      <c r="AE2009" s="91">
        <f t="shared" si="124"/>
        <v>3.5799999999999998E-2</v>
      </c>
      <c r="AG2009" s="92"/>
    </row>
    <row r="2010" spans="9:33" x14ac:dyDescent="0.25">
      <c r="I2010"/>
      <c r="N2010" s="130">
        <v>48561</v>
      </c>
      <c r="O2010" s="129">
        <v>3.7</v>
      </c>
      <c r="AD2010" s="90">
        <f t="shared" si="125"/>
        <v>47629</v>
      </c>
      <c r="AE2010" s="91">
        <f t="shared" si="124"/>
        <v>3.5799999999999998E-2</v>
      </c>
      <c r="AG2010" s="92"/>
    </row>
    <row r="2011" spans="9:33" x14ac:dyDescent="0.25">
      <c r="I2011"/>
      <c r="N2011" s="130">
        <v>48562</v>
      </c>
      <c r="O2011" s="129">
        <v>3.7</v>
      </c>
      <c r="AD2011" s="90">
        <f t="shared" si="125"/>
        <v>47630</v>
      </c>
      <c r="AE2011" s="91">
        <f t="shared" si="124"/>
        <v>3.5799999999999998E-2</v>
      </c>
      <c r="AG2011" s="92"/>
    </row>
    <row r="2012" spans="9:33" x14ac:dyDescent="0.25">
      <c r="I2012"/>
      <c r="N2012" s="130">
        <v>48563</v>
      </c>
      <c r="O2012" s="129">
        <v>3.7</v>
      </c>
      <c r="AD2012" s="90">
        <f t="shared" si="125"/>
        <v>47631</v>
      </c>
      <c r="AE2012" s="91">
        <f t="shared" si="124"/>
        <v>3.5799999999999998E-2</v>
      </c>
      <c r="AG2012" s="92"/>
    </row>
    <row r="2013" spans="9:33" x14ac:dyDescent="0.25">
      <c r="I2013"/>
      <c r="N2013" s="130">
        <v>48564</v>
      </c>
      <c r="O2013" s="129">
        <v>3.7</v>
      </c>
      <c r="AD2013" s="90">
        <f t="shared" si="125"/>
        <v>47632</v>
      </c>
      <c r="AE2013" s="91">
        <f t="shared" si="124"/>
        <v>3.5799999999999998E-2</v>
      </c>
      <c r="AG2013" s="92"/>
    </row>
    <row r="2014" spans="9:33" x14ac:dyDescent="0.25">
      <c r="I2014"/>
      <c r="N2014" s="130">
        <v>48565</v>
      </c>
      <c r="O2014" s="129">
        <v>3.7</v>
      </c>
      <c r="AD2014" s="90">
        <f t="shared" si="125"/>
        <v>47633</v>
      </c>
      <c r="AE2014" s="91">
        <f t="shared" si="124"/>
        <v>3.5799999999999998E-2</v>
      </c>
      <c r="AG2014" s="92"/>
    </row>
    <row r="2015" spans="9:33" x14ac:dyDescent="0.25">
      <c r="I2015"/>
      <c r="N2015" s="130">
        <v>48568</v>
      </c>
      <c r="O2015" s="129">
        <v>3.7</v>
      </c>
      <c r="AD2015" s="90">
        <f t="shared" si="125"/>
        <v>47634</v>
      </c>
      <c r="AE2015" s="91">
        <f t="shared" si="124"/>
        <v>3.5799999999999998E-2</v>
      </c>
      <c r="AG2015" s="92"/>
    </row>
    <row r="2016" spans="9:33" x14ac:dyDescent="0.25">
      <c r="I2016"/>
      <c r="N2016" s="130">
        <v>48569</v>
      </c>
      <c r="O2016" s="129">
        <v>3.7</v>
      </c>
      <c r="AD2016" s="90">
        <f t="shared" si="125"/>
        <v>47635</v>
      </c>
      <c r="AE2016" s="91">
        <f t="shared" si="124"/>
        <v>3.5799999999999998E-2</v>
      </c>
      <c r="AG2016" s="92"/>
    </row>
    <row r="2017" spans="9:33" x14ac:dyDescent="0.25">
      <c r="I2017"/>
      <c r="N2017" s="130">
        <v>48570</v>
      </c>
      <c r="O2017" s="129">
        <v>3.7</v>
      </c>
      <c r="AD2017" s="90">
        <f t="shared" si="125"/>
        <v>47636</v>
      </c>
      <c r="AE2017" s="91">
        <f t="shared" si="124"/>
        <v>3.5799999999999998E-2</v>
      </c>
      <c r="AG2017" s="92"/>
    </row>
    <row r="2018" spans="9:33" x14ac:dyDescent="0.25">
      <c r="I2018"/>
      <c r="N2018" s="130">
        <v>48571</v>
      </c>
      <c r="O2018" s="129">
        <v>3.7</v>
      </c>
      <c r="AD2018" s="90">
        <f t="shared" si="125"/>
        <v>47637</v>
      </c>
      <c r="AE2018" s="91">
        <f t="shared" si="124"/>
        <v>3.5799999999999998E-2</v>
      </c>
      <c r="AG2018" s="92"/>
    </row>
    <row r="2019" spans="9:33" x14ac:dyDescent="0.25">
      <c r="I2019"/>
      <c r="N2019" s="130">
        <v>48575</v>
      </c>
      <c r="O2019" s="129">
        <v>3.7</v>
      </c>
      <c r="AD2019" s="90">
        <f t="shared" si="125"/>
        <v>47638</v>
      </c>
      <c r="AE2019" s="91">
        <f t="shared" si="124"/>
        <v>3.5799999999999998E-2</v>
      </c>
      <c r="AG2019" s="92"/>
    </row>
    <row r="2020" spans="9:33" x14ac:dyDescent="0.25">
      <c r="I2020"/>
      <c r="N2020" s="130">
        <v>48576</v>
      </c>
      <c r="O2020" s="129">
        <v>3.7</v>
      </c>
      <c r="AD2020" s="90">
        <f t="shared" si="125"/>
        <v>47639</v>
      </c>
      <c r="AE2020" s="91">
        <f t="shared" si="124"/>
        <v>3.5799999999999998E-2</v>
      </c>
      <c r="AG2020" s="92"/>
    </row>
    <row r="2021" spans="9:33" x14ac:dyDescent="0.25">
      <c r="I2021"/>
      <c r="N2021" s="130">
        <v>48577</v>
      </c>
      <c r="O2021" s="129">
        <v>3.7</v>
      </c>
      <c r="AD2021" s="90">
        <f t="shared" si="125"/>
        <v>47640</v>
      </c>
      <c r="AE2021" s="91">
        <f t="shared" si="124"/>
        <v>3.5799999999999998E-2</v>
      </c>
      <c r="AG2021" s="92"/>
    </row>
    <row r="2022" spans="9:33" x14ac:dyDescent="0.25">
      <c r="I2022"/>
      <c r="N2022" s="130">
        <v>48578</v>
      </c>
      <c r="O2022" s="129">
        <v>3.7</v>
      </c>
      <c r="AD2022" s="90">
        <f t="shared" si="125"/>
        <v>47641</v>
      </c>
      <c r="AE2022" s="91">
        <f t="shared" si="124"/>
        <v>3.5799999999999998E-2</v>
      </c>
      <c r="AG2022" s="92"/>
    </row>
    <row r="2023" spans="9:33" x14ac:dyDescent="0.25">
      <c r="I2023"/>
      <c r="N2023" s="130">
        <v>48579</v>
      </c>
      <c r="O2023" s="129">
        <v>3.7</v>
      </c>
      <c r="AD2023" s="90">
        <f t="shared" si="125"/>
        <v>47642</v>
      </c>
      <c r="AE2023" s="91">
        <f t="shared" si="124"/>
        <v>3.5799999999999998E-2</v>
      </c>
      <c r="AG2023" s="92"/>
    </row>
    <row r="2024" spans="9:33" x14ac:dyDescent="0.25">
      <c r="I2024"/>
      <c r="N2024" s="130">
        <v>48582</v>
      </c>
      <c r="O2024" s="129">
        <v>3.7</v>
      </c>
      <c r="AD2024" s="90">
        <f t="shared" si="125"/>
        <v>47643</v>
      </c>
      <c r="AE2024" s="91">
        <f t="shared" si="124"/>
        <v>3.5799999999999998E-2</v>
      </c>
      <c r="AG2024" s="92"/>
    </row>
    <row r="2025" spans="9:33" x14ac:dyDescent="0.25">
      <c r="I2025"/>
      <c r="N2025" s="130">
        <v>48583</v>
      </c>
      <c r="O2025" s="129">
        <v>3.7</v>
      </c>
      <c r="AD2025" s="90">
        <f t="shared" si="125"/>
        <v>47644</v>
      </c>
      <c r="AE2025" s="91">
        <f t="shared" si="124"/>
        <v>3.5799999999999998E-2</v>
      </c>
      <c r="AG2025" s="92"/>
    </row>
    <row r="2026" spans="9:33" x14ac:dyDescent="0.25">
      <c r="I2026"/>
      <c r="N2026" s="130">
        <v>48584</v>
      </c>
      <c r="O2026" s="129">
        <v>3.7</v>
      </c>
      <c r="AD2026" s="90">
        <f t="shared" si="125"/>
        <v>47645</v>
      </c>
      <c r="AE2026" s="91">
        <f t="shared" si="124"/>
        <v>3.5799999999999998E-2</v>
      </c>
      <c r="AG2026" s="92"/>
    </row>
    <row r="2027" spans="9:33" x14ac:dyDescent="0.25">
      <c r="I2027"/>
      <c r="N2027" s="130">
        <v>48585</v>
      </c>
      <c r="O2027" s="129">
        <v>3.7</v>
      </c>
      <c r="AD2027" s="90">
        <f t="shared" si="125"/>
        <v>47646</v>
      </c>
      <c r="AE2027" s="91">
        <f t="shared" si="124"/>
        <v>3.5799999999999998E-2</v>
      </c>
      <c r="AG2027" s="92"/>
    </row>
    <row r="2028" spans="9:33" x14ac:dyDescent="0.25">
      <c r="I2028"/>
      <c r="N2028" s="130">
        <v>48586</v>
      </c>
      <c r="O2028" s="129">
        <v>3.7</v>
      </c>
      <c r="AD2028" s="90">
        <f t="shared" si="125"/>
        <v>47647</v>
      </c>
      <c r="AE2028" s="91">
        <f t="shared" si="124"/>
        <v>3.5799999999999998E-2</v>
      </c>
      <c r="AG2028" s="92"/>
    </row>
    <row r="2029" spans="9:33" x14ac:dyDescent="0.25">
      <c r="I2029"/>
      <c r="N2029" s="130">
        <v>48589</v>
      </c>
      <c r="O2029" s="129">
        <v>3.7</v>
      </c>
      <c r="AD2029" s="90">
        <f t="shared" si="125"/>
        <v>47648</v>
      </c>
      <c r="AE2029" s="91">
        <f t="shared" si="124"/>
        <v>3.5799999999999998E-2</v>
      </c>
      <c r="AG2029" s="92"/>
    </row>
    <row r="2030" spans="9:33" x14ac:dyDescent="0.25">
      <c r="I2030"/>
      <c r="N2030" s="130">
        <v>48590</v>
      </c>
      <c r="O2030" s="129">
        <v>3.7</v>
      </c>
      <c r="AD2030" s="90">
        <f t="shared" si="125"/>
        <v>47649</v>
      </c>
      <c r="AE2030" s="91">
        <f t="shared" si="124"/>
        <v>3.5799999999999998E-2</v>
      </c>
      <c r="AG2030" s="92"/>
    </row>
    <row r="2031" spans="9:33" x14ac:dyDescent="0.25">
      <c r="I2031"/>
      <c r="N2031" s="130">
        <v>48591</v>
      </c>
      <c r="O2031" s="129">
        <v>3.7</v>
      </c>
      <c r="AD2031" s="90">
        <f t="shared" si="125"/>
        <v>47650</v>
      </c>
      <c r="AE2031" s="91">
        <f t="shared" si="124"/>
        <v>3.5799999999999998E-2</v>
      </c>
      <c r="AG2031" s="92"/>
    </row>
    <row r="2032" spans="9:33" x14ac:dyDescent="0.25">
      <c r="I2032"/>
      <c r="N2032" s="130">
        <v>48592</v>
      </c>
      <c r="O2032" s="129">
        <v>3.7</v>
      </c>
      <c r="AD2032" s="90">
        <f t="shared" si="125"/>
        <v>47651</v>
      </c>
      <c r="AE2032" s="91">
        <f t="shared" si="124"/>
        <v>3.5799999999999998E-2</v>
      </c>
      <c r="AG2032" s="92"/>
    </row>
    <row r="2033" spans="9:33" x14ac:dyDescent="0.25">
      <c r="I2033"/>
      <c r="N2033" s="130">
        <v>48593</v>
      </c>
      <c r="O2033" s="129">
        <v>3.7</v>
      </c>
      <c r="AD2033" s="90">
        <f t="shared" si="125"/>
        <v>47652</v>
      </c>
      <c r="AE2033" s="91">
        <f t="shared" si="124"/>
        <v>3.5799999999999998E-2</v>
      </c>
      <c r="AG2033" s="92"/>
    </row>
    <row r="2034" spans="9:33" x14ac:dyDescent="0.25">
      <c r="I2034"/>
      <c r="N2034" s="130">
        <v>48597</v>
      </c>
      <c r="O2034" s="129">
        <v>3.7</v>
      </c>
      <c r="AD2034" s="90">
        <f t="shared" si="125"/>
        <v>47653</v>
      </c>
      <c r="AE2034" s="91">
        <f t="shared" si="124"/>
        <v>3.5799999999999998E-2</v>
      </c>
      <c r="AG2034" s="92"/>
    </row>
    <row r="2035" spans="9:33" x14ac:dyDescent="0.25">
      <c r="I2035"/>
      <c r="N2035" s="130">
        <v>48598</v>
      </c>
      <c r="O2035" s="129">
        <v>3.7</v>
      </c>
      <c r="AD2035" s="90">
        <f t="shared" si="125"/>
        <v>47654</v>
      </c>
      <c r="AE2035" s="91">
        <f t="shared" si="124"/>
        <v>3.5799999999999998E-2</v>
      </c>
      <c r="AG2035" s="92"/>
    </row>
    <row r="2036" spans="9:33" x14ac:dyDescent="0.25">
      <c r="I2036"/>
      <c r="N2036" s="130">
        <v>48599</v>
      </c>
      <c r="O2036" s="129">
        <v>3.7</v>
      </c>
      <c r="AD2036" s="90">
        <f t="shared" si="125"/>
        <v>47655</v>
      </c>
      <c r="AE2036" s="91">
        <f t="shared" si="124"/>
        <v>3.5799999999999998E-2</v>
      </c>
      <c r="AG2036" s="92"/>
    </row>
    <row r="2037" spans="9:33" x14ac:dyDescent="0.25">
      <c r="I2037"/>
      <c r="N2037" s="130">
        <v>48600</v>
      </c>
      <c r="O2037" s="129">
        <v>3.7</v>
      </c>
      <c r="AD2037" s="90">
        <f t="shared" si="125"/>
        <v>47656</v>
      </c>
      <c r="AE2037" s="91">
        <f t="shared" si="124"/>
        <v>3.5799999999999998E-2</v>
      </c>
      <c r="AG2037" s="92"/>
    </row>
    <row r="2038" spans="9:33" x14ac:dyDescent="0.25">
      <c r="I2038"/>
      <c r="N2038" s="130">
        <v>48603</v>
      </c>
      <c r="O2038" s="129">
        <v>3.7</v>
      </c>
      <c r="AD2038" s="90">
        <f t="shared" si="125"/>
        <v>47657</v>
      </c>
      <c r="AE2038" s="91">
        <f t="shared" si="124"/>
        <v>3.5799999999999998E-2</v>
      </c>
      <c r="AG2038" s="92"/>
    </row>
    <row r="2039" spans="9:33" x14ac:dyDescent="0.25">
      <c r="I2039"/>
      <c r="N2039" s="130">
        <v>48604</v>
      </c>
      <c r="O2039" s="129">
        <v>3.7</v>
      </c>
      <c r="AD2039" s="90">
        <f t="shared" si="125"/>
        <v>47658</v>
      </c>
      <c r="AE2039" s="91">
        <f t="shared" si="124"/>
        <v>3.5799999999999998E-2</v>
      </c>
      <c r="AG2039" s="92"/>
    </row>
    <row r="2040" spans="9:33" x14ac:dyDescent="0.25">
      <c r="I2040"/>
      <c r="N2040" s="130">
        <v>48605</v>
      </c>
      <c r="O2040" s="129">
        <v>3.7</v>
      </c>
      <c r="AD2040" s="90">
        <f t="shared" si="125"/>
        <v>47659</v>
      </c>
      <c r="AE2040" s="91">
        <f t="shared" si="124"/>
        <v>3.5799999999999998E-2</v>
      </c>
      <c r="AG2040" s="92"/>
    </row>
    <row r="2041" spans="9:33" x14ac:dyDescent="0.25">
      <c r="I2041"/>
      <c r="N2041" s="130">
        <v>48606</v>
      </c>
      <c r="O2041" s="129">
        <v>3.7</v>
      </c>
      <c r="AD2041" s="90">
        <f t="shared" si="125"/>
        <v>47660</v>
      </c>
      <c r="AE2041" s="91">
        <f t="shared" si="124"/>
        <v>3.5799999999999998E-2</v>
      </c>
      <c r="AG2041" s="92"/>
    </row>
    <row r="2042" spans="9:33" x14ac:dyDescent="0.25">
      <c r="I2042"/>
      <c r="N2042" s="130">
        <v>48607</v>
      </c>
      <c r="O2042" s="129">
        <v>3.7</v>
      </c>
      <c r="AD2042" s="90">
        <f t="shared" si="125"/>
        <v>47661</v>
      </c>
      <c r="AE2042" s="91">
        <f t="shared" si="124"/>
        <v>3.5799999999999998E-2</v>
      </c>
      <c r="AG2042" s="92"/>
    </row>
    <row r="2043" spans="9:33" x14ac:dyDescent="0.25">
      <c r="I2043"/>
      <c r="N2043" s="130">
        <v>48610</v>
      </c>
      <c r="O2043" s="129">
        <v>3.7</v>
      </c>
      <c r="AD2043" s="90">
        <f t="shared" si="125"/>
        <v>47662</v>
      </c>
      <c r="AE2043" s="91">
        <f t="shared" si="124"/>
        <v>3.5799999999999998E-2</v>
      </c>
      <c r="AG2043" s="92"/>
    </row>
    <row r="2044" spans="9:33" x14ac:dyDescent="0.25">
      <c r="I2044"/>
      <c r="N2044" s="130">
        <v>48611</v>
      </c>
      <c r="O2044" s="129">
        <v>3.7</v>
      </c>
      <c r="AD2044" s="90">
        <f t="shared" si="125"/>
        <v>47663</v>
      </c>
      <c r="AE2044" s="91">
        <f t="shared" si="124"/>
        <v>3.5799999999999998E-2</v>
      </c>
      <c r="AG2044" s="92"/>
    </row>
    <row r="2045" spans="9:33" x14ac:dyDescent="0.25">
      <c r="I2045"/>
      <c r="N2045" s="130">
        <v>48612</v>
      </c>
      <c r="O2045" s="129">
        <v>3.7</v>
      </c>
      <c r="AD2045" s="90">
        <f t="shared" si="125"/>
        <v>47664</v>
      </c>
      <c r="AE2045" s="91">
        <f t="shared" si="124"/>
        <v>3.5799999999999998E-2</v>
      </c>
      <c r="AG2045" s="92"/>
    </row>
    <row r="2046" spans="9:33" x14ac:dyDescent="0.25">
      <c r="I2046"/>
      <c r="N2046" s="130">
        <v>48613</v>
      </c>
      <c r="O2046" s="129">
        <v>3.7</v>
      </c>
      <c r="AD2046" s="90">
        <f t="shared" si="125"/>
        <v>47665</v>
      </c>
      <c r="AE2046" s="91">
        <f t="shared" si="124"/>
        <v>3.5799999999999998E-2</v>
      </c>
      <c r="AG2046" s="92"/>
    </row>
    <row r="2047" spans="9:33" x14ac:dyDescent="0.25">
      <c r="I2047"/>
      <c r="N2047" s="130">
        <v>48614</v>
      </c>
      <c r="O2047" s="129">
        <v>3.7</v>
      </c>
      <c r="AD2047" s="90">
        <f t="shared" si="125"/>
        <v>47666</v>
      </c>
      <c r="AE2047" s="91">
        <f t="shared" si="124"/>
        <v>3.5799999999999998E-2</v>
      </c>
      <c r="AG2047" s="92"/>
    </row>
    <row r="2048" spans="9:33" x14ac:dyDescent="0.25">
      <c r="I2048"/>
      <c r="N2048" s="130">
        <v>48617</v>
      </c>
      <c r="O2048" s="129">
        <v>3.7</v>
      </c>
      <c r="AD2048" s="90">
        <f t="shared" si="125"/>
        <v>47667</v>
      </c>
      <c r="AE2048" s="91">
        <f t="shared" si="124"/>
        <v>3.5799999999999998E-2</v>
      </c>
      <c r="AG2048" s="92"/>
    </row>
    <row r="2049" spans="9:33" x14ac:dyDescent="0.25">
      <c r="I2049"/>
      <c r="N2049" s="130">
        <v>48618</v>
      </c>
      <c r="O2049" s="129">
        <v>3.7</v>
      </c>
      <c r="AD2049" s="90">
        <f t="shared" si="125"/>
        <v>47668</v>
      </c>
      <c r="AE2049" s="91">
        <f t="shared" si="124"/>
        <v>3.5799999999999998E-2</v>
      </c>
      <c r="AG2049" s="92"/>
    </row>
    <row r="2050" spans="9:33" x14ac:dyDescent="0.25">
      <c r="I2050"/>
      <c r="N2050" s="130">
        <v>48619</v>
      </c>
      <c r="O2050" s="129">
        <v>3.7</v>
      </c>
      <c r="AD2050" s="90">
        <f t="shared" si="125"/>
        <v>47669</v>
      </c>
      <c r="AE2050" s="91">
        <f t="shared" si="124"/>
        <v>3.5799999999999998E-2</v>
      </c>
      <c r="AG2050" s="92"/>
    </row>
    <row r="2051" spans="9:33" x14ac:dyDescent="0.25">
      <c r="I2051"/>
      <c r="N2051" s="130">
        <v>48620</v>
      </c>
      <c r="O2051" s="129">
        <v>3.7</v>
      </c>
      <c r="AD2051" s="90">
        <f t="shared" si="125"/>
        <v>47670</v>
      </c>
      <c r="AE2051" s="91">
        <f t="shared" si="124"/>
        <v>3.5799999999999998E-2</v>
      </c>
      <c r="AG2051" s="92"/>
    </row>
    <row r="2052" spans="9:33" x14ac:dyDescent="0.25">
      <c r="I2052"/>
      <c r="N2052" s="130">
        <v>48621</v>
      </c>
      <c r="O2052" s="129">
        <v>3.7</v>
      </c>
      <c r="AD2052" s="90">
        <f t="shared" si="125"/>
        <v>47671</v>
      </c>
      <c r="AE2052" s="91">
        <f t="shared" si="124"/>
        <v>3.5799999999999998E-2</v>
      </c>
      <c r="AG2052" s="92"/>
    </row>
    <row r="2053" spans="9:33" x14ac:dyDescent="0.25">
      <c r="I2053"/>
      <c r="N2053" s="130">
        <v>48624</v>
      </c>
      <c r="O2053" s="129">
        <v>3.7</v>
      </c>
      <c r="AD2053" s="90">
        <f t="shared" si="125"/>
        <v>47672</v>
      </c>
      <c r="AE2053" s="91">
        <f t="shared" si="124"/>
        <v>3.5799999999999998E-2</v>
      </c>
      <c r="AG2053" s="92"/>
    </row>
    <row r="2054" spans="9:33" x14ac:dyDescent="0.25">
      <c r="I2054"/>
      <c r="N2054" s="130">
        <v>48625</v>
      </c>
      <c r="O2054" s="129">
        <v>3.7</v>
      </c>
      <c r="AD2054" s="90">
        <f t="shared" si="125"/>
        <v>47673</v>
      </c>
      <c r="AE2054" s="91">
        <f t="shared" si="124"/>
        <v>3.5799999999999998E-2</v>
      </c>
      <c r="AG2054" s="92"/>
    </row>
    <row r="2055" spans="9:33" x14ac:dyDescent="0.25">
      <c r="I2055"/>
      <c r="N2055" s="130">
        <v>48626</v>
      </c>
      <c r="O2055" s="129">
        <v>3.7</v>
      </c>
      <c r="AD2055" s="90">
        <f t="shared" si="125"/>
        <v>47674</v>
      </c>
      <c r="AE2055" s="91">
        <f t="shared" ref="AE2055:AE2118" si="126">_xlfn.IFNA(VLOOKUP(AD2055,N:O,2,FALSE)/100,AE2054)</f>
        <v>3.5799999999999998E-2</v>
      </c>
      <c r="AG2055" s="92"/>
    </row>
    <row r="2056" spans="9:33" x14ac:dyDescent="0.25">
      <c r="I2056"/>
      <c r="N2056" s="130">
        <v>48627</v>
      </c>
      <c r="O2056" s="129">
        <v>3.7</v>
      </c>
      <c r="AD2056" s="90">
        <f t="shared" ref="AD2056:AD2119" si="127">AD2055+1</f>
        <v>47675</v>
      </c>
      <c r="AE2056" s="91">
        <f t="shared" si="126"/>
        <v>3.5799999999999998E-2</v>
      </c>
      <c r="AG2056" s="92"/>
    </row>
    <row r="2057" spans="9:33" x14ac:dyDescent="0.25">
      <c r="I2057"/>
      <c r="N2057" s="130">
        <v>48628</v>
      </c>
      <c r="O2057" s="129">
        <v>3.7</v>
      </c>
      <c r="AD2057" s="90">
        <f t="shared" si="127"/>
        <v>47676</v>
      </c>
      <c r="AE2057" s="91">
        <f t="shared" si="126"/>
        <v>3.5799999999999998E-2</v>
      </c>
      <c r="AG2057" s="92"/>
    </row>
    <row r="2058" spans="9:33" x14ac:dyDescent="0.25">
      <c r="I2058"/>
      <c r="N2058" s="130">
        <v>48632</v>
      </c>
      <c r="O2058" s="129">
        <v>3.7</v>
      </c>
      <c r="AD2058" s="90">
        <f t="shared" si="127"/>
        <v>47677</v>
      </c>
      <c r="AE2058" s="91">
        <f t="shared" si="126"/>
        <v>3.5799999999999998E-2</v>
      </c>
      <c r="AG2058" s="92"/>
    </row>
    <row r="2059" spans="9:33" x14ac:dyDescent="0.25">
      <c r="I2059"/>
      <c r="N2059" s="130">
        <v>48633</v>
      </c>
      <c r="O2059" s="129">
        <v>3.7</v>
      </c>
      <c r="AD2059" s="90">
        <f t="shared" si="127"/>
        <v>47678</v>
      </c>
      <c r="AE2059" s="91">
        <f t="shared" si="126"/>
        <v>3.5799999999999998E-2</v>
      </c>
      <c r="AG2059" s="92"/>
    </row>
    <row r="2060" spans="9:33" x14ac:dyDescent="0.25">
      <c r="I2060"/>
      <c r="N2060" s="130">
        <v>48634</v>
      </c>
      <c r="O2060" s="129">
        <v>3.7</v>
      </c>
      <c r="AD2060" s="90">
        <f t="shared" si="127"/>
        <v>47679</v>
      </c>
      <c r="AE2060" s="91">
        <f t="shared" si="126"/>
        <v>3.5799999999999998E-2</v>
      </c>
      <c r="AG2060" s="92"/>
    </row>
    <row r="2061" spans="9:33" x14ac:dyDescent="0.25">
      <c r="I2061"/>
      <c r="N2061" s="130">
        <v>48635</v>
      </c>
      <c r="O2061" s="129">
        <v>3.7</v>
      </c>
      <c r="AD2061" s="90">
        <f t="shared" si="127"/>
        <v>47680</v>
      </c>
      <c r="AE2061" s="91">
        <f t="shared" si="126"/>
        <v>3.5799999999999998E-2</v>
      </c>
      <c r="AG2061" s="92"/>
    </row>
    <row r="2062" spans="9:33" x14ac:dyDescent="0.25">
      <c r="I2062"/>
      <c r="N2062" s="130">
        <v>48638</v>
      </c>
      <c r="O2062" s="129">
        <v>3.7</v>
      </c>
      <c r="AD2062" s="90">
        <f t="shared" si="127"/>
        <v>47681</v>
      </c>
      <c r="AE2062" s="91">
        <f t="shared" si="126"/>
        <v>3.5799999999999998E-2</v>
      </c>
      <c r="AG2062" s="92"/>
    </row>
    <row r="2063" spans="9:33" x14ac:dyDescent="0.25">
      <c r="I2063"/>
      <c r="N2063" s="130">
        <v>48639</v>
      </c>
      <c r="O2063" s="129">
        <v>3.7</v>
      </c>
      <c r="AD2063" s="90">
        <f t="shared" si="127"/>
        <v>47682</v>
      </c>
      <c r="AE2063" s="91">
        <f t="shared" si="126"/>
        <v>3.5799999999999998E-2</v>
      </c>
      <c r="AG2063" s="92"/>
    </row>
    <row r="2064" spans="9:33" x14ac:dyDescent="0.25">
      <c r="I2064"/>
      <c r="N2064" s="130">
        <v>48640</v>
      </c>
      <c r="O2064" s="129">
        <v>3.7</v>
      </c>
      <c r="AD2064" s="90">
        <f t="shared" si="127"/>
        <v>47683</v>
      </c>
      <c r="AE2064" s="91">
        <f t="shared" si="126"/>
        <v>3.5799999999999998E-2</v>
      </c>
      <c r="AG2064" s="92"/>
    </row>
    <row r="2065" spans="9:33" x14ac:dyDescent="0.25">
      <c r="I2065"/>
      <c r="N2065" s="130">
        <v>48641</v>
      </c>
      <c r="O2065" s="129">
        <v>3.7</v>
      </c>
      <c r="AD2065" s="90">
        <f t="shared" si="127"/>
        <v>47684</v>
      </c>
      <c r="AE2065" s="91">
        <f t="shared" si="126"/>
        <v>3.5799999999999998E-2</v>
      </c>
      <c r="AG2065" s="92"/>
    </row>
    <row r="2066" spans="9:33" x14ac:dyDescent="0.25">
      <c r="I2066"/>
      <c r="N2066" s="130">
        <v>48642</v>
      </c>
      <c r="O2066" s="129">
        <v>3.7</v>
      </c>
      <c r="AD2066" s="90">
        <f t="shared" si="127"/>
        <v>47685</v>
      </c>
      <c r="AE2066" s="91">
        <f t="shared" si="126"/>
        <v>3.5799999999999998E-2</v>
      </c>
      <c r="AG2066" s="92"/>
    </row>
    <row r="2067" spans="9:33" x14ac:dyDescent="0.25">
      <c r="I2067"/>
      <c r="N2067" s="130">
        <v>48645</v>
      </c>
      <c r="O2067" s="129">
        <v>3.7</v>
      </c>
      <c r="AD2067" s="90">
        <f t="shared" si="127"/>
        <v>47686</v>
      </c>
      <c r="AE2067" s="91">
        <f t="shared" si="126"/>
        <v>3.5799999999999998E-2</v>
      </c>
      <c r="AG2067" s="92"/>
    </row>
    <row r="2068" spans="9:33" x14ac:dyDescent="0.25">
      <c r="I2068"/>
      <c r="N2068" s="130">
        <v>48646</v>
      </c>
      <c r="O2068" s="129">
        <v>3.7</v>
      </c>
      <c r="AD2068" s="90">
        <f t="shared" si="127"/>
        <v>47687</v>
      </c>
      <c r="AE2068" s="91">
        <f t="shared" si="126"/>
        <v>3.5799999999999998E-2</v>
      </c>
      <c r="AG2068" s="92"/>
    </row>
    <row r="2069" spans="9:33" x14ac:dyDescent="0.25">
      <c r="I2069"/>
      <c r="N2069" s="130">
        <v>48647</v>
      </c>
      <c r="O2069" s="129">
        <v>3.7</v>
      </c>
      <c r="AD2069" s="90">
        <f t="shared" si="127"/>
        <v>47688</v>
      </c>
      <c r="AE2069" s="91">
        <f t="shared" si="126"/>
        <v>3.5799999999999998E-2</v>
      </c>
      <c r="AG2069" s="92"/>
    </row>
    <row r="2070" spans="9:33" x14ac:dyDescent="0.25">
      <c r="I2070"/>
      <c r="N2070" s="130">
        <v>48648</v>
      </c>
      <c r="O2070" s="129">
        <v>3.7</v>
      </c>
      <c r="AD2070" s="90">
        <f t="shared" si="127"/>
        <v>47689</v>
      </c>
      <c r="AE2070" s="91">
        <f t="shared" si="126"/>
        <v>3.5799999999999998E-2</v>
      </c>
      <c r="AG2070" s="92"/>
    </row>
    <row r="2071" spans="9:33" x14ac:dyDescent="0.25">
      <c r="I2071"/>
      <c r="N2071" s="130">
        <v>48649</v>
      </c>
      <c r="O2071" s="129">
        <v>3.7</v>
      </c>
      <c r="AD2071" s="90">
        <f t="shared" si="127"/>
        <v>47690</v>
      </c>
      <c r="AE2071" s="91">
        <f t="shared" si="126"/>
        <v>3.5799999999999998E-2</v>
      </c>
      <c r="AG2071" s="92"/>
    </row>
    <row r="2072" spans="9:33" x14ac:dyDescent="0.25">
      <c r="I2072"/>
      <c r="N2072" s="130">
        <v>48652</v>
      </c>
      <c r="O2072" s="129">
        <v>3.7</v>
      </c>
      <c r="AD2072" s="90">
        <f t="shared" si="127"/>
        <v>47691</v>
      </c>
      <c r="AE2072" s="91">
        <f t="shared" si="126"/>
        <v>3.5799999999999998E-2</v>
      </c>
      <c r="AG2072" s="92"/>
    </row>
    <row r="2073" spans="9:33" x14ac:dyDescent="0.25">
      <c r="I2073"/>
      <c r="N2073" s="130">
        <v>48653</v>
      </c>
      <c r="O2073" s="129">
        <v>3.7</v>
      </c>
      <c r="AD2073" s="90">
        <f t="shared" si="127"/>
        <v>47692</v>
      </c>
      <c r="AE2073" s="91">
        <f t="shared" si="126"/>
        <v>3.5799999999999998E-2</v>
      </c>
      <c r="AG2073" s="92"/>
    </row>
    <row r="2074" spans="9:33" x14ac:dyDescent="0.25">
      <c r="I2074"/>
      <c r="N2074" s="130">
        <v>48654</v>
      </c>
      <c r="O2074" s="129">
        <v>3.7</v>
      </c>
      <c r="AD2074" s="90">
        <f t="shared" si="127"/>
        <v>47693</v>
      </c>
      <c r="AE2074" s="91">
        <f t="shared" si="126"/>
        <v>3.5799999999999998E-2</v>
      </c>
      <c r="AG2074" s="92"/>
    </row>
    <row r="2075" spans="9:33" x14ac:dyDescent="0.25">
      <c r="I2075"/>
      <c r="N2075" s="130">
        <v>48655</v>
      </c>
      <c r="O2075" s="129">
        <v>3.7</v>
      </c>
      <c r="AD2075" s="90">
        <f t="shared" si="127"/>
        <v>47694</v>
      </c>
      <c r="AE2075" s="91">
        <f t="shared" si="126"/>
        <v>3.5799999999999998E-2</v>
      </c>
      <c r="AG2075" s="92"/>
    </row>
    <row r="2076" spans="9:33" x14ac:dyDescent="0.25">
      <c r="I2076"/>
      <c r="N2076" s="130">
        <v>48656</v>
      </c>
      <c r="O2076" s="129">
        <v>3.7</v>
      </c>
      <c r="AD2076" s="90">
        <f t="shared" si="127"/>
        <v>47695</v>
      </c>
      <c r="AE2076" s="91">
        <f t="shared" si="126"/>
        <v>3.5799999999999998E-2</v>
      </c>
      <c r="AG2076" s="92"/>
    </row>
    <row r="2077" spans="9:33" x14ac:dyDescent="0.25">
      <c r="I2077"/>
      <c r="N2077" s="130">
        <v>48659</v>
      </c>
      <c r="O2077" s="129">
        <v>3.7</v>
      </c>
      <c r="AD2077" s="90">
        <f t="shared" si="127"/>
        <v>47696</v>
      </c>
      <c r="AE2077" s="91">
        <f t="shared" si="126"/>
        <v>3.5799999999999998E-2</v>
      </c>
      <c r="AG2077" s="92"/>
    </row>
    <row r="2078" spans="9:33" x14ac:dyDescent="0.25">
      <c r="I2078"/>
      <c r="N2078" s="130">
        <v>48660</v>
      </c>
      <c r="O2078" s="129">
        <v>3.7</v>
      </c>
      <c r="AD2078" s="90">
        <f t="shared" si="127"/>
        <v>47697</v>
      </c>
      <c r="AE2078" s="91">
        <f t="shared" si="126"/>
        <v>3.5799999999999998E-2</v>
      </c>
      <c r="AG2078" s="92"/>
    </row>
    <row r="2079" spans="9:33" x14ac:dyDescent="0.25">
      <c r="I2079"/>
      <c r="N2079" s="130">
        <v>48661</v>
      </c>
      <c r="O2079" s="129">
        <v>3.7</v>
      </c>
      <c r="AD2079" s="90">
        <f t="shared" si="127"/>
        <v>47698</v>
      </c>
      <c r="AE2079" s="91">
        <f t="shared" si="126"/>
        <v>3.5799999999999998E-2</v>
      </c>
      <c r="AG2079" s="92"/>
    </row>
    <row r="2080" spans="9:33" x14ac:dyDescent="0.25">
      <c r="I2080"/>
      <c r="N2080" s="130">
        <v>48662</v>
      </c>
      <c r="O2080" s="129">
        <v>3.7</v>
      </c>
      <c r="AD2080" s="90">
        <f t="shared" si="127"/>
        <v>47699</v>
      </c>
      <c r="AE2080" s="91">
        <f t="shared" si="126"/>
        <v>3.5799999999999998E-2</v>
      </c>
      <c r="AG2080" s="92"/>
    </row>
    <row r="2081" spans="9:33" x14ac:dyDescent="0.25">
      <c r="I2081"/>
      <c r="N2081" s="130">
        <v>48663</v>
      </c>
      <c r="O2081" s="129">
        <v>3.7</v>
      </c>
      <c r="AD2081" s="90">
        <f t="shared" si="127"/>
        <v>47700</v>
      </c>
      <c r="AE2081" s="91">
        <f t="shared" si="126"/>
        <v>3.5799999999999998E-2</v>
      </c>
      <c r="AG2081" s="92"/>
    </row>
    <row r="2082" spans="9:33" x14ac:dyDescent="0.25">
      <c r="I2082"/>
      <c r="N2082" s="130">
        <v>48666</v>
      </c>
      <c r="O2082" s="129">
        <v>3.7</v>
      </c>
      <c r="AD2082" s="90">
        <f t="shared" si="127"/>
        <v>47701</v>
      </c>
      <c r="AE2082" s="91">
        <f t="shared" si="126"/>
        <v>3.5799999999999998E-2</v>
      </c>
      <c r="AG2082" s="92"/>
    </row>
    <row r="2083" spans="9:33" x14ac:dyDescent="0.25">
      <c r="I2083"/>
      <c r="N2083" s="130">
        <v>48667</v>
      </c>
      <c r="O2083" s="129">
        <v>3.7</v>
      </c>
      <c r="AD2083" s="90">
        <f t="shared" si="127"/>
        <v>47702</v>
      </c>
      <c r="AE2083" s="91">
        <f t="shared" si="126"/>
        <v>3.5799999999999998E-2</v>
      </c>
      <c r="AG2083" s="92"/>
    </row>
    <row r="2084" spans="9:33" x14ac:dyDescent="0.25">
      <c r="I2084"/>
      <c r="N2084" s="130">
        <v>48668</v>
      </c>
      <c r="O2084" s="129">
        <v>3.7</v>
      </c>
      <c r="AD2084" s="90">
        <f t="shared" si="127"/>
        <v>47703</v>
      </c>
      <c r="AE2084" s="91">
        <f t="shared" si="126"/>
        <v>3.5799999999999998E-2</v>
      </c>
      <c r="AG2084" s="92"/>
    </row>
    <row r="2085" spans="9:33" x14ac:dyDescent="0.25">
      <c r="I2085"/>
      <c r="N2085" s="130">
        <v>48669</v>
      </c>
      <c r="O2085" s="129">
        <v>3.7</v>
      </c>
      <c r="AD2085" s="90">
        <f t="shared" si="127"/>
        <v>47704</v>
      </c>
      <c r="AE2085" s="91">
        <f t="shared" si="126"/>
        <v>3.5799999999999998E-2</v>
      </c>
      <c r="AG2085" s="92"/>
    </row>
    <row r="2086" spans="9:33" x14ac:dyDescent="0.25">
      <c r="I2086"/>
      <c r="N2086" s="130">
        <v>48670</v>
      </c>
      <c r="O2086" s="129">
        <v>3.7</v>
      </c>
      <c r="AD2086" s="90">
        <f t="shared" si="127"/>
        <v>47705</v>
      </c>
      <c r="AE2086" s="91">
        <f t="shared" si="126"/>
        <v>3.5799999999999998E-2</v>
      </c>
      <c r="AG2086" s="92"/>
    </row>
    <row r="2087" spans="9:33" x14ac:dyDescent="0.25">
      <c r="I2087"/>
      <c r="N2087" s="130">
        <v>48673</v>
      </c>
      <c r="O2087" s="129">
        <v>3.7</v>
      </c>
      <c r="AD2087" s="90">
        <f t="shared" si="127"/>
        <v>47706</v>
      </c>
      <c r="AE2087" s="91">
        <f t="shared" si="126"/>
        <v>3.5799999999999998E-2</v>
      </c>
      <c r="AG2087" s="92"/>
    </row>
    <row r="2088" spans="9:33" x14ac:dyDescent="0.25">
      <c r="I2088"/>
      <c r="N2088" s="130">
        <v>48674</v>
      </c>
      <c r="O2088" s="129">
        <v>3.7</v>
      </c>
      <c r="AD2088" s="90">
        <f t="shared" si="127"/>
        <v>47707</v>
      </c>
      <c r="AE2088" s="91">
        <f t="shared" si="126"/>
        <v>3.5799999999999998E-2</v>
      </c>
      <c r="AG2088" s="92"/>
    </row>
    <row r="2089" spans="9:33" x14ac:dyDescent="0.25">
      <c r="I2089"/>
      <c r="N2089" s="130">
        <v>48675</v>
      </c>
      <c r="O2089" s="129">
        <v>3.7</v>
      </c>
      <c r="AD2089" s="90">
        <f t="shared" si="127"/>
        <v>47708</v>
      </c>
      <c r="AE2089" s="91">
        <f t="shared" si="126"/>
        <v>3.5799999999999998E-2</v>
      </c>
      <c r="AG2089" s="92"/>
    </row>
    <row r="2090" spans="9:33" x14ac:dyDescent="0.25">
      <c r="I2090"/>
      <c r="N2090" s="130">
        <v>48676</v>
      </c>
      <c r="O2090" s="129">
        <v>3.7</v>
      </c>
      <c r="AD2090" s="90">
        <f t="shared" si="127"/>
        <v>47709</v>
      </c>
      <c r="AE2090" s="91">
        <f t="shared" si="126"/>
        <v>3.5799999999999998E-2</v>
      </c>
      <c r="AG2090" s="92"/>
    </row>
    <row r="2091" spans="9:33" x14ac:dyDescent="0.25">
      <c r="I2091"/>
      <c r="N2091" s="130">
        <v>48677</v>
      </c>
      <c r="O2091" s="129">
        <v>3.7</v>
      </c>
      <c r="AD2091" s="90">
        <f t="shared" si="127"/>
        <v>47710</v>
      </c>
      <c r="AE2091" s="91">
        <f t="shared" si="126"/>
        <v>3.5799999999999998E-2</v>
      </c>
      <c r="AG2091" s="92"/>
    </row>
    <row r="2092" spans="9:33" x14ac:dyDescent="0.25">
      <c r="I2092"/>
      <c r="N2092" s="130">
        <v>48680</v>
      </c>
      <c r="O2092" s="129">
        <v>3.7</v>
      </c>
      <c r="AD2092" s="90">
        <f t="shared" si="127"/>
        <v>47711</v>
      </c>
      <c r="AE2092" s="91">
        <f t="shared" si="126"/>
        <v>3.5799999999999998E-2</v>
      </c>
      <c r="AG2092" s="92"/>
    </row>
    <row r="2093" spans="9:33" x14ac:dyDescent="0.25">
      <c r="I2093"/>
      <c r="N2093" s="130">
        <v>48681</v>
      </c>
      <c r="O2093" s="129">
        <v>3.7</v>
      </c>
      <c r="AD2093" s="90">
        <f t="shared" si="127"/>
        <v>47712</v>
      </c>
      <c r="AE2093" s="91">
        <f t="shared" si="126"/>
        <v>3.5799999999999998E-2</v>
      </c>
      <c r="AG2093" s="92"/>
    </row>
    <row r="2094" spans="9:33" x14ac:dyDescent="0.25">
      <c r="I2094"/>
      <c r="N2094" s="130">
        <v>48682</v>
      </c>
      <c r="O2094" s="129">
        <v>3.7</v>
      </c>
      <c r="AD2094" s="90">
        <f t="shared" si="127"/>
        <v>47713</v>
      </c>
      <c r="AE2094" s="91">
        <f t="shared" si="126"/>
        <v>3.5799999999999998E-2</v>
      </c>
      <c r="AG2094" s="92"/>
    </row>
    <row r="2095" spans="9:33" x14ac:dyDescent="0.25">
      <c r="I2095"/>
      <c r="N2095" s="130">
        <v>48683</v>
      </c>
      <c r="O2095" s="129">
        <v>3.7</v>
      </c>
      <c r="AD2095" s="90">
        <f t="shared" si="127"/>
        <v>47714</v>
      </c>
      <c r="AE2095" s="91">
        <f t="shared" si="126"/>
        <v>3.5799999999999998E-2</v>
      </c>
      <c r="AG2095" s="92"/>
    </row>
    <row r="2096" spans="9:33" x14ac:dyDescent="0.25">
      <c r="I2096"/>
      <c r="N2096" s="130">
        <v>48687</v>
      </c>
      <c r="O2096" s="129">
        <v>3.7</v>
      </c>
      <c r="AD2096" s="90">
        <f t="shared" si="127"/>
        <v>47715</v>
      </c>
      <c r="AE2096" s="91">
        <f t="shared" si="126"/>
        <v>3.5799999999999998E-2</v>
      </c>
      <c r="AG2096" s="92"/>
    </row>
    <row r="2097" spans="9:33" x14ac:dyDescent="0.25">
      <c r="I2097"/>
      <c r="N2097" s="130">
        <v>48688</v>
      </c>
      <c r="O2097" s="129">
        <v>3.7</v>
      </c>
      <c r="AD2097" s="90">
        <f t="shared" si="127"/>
        <v>47716</v>
      </c>
      <c r="AE2097" s="91">
        <f t="shared" si="126"/>
        <v>3.5799999999999998E-2</v>
      </c>
      <c r="AG2097" s="92"/>
    </row>
    <row r="2098" spans="9:33" x14ac:dyDescent="0.25">
      <c r="I2098"/>
      <c r="N2098" s="130">
        <v>48689</v>
      </c>
      <c r="O2098" s="129">
        <v>3.7</v>
      </c>
      <c r="AD2098" s="90">
        <f t="shared" si="127"/>
        <v>47717</v>
      </c>
      <c r="AE2098" s="91">
        <f t="shared" si="126"/>
        <v>3.5799999999999998E-2</v>
      </c>
      <c r="AG2098" s="92"/>
    </row>
    <row r="2099" spans="9:33" x14ac:dyDescent="0.25">
      <c r="I2099"/>
      <c r="N2099" s="130">
        <v>48690</v>
      </c>
      <c r="O2099" s="129">
        <v>3.7</v>
      </c>
      <c r="AD2099" s="90">
        <f t="shared" si="127"/>
        <v>47718</v>
      </c>
      <c r="AE2099" s="91">
        <f t="shared" si="126"/>
        <v>3.5799999999999998E-2</v>
      </c>
      <c r="AG2099" s="92"/>
    </row>
    <row r="2100" spans="9:33" x14ac:dyDescent="0.25">
      <c r="I2100"/>
      <c r="N2100" s="130">
        <v>48691</v>
      </c>
      <c r="O2100" s="129">
        <v>3.7</v>
      </c>
      <c r="AD2100" s="90">
        <f t="shared" si="127"/>
        <v>47719</v>
      </c>
      <c r="AE2100" s="91">
        <f t="shared" si="126"/>
        <v>3.5799999999999998E-2</v>
      </c>
      <c r="AG2100" s="92"/>
    </row>
    <row r="2101" spans="9:33" x14ac:dyDescent="0.25">
      <c r="I2101"/>
      <c r="N2101" s="130">
        <v>48694</v>
      </c>
      <c r="O2101" s="129">
        <v>3.7</v>
      </c>
      <c r="AD2101" s="90">
        <f t="shared" si="127"/>
        <v>47720</v>
      </c>
      <c r="AE2101" s="91">
        <f t="shared" si="126"/>
        <v>3.5799999999999998E-2</v>
      </c>
      <c r="AG2101" s="92"/>
    </row>
    <row r="2102" spans="9:33" x14ac:dyDescent="0.25">
      <c r="I2102"/>
      <c r="N2102" s="130">
        <v>48695</v>
      </c>
      <c r="O2102" s="129">
        <v>3.7</v>
      </c>
      <c r="AD2102" s="90">
        <f t="shared" si="127"/>
        <v>47721</v>
      </c>
      <c r="AE2102" s="91">
        <f t="shared" si="126"/>
        <v>3.5799999999999998E-2</v>
      </c>
      <c r="AG2102" s="92"/>
    </row>
    <row r="2103" spans="9:33" x14ac:dyDescent="0.25">
      <c r="I2103"/>
      <c r="N2103" s="130">
        <v>48696</v>
      </c>
      <c r="O2103" s="129">
        <v>3.7</v>
      </c>
      <c r="AD2103" s="90">
        <f t="shared" si="127"/>
        <v>47722</v>
      </c>
      <c r="AE2103" s="91">
        <f t="shared" si="126"/>
        <v>3.5799999999999998E-2</v>
      </c>
      <c r="AG2103" s="92"/>
    </row>
    <row r="2104" spans="9:33" x14ac:dyDescent="0.25">
      <c r="I2104"/>
      <c r="N2104" s="130">
        <v>48697</v>
      </c>
      <c r="O2104" s="129">
        <v>3.7</v>
      </c>
      <c r="AD2104" s="90">
        <f t="shared" si="127"/>
        <v>47723</v>
      </c>
      <c r="AE2104" s="91">
        <f t="shared" si="126"/>
        <v>3.5799999999999998E-2</v>
      </c>
      <c r="AG2104" s="92"/>
    </row>
    <row r="2105" spans="9:33" x14ac:dyDescent="0.25">
      <c r="I2105"/>
      <c r="N2105" s="130">
        <v>48698</v>
      </c>
      <c r="O2105" s="129">
        <v>3.7</v>
      </c>
      <c r="AD2105" s="90">
        <f t="shared" si="127"/>
        <v>47724</v>
      </c>
      <c r="AE2105" s="91">
        <f t="shared" si="126"/>
        <v>3.5799999999999998E-2</v>
      </c>
      <c r="AG2105" s="92"/>
    </row>
    <row r="2106" spans="9:33" x14ac:dyDescent="0.25">
      <c r="I2106"/>
      <c r="N2106" s="130">
        <v>48701</v>
      </c>
      <c r="O2106" s="129">
        <v>3.7</v>
      </c>
      <c r="AD2106" s="90">
        <f t="shared" si="127"/>
        <v>47725</v>
      </c>
      <c r="AE2106" s="91">
        <f t="shared" si="126"/>
        <v>3.5799999999999998E-2</v>
      </c>
      <c r="AG2106" s="92"/>
    </row>
    <row r="2107" spans="9:33" x14ac:dyDescent="0.25">
      <c r="I2107"/>
      <c r="N2107" s="130">
        <v>48702</v>
      </c>
      <c r="O2107" s="129">
        <v>3.7</v>
      </c>
      <c r="AD2107" s="90">
        <f t="shared" si="127"/>
        <v>47726</v>
      </c>
      <c r="AE2107" s="91">
        <f t="shared" si="126"/>
        <v>3.5799999999999998E-2</v>
      </c>
      <c r="AG2107" s="92"/>
    </row>
    <row r="2108" spans="9:33" x14ac:dyDescent="0.25">
      <c r="I2108"/>
      <c r="N2108" s="130">
        <v>48703</v>
      </c>
      <c r="O2108" s="129">
        <v>3.7</v>
      </c>
      <c r="AD2108" s="90">
        <f t="shared" si="127"/>
        <v>47727</v>
      </c>
      <c r="AE2108" s="91">
        <f t="shared" si="126"/>
        <v>3.5799999999999998E-2</v>
      </c>
      <c r="AG2108" s="92"/>
    </row>
    <row r="2109" spans="9:33" x14ac:dyDescent="0.25">
      <c r="I2109"/>
      <c r="N2109" s="130">
        <v>48704</v>
      </c>
      <c r="O2109" s="129">
        <v>3.7</v>
      </c>
      <c r="AD2109" s="90">
        <f t="shared" si="127"/>
        <v>47728</v>
      </c>
      <c r="AE2109" s="91">
        <f t="shared" si="126"/>
        <v>3.5799999999999998E-2</v>
      </c>
      <c r="AG2109" s="92"/>
    </row>
    <row r="2110" spans="9:33" x14ac:dyDescent="0.25">
      <c r="I2110"/>
      <c r="N2110" s="130">
        <v>48705</v>
      </c>
      <c r="O2110" s="129">
        <v>3.7</v>
      </c>
      <c r="AD2110" s="90">
        <f t="shared" si="127"/>
        <v>47729</v>
      </c>
      <c r="AE2110" s="91">
        <f t="shared" si="126"/>
        <v>3.5799999999999998E-2</v>
      </c>
      <c r="AG2110" s="92"/>
    </row>
    <row r="2111" spans="9:33" x14ac:dyDescent="0.25">
      <c r="I2111"/>
      <c r="N2111" s="130">
        <v>48708</v>
      </c>
      <c r="O2111" s="129">
        <v>3.7</v>
      </c>
      <c r="AD2111" s="90">
        <f t="shared" si="127"/>
        <v>47730</v>
      </c>
      <c r="AE2111" s="91">
        <f t="shared" si="126"/>
        <v>3.5799999999999998E-2</v>
      </c>
      <c r="AG2111" s="92"/>
    </row>
    <row r="2112" spans="9:33" x14ac:dyDescent="0.25">
      <c r="I2112"/>
      <c r="N2112" s="130">
        <v>48709</v>
      </c>
      <c r="O2112" s="129">
        <v>3.7</v>
      </c>
      <c r="AD2112" s="90">
        <f t="shared" si="127"/>
        <v>47731</v>
      </c>
      <c r="AE2112" s="91">
        <f t="shared" si="126"/>
        <v>3.5799999999999998E-2</v>
      </c>
      <c r="AG2112" s="92"/>
    </row>
    <row r="2113" spans="9:33" x14ac:dyDescent="0.25">
      <c r="I2113"/>
      <c r="N2113" s="130">
        <v>48710</v>
      </c>
      <c r="O2113" s="129">
        <v>3.7</v>
      </c>
      <c r="AD2113" s="90">
        <f t="shared" si="127"/>
        <v>47732</v>
      </c>
      <c r="AE2113" s="91">
        <f t="shared" si="126"/>
        <v>3.5799999999999998E-2</v>
      </c>
      <c r="AG2113" s="92"/>
    </row>
    <row r="2114" spans="9:33" x14ac:dyDescent="0.25">
      <c r="I2114"/>
      <c r="N2114" s="130">
        <v>48711</v>
      </c>
      <c r="O2114" s="129">
        <v>3.7</v>
      </c>
      <c r="AD2114" s="90">
        <f t="shared" si="127"/>
        <v>47733</v>
      </c>
      <c r="AE2114" s="91">
        <f t="shared" si="126"/>
        <v>3.5799999999999998E-2</v>
      </c>
      <c r="AG2114" s="92"/>
    </row>
    <row r="2115" spans="9:33" x14ac:dyDescent="0.25">
      <c r="I2115"/>
      <c r="N2115" s="130">
        <v>48712</v>
      </c>
      <c r="O2115" s="129">
        <v>3.7</v>
      </c>
      <c r="AD2115" s="90">
        <f t="shared" si="127"/>
        <v>47734</v>
      </c>
      <c r="AE2115" s="91">
        <f t="shared" si="126"/>
        <v>3.5799999999999998E-2</v>
      </c>
      <c r="AG2115" s="92"/>
    </row>
    <row r="2116" spans="9:33" x14ac:dyDescent="0.25">
      <c r="I2116"/>
      <c r="N2116" s="130">
        <v>48715</v>
      </c>
      <c r="O2116" s="129">
        <v>3.7</v>
      </c>
      <c r="AD2116" s="90">
        <f t="shared" si="127"/>
        <v>47735</v>
      </c>
      <c r="AE2116" s="91">
        <f t="shared" si="126"/>
        <v>3.5799999999999998E-2</v>
      </c>
      <c r="AG2116" s="92"/>
    </row>
    <row r="2117" spans="9:33" x14ac:dyDescent="0.25">
      <c r="I2117"/>
      <c r="N2117" s="130">
        <v>48716</v>
      </c>
      <c r="O2117" s="129">
        <v>3.7</v>
      </c>
      <c r="AD2117" s="90">
        <f t="shared" si="127"/>
        <v>47736</v>
      </c>
      <c r="AE2117" s="91">
        <f t="shared" si="126"/>
        <v>3.5799999999999998E-2</v>
      </c>
      <c r="AG2117" s="92"/>
    </row>
    <row r="2118" spans="9:33" x14ac:dyDescent="0.25">
      <c r="I2118"/>
      <c r="N2118" s="130">
        <v>48717</v>
      </c>
      <c r="O2118" s="129">
        <v>3.7</v>
      </c>
      <c r="AD2118" s="90">
        <f t="shared" si="127"/>
        <v>47737</v>
      </c>
      <c r="AE2118" s="91">
        <f t="shared" si="126"/>
        <v>3.5799999999999998E-2</v>
      </c>
      <c r="AG2118" s="92"/>
    </row>
    <row r="2119" spans="9:33" x14ac:dyDescent="0.25">
      <c r="I2119"/>
      <c r="N2119" s="130">
        <v>48718</v>
      </c>
      <c r="O2119" s="129">
        <v>3.7</v>
      </c>
      <c r="AD2119" s="90">
        <f t="shared" si="127"/>
        <v>47738</v>
      </c>
      <c r="AE2119" s="91">
        <f t="shared" ref="AE2119:AE2182" si="128">_xlfn.IFNA(VLOOKUP(AD2119,N:O,2,FALSE)/100,AE2118)</f>
        <v>3.5799999999999998E-2</v>
      </c>
      <c r="AG2119" s="92"/>
    </row>
    <row r="2120" spans="9:33" x14ac:dyDescent="0.25">
      <c r="I2120"/>
      <c r="N2120" s="130">
        <v>48719</v>
      </c>
      <c r="O2120" s="129">
        <v>3.7</v>
      </c>
      <c r="AD2120" s="90">
        <f t="shared" ref="AD2120:AD2183" si="129">AD2119+1</f>
        <v>47739</v>
      </c>
      <c r="AE2120" s="91">
        <f t="shared" si="128"/>
        <v>3.5799999999999998E-2</v>
      </c>
      <c r="AG2120" s="92"/>
    </row>
    <row r="2121" spans="9:33" x14ac:dyDescent="0.25">
      <c r="I2121"/>
      <c r="N2121" s="130">
        <v>48722</v>
      </c>
      <c r="O2121" s="129">
        <v>3.7</v>
      </c>
      <c r="AD2121" s="90">
        <f t="shared" si="129"/>
        <v>47740</v>
      </c>
      <c r="AE2121" s="91">
        <f t="shared" si="128"/>
        <v>3.5799999999999998E-2</v>
      </c>
      <c r="AG2121" s="92"/>
    </row>
    <row r="2122" spans="9:33" x14ac:dyDescent="0.25">
      <c r="I2122"/>
      <c r="N2122" s="130">
        <v>48723</v>
      </c>
      <c r="O2122" s="129">
        <v>3.7</v>
      </c>
      <c r="AD2122" s="90">
        <f t="shared" si="129"/>
        <v>47741</v>
      </c>
      <c r="AE2122" s="91">
        <f t="shared" si="128"/>
        <v>3.5799999999999998E-2</v>
      </c>
      <c r="AG2122" s="92"/>
    </row>
    <row r="2123" spans="9:33" x14ac:dyDescent="0.25">
      <c r="I2123"/>
      <c r="N2123" s="130">
        <v>48724</v>
      </c>
      <c r="O2123" s="129">
        <v>3.7</v>
      </c>
      <c r="AD2123" s="90">
        <f t="shared" si="129"/>
        <v>47742</v>
      </c>
      <c r="AE2123" s="91">
        <f t="shared" si="128"/>
        <v>3.5799999999999998E-2</v>
      </c>
      <c r="AG2123" s="92"/>
    </row>
    <row r="2124" spans="9:33" x14ac:dyDescent="0.25">
      <c r="I2124"/>
      <c r="N2124" s="130">
        <v>48725</v>
      </c>
      <c r="O2124" s="129">
        <v>3.7</v>
      </c>
      <c r="AD2124" s="90">
        <f t="shared" si="129"/>
        <v>47743</v>
      </c>
      <c r="AE2124" s="91">
        <f t="shared" si="128"/>
        <v>3.5799999999999998E-2</v>
      </c>
      <c r="AG2124" s="92"/>
    </row>
    <row r="2125" spans="9:33" x14ac:dyDescent="0.25">
      <c r="I2125"/>
      <c r="N2125" s="130">
        <v>48726</v>
      </c>
      <c r="O2125" s="129">
        <v>3.7</v>
      </c>
      <c r="AD2125" s="90">
        <f t="shared" si="129"/>
        <v>47744</v>
      </c>
      <c r="AE2125" s="91">
        <f t="shared" si="128"/>
        <v>3.5799999999999998E-2</v>
      </c>
      <c r="AG2125" s="92"/>
    </row>
    <row r="2126" spans="9:33" x14ac:dyDescent="0.25">
      <c r="I2126"/>
      <c r="N2126" s="130">
        <v>48730</v>
      </c>
      <c r="O2126" s="129">
        <v>3.7</v>
      </c>
      <c r="AD2126" s="90">
        <f t="shared" si="129"/>
        <v>47745</v>
      </c>
      <c r="AE2126" s="91">
        <f t="shared" si="128"/>
        <v>3.5799999999999998E-2</v>
      </c>
      <c r="AG2126" s="92"/>
    </row>
    <row r="2127" spans="9:33" x14ac:dyDescent="0.25">
      <c r="I2127"/>
      <c r="N2127" s="130">
        <v>48731</v>
      </c>
      <c r="O2127" s="129">
        <v>3.7</v>
      </c>
      <c r="AD2127" s="90">
        <f t="shared" si="129"/>
        <v>47746</v>
      </c>
      <c r="AE2127" s="91">
        <f t="shared" si="128"/>
        <v>3.5799999999999998E-2</v>
      </c>
      <c r="AG2127" s="92"/>
    </row>
    <row r="2128" spans="9:33" x14ac:dyDescent="0.25">
      <c r="I2128"/>
      <c r="N2128" s="130">
        <v>48732</v>
      </c>
      <c r="O2128" s="129">
        <v>3.7</v>
      </c>
      <c r="AD2128" s="90">
        <f t="shared" si="129"/>
        <v>47747</v>
      </c>
      <c r="AE2128" s="91">
        <f t="shared" si="128"/>
        <v>3.5799999999999998E-2</v>
      </c>
      <c r="AG2128" s="92"/>
    </row>
    <row r="2129" spans="9:33" x14ac:dyDescent="0.25">
      <c r="I2129"/>
      <c r="N2129" s="130">
        <v>48733</v>
      </c>
      <c r="O2129" s="129">
        <v>3.7</v>
      </c>
      <c r="AD2129" s="90">
        <f t="shared" si="129"/>
        <v>47748</v>
      </c>
      <c r="AE2129" s="91">
        <f t="shared" si="128"/>
        <v>3.5799999999999998E-2</v>
      </c>
      <c r="AG2129" s="92"/>
    </row>
    <row r="2130" spans="9:33" x14ac:dyDescent="0.25">
      <c r="I2130"/>
      <c r="N2130" s="130">
        <v>48736</v>
      </c>
      <c r="O2130" s="129">
        <v>3.7</v>
      </c>
      <c r="AD2130" s="90">
        <f t="shared" si="129"/>
        <v>47749</v>
      </c>
      <c r="AE2130" s="91">
        <f t="shared" si="128"/>
        <v>3.5799999999999998E-2</v>
      </c>
      <c r="AG2130" s="92"/>
    </row>
    <row r="2131" spans="9:33" x14ac:dyDescent="0.25">
      <c r="I2131"/>
      <c r="N2131" s="130">
        <v>48737</v>
      </c>
      <c r="O2131" s="129">
        <v>3.7</v>
      </c>
      <c r="AD2131" s="90">
        <f t="shared" si="129"/>
        <v>47750</v>
      </c>
      <c r="AE2131" s="91">
        <f t="shared" si="128"/>
        <v>3.5799999999999998E-2</v>
      </c>
      <c r="AG2131" s="92"/>
    </row>
    <row r="2132" spans="9:33" x14ac:dyDescent="0.25">
      <c r="I2132"/>
      <c r="N2132" s="130">
        <v>48738</v>
      </c>
      <c r="O2132" s="129">
        <v>3.7</v>
      </c>
      <c r="AD2132" s="90">
        <f t="shared" si="129"/>
        <v>47751</v>
      </c>
      <c r="AE2132" s="91">
        <f t="shared" si="128"/>
        <v>3.5799999999999998E-2</v>
      </c>
      <c r="AG2132" s="92"/>
    </row>
    <row r="2133" spans="9:33" x14ac:dyDescent="0.25">
      <c r="I2133"/>
      <c r="N2133" s="130">
        <v>48739</v>
      </c>
      <c r="O2133" s="129">
        <v>3.7</v>
      </c>
      <c r="AD2133" s="90">
        <f t="shared" si="129"/>
        <v>47752</v>
      </c>
      <c r="AE2133" s="91">
        <f t="shared" si="128"/>
        <v>3.5799999999999998E-2</v>
      </c>
      <c r="AG2133" s="92"/>
    </row>
    <row r="2134" spans="9:33" x14ac:dyDescent="0.25">
      <c r="I2134"/>
      <c r="N2134" s="130">
        <v>48740</v>
      </c>
      <c r="O2134" s="129">
        <v>3.7</v>
      </c>
      <c r="AD2134" s="90">
        <f t="shared" si="129"/>
        <v>47753</v>
      </c>
      <c r="AE2134" s="91">
        <f t="shared" si="128"/>
        <v>3.5799999999999998E-2</v>
      </c>
      <c r="AG2134" s="92"/>
    </row>
    <row r="2135" spans="9:33" x14ac:dyDescent="0.25">
      <c r="I2135"/>
      <c r="N2135" s="130">
        <v>48743</v>
      </c>
      <c r="O2135" s="129">
        <v>3.7</v>
      </c>
      <c r="AD2135" s="90">
        <f t="shared" si="129"/>
        <v>47754</v>
      </c>
      <c r="AE2135" s="91">
        <f t="shared" si="128"/>
        <v>3.5799999999999998E-2</v>
      </c>
      <c r="AG2135" s="92"/>
    </row>
    <row r="2136" spans="9:33" x14ac:dyDescent="0.25">
      <c r="I2136"/>
      <c r="N2136" s="130">
        <v>48744</v>
      </c>
      <c r="O2136" s="129">
        <v>3.7</v>
      </c>
      <c r="AD2136" s="90">
        <f t="shared" si="129"/>
        <v>47755</v>
      </c>
      <c r="AE2136" s="91">
        <f t="shared" si="128"/>
        <v>3.5799999999999998E-2</v>
      </c>
      <c r="AG2136" s="92"/>
    </row>
    <row r="2137" spans="9:33" x14ac:dyDescent="0.25">
      <c r="I2137"/>
      <c r="N2137" s="130">
        <v>48745</v>
      </c>
      <c r="O2137" s="129">
        <v>3.7</v>
      </c>
      <c r="AD2137" s="90">
        <f t="shared" si="129"/>
        <v>47756</v>
      </c>
      <c r="AE2137" s="91">
        <f t="shared" si="128"/>
        <v>3.5799999999999998E-2</v>
      </c>
      <c r="AG2137" s="92"/>
    </row>
    <row r="2138" spans="9:33" x14ac:dyDescent="0.25">
      <c r="I2138"/>
      <c r="N2138" s="130">
        <v>48746</v>
      </c>
      <c r="O2138" s="129">
        <v>3.7</v>
      </c>
      <c r="AD2138" s="90">
        <f t="shared" si="129"/>
        <v>47757</v>
      </c>
      <c r="AE2138" s="91">
        <f t="shared" si="128"/>
        <v>3.5799999999999998E-2</v>
      </c>
      <c r="AG2138" s="92"/>
    </row>
    <row r="2139" spans="9:33" x14ac:dyDescent="0.25">
      <c r="I2139"/>
      <c r="N2139" s="130">
        <v>48747</v>
      </c>
      <c r="O2139" s="129">
        <v>3.7</v>
      </c>
      <c r="AD2139" s="90">
        <f t="shared" si="129"/>
        <v>47758</v>
      </c>
      <c r="AE2139" s="91">
        <f t="shared" si="128"/>
        <v>3.5799999999999998E-2</v>
      </c>
      <c r="AG2139" s="92"/>
    </row>
    <row r="2140" spans="9:33" x14ac:dyDescent="0.25">
      <c r="I2140"/>
      <c r="N2140" s="130">
        <v>48751</v>
      </c>
      <c r="O2140" s="129">
        <v>3.7</v>
      </c>
      <c r="AD2140" s="90">
        <f t="shared" si="129"/>
        <v>47759</v>
      </c>
      <c r="AE2140" s="91">
        <f t="shared" si="128"/>
        <v>3.5799999999999998E-2</v>
      </c>
      <c r="AG2140" s="92"/>
    </row>
    <row r="2141" spans="9:33" x14ac:dyDescent="0.25">
      <c r="I2141"/>
      <c r="N2141" s="130">
        <v>48752</v>
      </c>
      <c r="O2141" s="129">
        <v>3.7</v>
      </c>
      <c r="AD2141" s="90">
        <f t="shared" si="129"/>
        <v>47760</v>
      </c>
      <c r="AE2141" s="91">
        <f t="shared" si="128"/>
        <v>3.5799999999999998E-2</v>
      </c>
      <c r="AG2141" s="92"/>
    </row>
    <row r="2142" spans="9:33" x14ac:dyDescent="0.25">
      <c r="I2142"/>
      <c r="N2142" s="130">
        <v>48753</v>
      </c>
      <c r="O2142" s="129">
        <v>3.7</v>
      </c>
      <c r="AD2142" s="90">
        <f t="shared" si="129"/>
        <v>47761</v>
      </c>
      <c r="AE2142" s="91">
        <f t="shared" si="128"/>
        <v>3.5799999999999998E-2</v>
      </c>
      <c r="AG2142" s="92"/>
    </row>
    <row r="2143" spans="9:33" x14ac:dyDescent="0.25">
      <c r="I2143"/>
      <c r="N2143" s="130">
        <v>48754</v>
      </c>
      <c r="O2143" s="129">
        <v>3.7</v>
      </c>
      <c r="AD2143" s="90">
        <f t="shared" si="129"/>
        <v>47762</v>
      </c>
      <c r="AE2143" s="91">
        <f t="shared" si="128"/>
        <v>3.5799999999999998E-2</v>
      </c>
      <c r="AG2143" s="92"/>
    </row>
    <row r="2144" spans="9:33" x14ac:dyDescent="0.25">
      <c r="I2144"/>
      <c r="N2144" s="130">
        <v>48757</v>
      </c>
      <c r="O2144" s="129">
        <v>3.7</v>
      </c>
      <c r="AD2144" s="90">
        <f t="shared" si="129"/>
        <v>47763</v>
      </c>
      <c r="AE2144" s="91">
        <f t="shared" si="128"/>
        <v>3.5799999999999998E-2</v>
      </c>
      <c r="AG2144" s="92"/>
    </row>
    <row r="2145" spans="9:33" x14ac:dyDescent="0.25">
      <c r="I2145"/>
      <c r="N2145" s="130">
        <v>48758</v>
      </c>
      <c r="O2145" s="129">
        <v>3.7</v>
      </c>
      <c r="AD2145" s="90">
        <f t="shared" si="129"/>
        <v>47764</v>
      </c>
      <c r="AE2145" s="91">
        <f t="shared" si="128"/>
        <v>3.5799999999999998E-2</v>
      </c>
      <c r="AG2145" s="92"/>
    </row>
    <row r="2146" spans="9:33" x14ac:dyDescent="0.25">
      <c r="I2146"/>
      <c r="N2146" s="130">
        <v>48759</v>
      </c>
      <c r="O2146" s="129">
        <v>3.7</v>
      </c>
      <c r="AD2146" s="90">
        <f t="shared" si="129"/>
        <v>47765</v>
      </c>
      <c r="AE2146" s="91">
        <f t="shared" si="128"/>
        <v>3.5799999999999998E-2</v>
      </c>
      <c r="AG2146" s="92"/>
    </row>
    <row r="2147" spans="9:33" x14ac:dyDescent="0.25">
      <c r="I2147"/>
      <c r="N2147" s="130">
        <v>48760</v>
      </c>
      <c r="O2147" s="129">
        <v>3.7</v>
      </c>
      <c r="AD2147" s="90">
        <f t="shared" si="129"/>
        <v>47766</v>
      </c>
      <c r="AE2147" s="91">
        <f t="shared" si="128"/>
        <v>3.5799999999999998E-2</v>
      </c>
      <c r="AG2147" s="92"/>
    </row>
    <row r="2148" spans="9:33" x14ac:dyDescent="0.25">
      <c r="I2148"/>
      <c r="N2148" s="130">
        <v>48761</v>
      </c>
      <c r="O2148" s="129">
        <v>3.7</v>
      </c>
      <c r="AD2148" s="90">
        <f t="shared" si="129"/>
        <v>47767</v>
      </c>
      <c r="AE2148" s="91">
        <f t="shared" si="128"/>
        <v>3.5799999999999998E-2</v>
      </c>
      <c r="AG2148" s="92"/>
    </row>
    <row r="2149" spans="9:33" x14ac:dyDescent="0.25">
      <c r="I2149"/>
      <c r="N2149" s="130">
        <v>48765</v>
      </c>
      <c r="O2149" s="129">
        <v>3.7</v>
      </c>
      <c r="AD2149" s="90">
        <f t="shared" si="129"/>
        <v>47768</v>
      </c>
      <c r="AE2149" s="91">
        <f t="shared" si="128"/>
        <v>3.5799999999999998E-2</v>
      </c>
      <c r="AG2149" s="92"/>
    </row>
    <row r="2150" spans="9:33" x14ac:dyDescent="0.25">
      <c r="I2150"/>
      <c r="N2150" s="130">
        <v>48766</v>
      </c>
      <c r="O2150" s="129">
        <v>3.7</v>
      </c>
      <c r="AD2150" s="90">
        <f t="shared" si="129"/>
        <v>47769</v>
      </c>
      <c r="AE2150" s="91">
        <f t="shared" si="128"/>
        <v>3.5799999999999998E-2</v>
      </c>
      <c r="AG2150" s="92"/>
    </row>
    <row r="2151" spans="9:33" x14ac:dyDescent="0.25">
      <c r="I2151"/>
      <c r="N2151" s="130">
        <v>48767</v>
      </c>
      <c r="O2151" s="129">
        <v>3.7</v>
      </c>
      <c r="AD2151" s="90">
        <f t="shared" si="129"/>
        <v>47770</v>
      </c>
      <c r="AE2151" s="91">
        <f t="shared" si="128"/>
        <v>3.5799999999999998E-2</v>
      </c>
      <c r="AG2151" s="92"/>
    </row>
    <row r="2152" spans="9:33" x14ac:dyDescent="0.25">
      <c r="I2152"/>
      <c r="N2152" s="130">
        <v>48768</v>
      </c>
      <c r="O2152" s="129">
        <v>3.7</v>
      </c>
      <c r="AD2152" s="90">
        <f t="shared" si="129"/>
        <v>47771</v>
      </c>
      <c r="AE2152" s="91">
        <f t="shared" si="128"/>
        <v>3.5799999999999998E-2</v>
      </c>
      <c r="AG2152" s="92"/>
    </row>
    <row r="2153" spans="9:33" x14ac:dyDescent="0.25">
      <c r="I2153"/>
      <c r="N2153" s="130">
        <v>48771</v>
      </c>
      <c r="O2153" s="129">
        <v>3.7</v>
      </c>
      <c r="AD2153" s="90">
        <f t="shared" si="129"/>
        <v>47772</v>
      </c>
      <c r="AE2153" s="91">
        <f t="shared" si="128"/>
        <v>3.5799999999999998E-2</v>
      </c>
      <c r="AG2153" s="92"/>
    </row>
    <row r="2154" spans="9:33" x14ac:dyDescent="0.25">
      <c r="I2154"/>
      <c r="N2154" s="130">
        <v>48772</v>
      </c>
      <c r="O2154" s="129">
        <v>3.7</v>
      </c>
      <c r="AD2154" s="90">
        <f t="shared" si="129"/>
        <v>47773</v>
      </c>
      <c r="AE2154" s="91">
        <f t="shared" si="128"/>
        <v>3.5799999999999998E-2</v>
      </c>
      <c r="AG2154" s="92"/>
    </row>
    <row r="2155" spans="9:33" x14ac:dyDescent="0.25">
      <c r="I2155"/>
      <c r="N2155" s="130">
        <v>48773</v>
      </c>
      <c r="O2155" s="129">
        <v>3.7</v>
      </c>
      <c r="AD2155" s="90">
        <f t="shared" si="129"/>
        <v>47774</v>
      </c>
      <c r="AE2155" s="91">
        <f t="shared" si="128"/>
        <v>3.5799999999999998E-2</v>
      </c>
      <c r="AG2155" s="92"/>
    </row>
    <row r="2156" spans="9:33" x14ac:dyDescent="0.25">
      <c r="I2156"/>
      <c r="N2156" s="130">
        <v>48774</v>
      </c>
      <c r="O2156" s="129">
        <v>3.7</v>
      </c>
      <c r="AD2156" s="90">
        <f t="shared" si="129"/>
        <v>47775</v>
      </c>
      <c r="AE2156" s="91">
        <f t="shared" si="128"/>
        <v>3.5799999999999998E-2</v>
      </c>
      <c r="AG2156" s="92"/>
    </row>
    <row r="2157" spans="9:33" x14ac:dyDescent="0.25">
      <c r="I2157"/>
      <c r="N2157" s="130">
        <v>48775</v>
      </c>
      <c r="O2157" s="129">
        <v>3.7</v>
      </c>
      <c r="AD2157" s="90">
        <f t="shared" si="129"/>
        <v>47776</v>
      </c>
      <c r="AE2157" s="91">
        <f t="shared" si="128"/>
        <v>3.5799999999999998E-2</v>
      </c>
      <c r="AG2157" s="92"/>
    </row>
    <row r="2158" spans="9:33" x14ac:dyDescent="0.25">
      <c r="I2158"/>
      <c r="N2158" s="130">
        <v>48778</v>
      </c>
      <c r="O2158" s="129">
        <v>3.7</v>
      </c>
      <c r="AD2158" s="90">
        <f t="shared" si="129"/>
        <v>47777</v>
      </c>
      <c r="AE2158" s="91">
        <f t="shared" si="128"/>
        <v>3.5799999999999998E-2</v>
      </c>
      <c r="AG2158" s="92"/>
    </row>
    <row r="2159" spans="9:33" x14ac:dyDescent="0.25">
      <c r="I2159"/>
      <c r="N2159" s="130">
        <v>48779</v>
      </c>
      <c r="O2159" s="129">
        <v>3.7</v>
      </c>
      <c r="AD2159" s="90">
        <f t="shared" si="129"/>
        <v>47778</v>
      </c>
      <c r="AE2159" s="91">
        <f t="shared" si="128"/>
        <v>3.5799999999999998E-2</v>
      </c>
      <c r="AG2159" s="92"/>
    </row>
    <row r="2160" spans="9:33" x14ac:dyDescent="0.25">
      <c r="I2160"/>
      <c r="N2160" s="130">
        <v>48780</v>
      </c>
      <c r="O2160" s="129">
        <v>3.7</v>
      </c>
      <c r="AD2160" s="90">
        <f t="shared" si="129"/>
        <v>47779</v>
      </c>
      <c r="AE2160" s="91">
        <f t="shared" si="128"/>
        <v>3.5799999999999998E-2</v>
      </c>
      <c r="AG2160" s="92"/>
    </row>
    <row r="2161" spans="9:33" x14ac:dyDescent="0.25">
      <c r="I2161"/>
      <c r="N2161" s="130">
        <v>48781</v>
      </c>
      <c r="O2161" s="129">
        <v>3.7</v>
      </c>
      <c r="AD2161" s="90">
        <f t="shared" si="129"/>
        <v>47780</v>
      </c>
      <c r="AE2161" s="91">
        <f t="shared" si="128"/>
        <v>3.5799999999999998E-2</v>
      </c>
      <c r="AG2161" s="92"/>
    </row>
    <row r="2162" spans="9:33" x14ac:dyDescent="0.25">
      <c r="I2162"/>
      <c r="N2162" s="130">
        <v>48782</v>
      </c>
      <c r="O2162" s="129">
        <v>3.7</v>
      </c>
      <c r="AD2162" s="90">
        <f t="shared" si="129"/>
        <v>47781</v>
      </c>
      <c r="AE2162" s="91">
        <f t="shared" si="128"/>
        <v>3.5799999999999998E-2</v>
      </c>
      <c r="AG2162" s="92"/>
    </row>
    <row r="2163" spans="9:33" x14ac:dyDescent="0.25">
      <c r="I2163"/>
      <c r="N2163" s="130">
        <v>48785</v>
      </c>
      <c r="O2163" s="129">
        <v>3.7</v>
      </c>
      <c r="AD2163" s="90">
        <f t="shared" si="129"/>
        <v>47782</v>
      </c>
      <c r="AE2163" s="91">
        <f t="shared" si="128"/>
        <v>3.5799999999999998E-2</v>
      </c>
      <c r="AG2163" s="92"/>
    </row>
    <row r="2164" spans="9:33" x14ac:dyDescent="0.25">
      <c r="I2164"/>
      <c r="N2164" s="130">
        <v>48786</v>
      </c>
      <c r="O2164" s="129">
        <v>3.7</v>
      </c>
      <c r="AD2164" s="90">
        <f t="shared" si="129"/>
        <v>47783</v>
      </c>
      <c r="AE2164" s="91">
        <f t="shared" si="128"/>
        <v>3.5799999999999998E-2</v>
      </c>
      <c r="AG2164" s="92"/>
    </row>
    <row r="2165" spans="9:33" x14ac:dyDescent="0.25">
      <c r="I2165"/>
      <c r="N2165" s="130">
        <v>48787</v>
      </c>
      <c r="O2165" s="129">
        <v>3.7</v>
      </c>
      <c r="AD2165" s="90">
        <f t="shared" si="129"/>
        <v>47784</v>
      </c>
      <c r="AE2165" s="91">
        <f t="shared" si="128"/>
        <v>3.5799999999999998E-2</v>
      </c>
      <c r="AG2165" s="92"/>
    </row>
    <row r="2166" spans="9:33" x14ac:dyDescent="0.25">
      <c r="I2166"/>
      <c r="N2166" s="130">
        <v>48788</v>
      </c>
      <c r="O2166" s="129">
        <v>3.7</v>
      </c>
      <c r="AD2166" s="90">
        <f t="shared" si="129"/>
        <v>47785</v>
      </c>
      <c r="AE2166" s="91">
        <f t="shared" si="128"/>
        <v>3.5799999999999998E-2</v>
      </c>
      <c r="AG2166" s="92"/>
    </row>
    <row r="2167" spans="9:33" x14ac:dyDescent="0.25">
      <c r="I2167"/>
      <c r="N2167" s="130">
        <v>48789</v>
      </c>
      <c r="O2167" s="129">
        <v>3.7</v>
      </c>
      <c r="AD2167" s="90">
        <f t="shared" si="129"/>
        <v>47786</v>
      </c>
      <c r="AE2167" s="91">
        <f t="shared" si="128"/>
        <v>3.5799999999999998E-2</v>
      </c>
      <c r="AG2167" s="92"/>
    </row>
    <row r="2168" spans="9:33" x14ac:dyDescent="0.25">
      <c r="I2168"/>
      <c r="N2168" s="130">
        <v>48792</v>
      </c>
      <c r="O2168" s="129">
        <v>3.7</v>
      </c>
      <c r="AD2168" s="90">
        <f t="shared" si="129"/>
        <v>47787</v>
      </c>
      <c r="AE2168" s="91">
        <f t="shared" si="128"/>
        <v>3.5799999999999998E-2</v>
      </c>
      <c r="AG2168" s="92"/>
    </row>
    <row r="2169" spans="9:33" x14ac:dyDescent="0.25">
      <c r="I2169"/>
      <c r="N2169" s="130">
        <v>48793</v>
      </c>
      <c r="O2169" s="129">
        <v>3.7</v>
      </c>
      <c r="AD2169" s="90">
        <f t="shared" si="129"/>
        <v>47788</v>
      </c>
      <c r="AE2169" s="91">
        <f t="shared" si="128"/>
        <v>3.5799999999999998E-2</v>
      </c>
      <c r="AG2169" s="92"/>
    </row>
    <row r="2170" spans="9:33" x14ac:dyDescent="0.25">
      <c r="I2170"/>
      <c r="N2170" s="130">
        <v>48794</v>
      </c>
      <c r="O2170" s="129">
        <v>3.7</v>
      </c>
      <c r="AD2170" s="90">
        <f t="shared" si="129"/>
        <v>47789</v>
      </c>
      <c r="AE2170" s="91">
        <f t="shared" si="128"/>
        <v>3.5799999999999998E-2</v>
      </c>
      <c r="AG2170" s="92"/>
    </row>
    <row r="2171" spans="9:33" x14ac:dyDescent="0.25">
      <c r="I2171"/>
      <c r="N2171" s="130">
        <v>48795</v>
      </c>
      <c r="O2171" s="129">
        <v>3.7</v>
      </c>
      <c r="AD2171" s="90">
        <f t="shared" si="129"/>
        <v>47790</v>
      </c>
      <c r="AE2171" s="91">
        <f t="shared" si="128"/>
        <v>3.5799999999999998E-2</v>
      </c>
      <c r="AG2171" s="92"/>
    </row>
    <row r="2172" spans="9:33" x14ac:dyDescent="0.25">
      <c r="I2172"/>
      <c r="N2172" s="130">
        <v>48796</v>
      </c>
      <c r="O2172" s="129">
        <v>3.7</v>
      </c>
      <c r="AD2172" s="90">
        <f t="shared" si="129"/>
        <v>47791</v>
      </c>
      <c r="AE2172" s="91">
        <f t="shared" si="128"/>
        <v>3.5799999999999998E-2</v>
      </c>
      <c r="AG2172" s="92"/>
    </row>
    <row r="2173" spans="9:33" x14ac:dyDescent="0.25">
      <c r="I2173"/>
      <c r="N2173" s="130">
        <v>48799</v>
      </c>
      <c r="O2173" s="129">
        <v>3.7</v>
      </c>
      <c r="AD2173" s="90">
        <f t="shared" si="129"/>
        <v>47792</v>
      </c>
      <c r="AE2173" s="91">
        <f t="shared" si="128"/>
        <v>3.5799999999999998E-2</v>
      </c>
      <c r="AG2173" s="92"/>
    </row>
    <row r="2174" spans="9:33" x14ac:dyDescent="0.25">
      <c r="I2174"/>
      <c r="N2174" s="130">
        <v>48800</v>
      </c>
      <c r="O2174" s="129">
        <v>3.7</v>
      </c>
      <c r="AD2174" s="90">
        <f t="shared" si="129"/>
        <v>47793</v>
      </c>
      <c r="AE2174" s="91">
        <f t="shared" si="128"/>
        <v>3.5799999999999998E-2</v>
      </c>
      <c r="AG2174" s="92"/>
    </row>
    <row r="2175" spans="9:33" x14ac:dyDescent="0.25">
      <c r="I2175"/>
      <c r="N2175" s="130">
        <v>48801</v>
      </c>
      <c r="O2175" s="129">
        <v>3.7</v>
      </c>
      <c r="AD2175" s="90">
        <f t="shared" si="129"/>
        <v>47794</v>
      </c>
      <c r="AE2175" s="91">
        <f t="shared" si="128"/>
        <v>3.5799999999999998E-2</v>
      </c>
      <c r="AG2175" s="92"/>
    </row>
    <row r="2176" spans="9:33" x14ac:dyDescent="0.25">
      <c r="I2176"/>
      <c r="N2176" s="130">
        <v>48802</v>
      </c>
      <c r="O2176" s="129">
        <v>3.7</v>
      </c>
      <c r="AD2176" s="90">
        <f t="shared" si="129"/>
        <v>47795</v>
      </c>
      <c r="AE2176" s="91">
        <f t="shared" si="128"/>
        <v>3.5799999999999998E-2</v>
      </c>
      <c r="AG2176" s="92"/>
    </row>
    <row r="2177" spans="9:33" x14ac:dyDescent="0.25">
      <c r="I2177"/>
      <c r="N2177" s="130">
        <v>48803</v>
      </c>
      <c r="O2177" s="129">
        <v>3.7</v>
      </c>
      <c r="AD2177" s="90">
        <f t="shared" si="129"/>
        <v>47796</v>
      </c>
      <c r="AE2177" s="91">
        <f t="shared" si="128"/>
        <v>3.5799999999999998E-2</v>
      </c>
      <c r="AG2177" s="92"/>
    </row>
    <row r="2178" spans="9:33" x14ac:dyDescent="0.25">
      <c r="I2178"/>
      <c r="N2178" s="130">
        <v>48806</v>
      </c>
      <c r="O2178" s="129">
        <v>3.7</v>
      </c>
      <c r="AD2178" s="90">
        <f t="shared" si="129"/>
        <v>47797</v>
      </c>
      <c r="AE2178" s="91">
        <f t="shared" si="128"/>
        <v>3.5799999999999998E-2</v>
      </c>
      <c r="AG2178" s="92"/>
    </row>
    <row r="2179" spans="9:33" x14ac:dyDescent="0.25">
      <c r="I2179"/>
      <c r="N2179" s="130">
        <v>48807</v>
      </c>
      <c r="O2179" s="129">
        <v>3.7</v>
      </c>
      <c r="AD2179" s="90">
        <f t="shared" si="129"/>
        <v>47798</v>
      </c>
      <c r="AE2179" s="91">
        <f t="shared" si="128"/>
        <v>3.5799999999999998E-2</v>
      </c>
      <c r="AG2179" s="92"/>
    </row>
    <row r="2180" spans="9:33" x14ac:dyDescent="0.25">
      <c r="I2180"/>
      <c r="N2180" s="130">
        <v>48808</v>
      </c>
      <c r="O2180" s="129">
        <v>3.7</v>
      </c>
      <c r="AD2180" s="90">
        <f t="shared" si="129"/>
        <v>47799</v>
      </c>
      <c r="AE2180" s="91">
        <f t="shared" si="128"/>
        <v>3.5799999999999998E-2</v>
      </c>
      <c r="AG2180" s="92"/>
    </row>
    <row r="2181" spans="9:33" x14ac:dyDescent="0.25">
      <c r="I2181"/>
      <c r="N2181" s="130">
        <v>48809</v>
      </c>
      <c r="O2181" s="129">
        <v>3.7</v>
      </c>
      <c r="AD2181" s="90">
        <f t="shared" si="129"/>
        <v>47800</v>
      </c>
      <c r="AE2181" s="91">
        <f t="shared" si="128"/>
        <v>3.5799999999999998E-2</v>
      </c>
      <c r="AG2181" s="92"/>
    </row>
    <row r="2182" spans="9:33" x14ac:dyDescent="0.25">
      <c r="I2182"/>
      <c r="N2182" s="130">
        <v>48810</v>
      </c>
      <c r="O2182" s="129">
        <v>3.7</v>
      </c>
      <c r="AD2182" s="90">
        <f t="shared" si="129"/>
        <v>47801</v>
      </c>
      <c r="AE2182" s="91">
        <f t="shared" si="128"/>
        <v>3.5799999999999998E-2</v>
      </c>
      <c r="AG2182" s="92"/>
    </row>
    <row r="2183" spans="9:33" x14ac:dyDescent="0.25">
      <c r="I2183"/>
      <c r="N2183" s="130">
        <v>48813</v>
      </c>
      <c r="O2183" s="129">
        <v>3.7</v>
      </c>
      <c r="AD2183" s="90">
        <f t="shared" si="129"/>
        <v>47802</v>
      </c>
      <c r="AE2183" s="91">
        <f t="shared" ref="AE2183:AE2246" si="130">_xlfn.IFNA(VLOOKUP(AD2183,N:O,2,FALSE)/100,AE2182)</f>
        <v>3.5799999999999998E-2</v>
      </c>
      <c r="AG2183" s="92"/>
    </row>
    <row r="2184" spans="9:33" x14ac:dyDescent="0.25">
      <c r="I2184"/>
      <c r="N2184" s="130">
        <v>48814</v>
      </c>
      <c r="O2184" s="129">
        <v>3.7</v>
      </c>
      <c r="AD2184" s="90">
        <f t="shared" ref="AD2184:AD2247" si="131">AD2183+1</f>
        <v>47803</v>
      </c>
      <c r="AE2184" s="91">
        <f t="shared" si="130"/>
        <v>3.5799999999999998E-2</v>
      </c>
      <c r="AG2184" s="92"/>
    </row>
    <row r="2185" spans="9:33" x14ac:dyDescent="0.25">
      <c r="I2185"/>
      <c r="N2185" s="130">
        <v>48815</v>
      </c>
      <c r="O2185" s="129">
        <v>3.7</v>
      </c>
      <c r="AD2185" s="90">
        <f t="shared" si="131"/>
        <v>47804</v>
      </c>
      <c r="AE2185" s="91">
        <f t="shared" si="130"/>
        <v>3.5799999999999998E-2</v>
      </c>
      <c r="AG2185" s="92"/>
    </row>
    <row r="2186" spans="9:33" x14ac:dyDescent="0.25">
      <c r="I2186"/>
      <c r="N2186" s="130">
        <v>48816</v>
      </c>
      <c r="O2186" s="129">
        <v>3.7</v>
      </c>
      <c r="AD2186" s="90">
        <f t="shared" si="131"/>
        <v>47805</v>
      </c>
      <c r="AE2186" s="91">
        <f t="shared" si="130"/>
        <v>3.5799999999999998E-2</v>
      </c>
      <c r="AG2186" s="92"/>
    </row>
    <row r="2187" spans="9:33" x14ac:dyDescent="0.25">
      <c r="I2187"/>
      <c r="N2187" s="130">
        <v>48817</v>
      </c>
      <c r="O2187" s="129">
        <v>3.7</v>
      </c>
      <c r="AD2187" s="90">
        <f t="shared" si="131"/>
        <v>47806</v>
      </c>
      <c r="AE2187" s="91">
        <f t="shared" si="130"/>
        <v>3.5799999999999998E-2</v>
      </c>
      <c r="AG2187" s="92"/>
    </row>
    <row r="2188" spans="9:33" x14ac:dyDescent="0.25">
      <c r="I2188"/>
      <c r="N2188" s="130">
        <v>48820</v>
      </c>
      <c r="O2188" s="129">
        <v>3.7</v>
      </c>
      <c r="AD2188" s="90">
        <f t="shared" si="131"/>
        <v>47807</v>
      </c>
      <c r="AE2188" s="91">
        <f t="shared" si="130"/>
        <v>3.5799999999999998E-2</v>
      </c>
      <c r="AG2188" s="92"/>
    </row>
    <row r="2189" spans="9:33" x14ac:dyDescent="0.25">
      <c r="I2189"/>
      <c r="N2189" s="130">
        <v>48821</v>
      </c>
      <c r="O2189" s="129">
        <v>3.7</v>
      </c>
      <c r="AD2189" s="90">
        <f t="shared" si="131"/>
        <v>47808</v>
      </c>
      <c r="AE2189" s="91">
        <f t="shared" si="130"/>
        <v>3.5799999999999998E-2</v>
      </c>
      <c r="AG2189" s="92"/>
    </row>
    <row r="2190" spans="9:33" x14ac:dyDescent="0.25">
      <c r="I2190"/>
      <c r="N2190" s="130">
        <v>48822</v>
      </c>
      <c r="O2190" s="129">
        <v>3.7</v>
      </c>
      <c r="AD2190" s="90">
        <f t="shared" si="131"/>
        <v>47809</v>
      </c>
      <c r="AE2190" s="91">
        <f t="shared" si="130"/>
        <v>3.5799999999999998E-2</v>
      </c>
      <c r="AG2190" s="92"/>
    </row>
    <row r="2191" spans="9:33" x14ac:dyDescent="0.25">
      <c r="I2191"/>
      <c r="N2191" s="130">
        <v>48823</v>
      </c>
      <c r="O2191" s="129">
        <v>3.7</v>
      </c>
      <c r="AD2191" s="90">
        <f t="shared" si="131"/>
        <v>47810</v>
      </c>
      <c r="AE2191" s="91">
        <f t="shared" si="130"/>
        <v>3.5799999999999998E-2</v>
      </c>
      <c r="AG2191" s="92"/>
    </row>
    <row r="2192" spans="9:33" x14ac:dyDescent="0.25">
      <c r="I2192"/>
      <c r="N2192" s="130">
        <v>48824</v>
      </c>
      <c r="O2192" s="129">
        <v>3.7</v>
      </c>
      <c r="AD2192" s="90">
        <f t="shared" si="131"/>
        <v>47811</v>
      </c>
      <c r="AE2192" s="91">
        <f t="shared" si="130"/>
        <v>3.5799999999999998E-2</v>
      </c>
      <c r="AG2192" s="92"/>
    </row>
    <row r="2193" spans="9:33" x14ac:dyDescent="0.25">
      <c r="I2193"/>
      <c r="N2193" s="130">
        <v>48828</v>
      </c>
      <c r="O2193" s="129">
        <v>3.7</v>
      </c>
      <c r="AD2193" s="90">
        <f t="shared" si="131"/>
        <v>47812</v>
      </c>
      <c r="AE2193" s="91">
        <f t="shared" si="130"/>
        <v>3.5799999999999998E-2</v>
      </c>
      <c r="AG2193" s="92"/>
    </row>
    <row r="2194" spans="9:33" x14ac:dyDescent="0.25">
      <c r="I2194"/>
      <c r="N2194" s="130">
        <v>48829</v>
      </c>
      <c r="O2194" s="129">
        <v>3.7</v>
      </c>
      <c r="AD2194" s="90">
        <f t="shared" si="131"/>
        <v>47813</v>
      </c>
      <c r="AE2194" s="91">
        <f t="shared" si="130"/>
        <v>3.5799999999999998E-2</v>
      </c>
      <c r="AG2194" s="92"/>
    </row>
    <row r="2195" spans="9:33" x14ac:dyDescent="0.25">
      <c r="I2195"/>
      <c r="N2195" s="130">
        <v>48830</v>
      </c>
      <c r="O2195" s="129">
        <v>3.7</v>
      </c>
      <c r="AD2195" s="90">
        <f t="shared" si="131"/>
        <v>47814</v>
      </c>
      <c r="AE2195" s="91">
        <f t="shared" si="130"/>
        <v>3.5799999999999998E-2</v>
      </c>
      <c r="AG2195" s="92"/>
    </row>
    <row r="2196" spans="9:33" x14ac:dyDescent="0.25">
      <c r="I2196"/>
      <c r="N2196" s="130">
        <v>48831</v>
      </c>
      <c r="O2196" s="129">
        <v>3.7</v>
      </c>
      <c r="AD2196" s="90">
        <f t="shared" si="131"/>
        <v>47815</v>
      </c>
      <c r="AE2196" s="91">
        <f t="shared" si="130"/>
        <v>3.5799999999999998E-2</v>
      </c>
      <c r="AG2196" s="92"/>
    </row>
    <row r="2197" spans="9:33" x14ac:dyDescent="0.25">
      <c r="I2197"/>
      <c r="N2197" s="130">
        <v>48834</v>
      </c>
      <c r="O2197" s="129">
        <v>3.7</v>
      </c>
      <c r="AD2197" s="90">
        <f t="shared" si="131"/>
        <v>47816</v>
      </c>
      <c r="AE2197" s="91">
        <f t="shared" si="130"/>
        <v>3.5799999999999998E-2</v>
      </c>
      <c r="AG2197" s="92"/>
    </row>
    <row r="2198" spans="9:33" x14ac:dyDescent="0.25">
      <c r="I2198"/>
      <c r="N2198" s="130">
        <v>48835</v>
      </c>
      <c r="O2198" s="129">
        <v>3.7</v>
      </c>
      <c r="AD2198" s="90">
        <f t="shared" si="131"/>
        <v>47817</v>
      </c>
      <c r="AE2198" s="91">
        <f t="shared" si="130"/>
        <v>3.5799999999999998E-2</v>
      </c>
      <c r="AG2198" s="92"/>
    </row>
    <row r="2199" spans="9:33" x14ac:dyDescent="0.25">
      <c r="I2199"/>
      <c r="N2199" s="130">
        <v>48836</v>
      </c>
      <c r="O2199" s="129">
        <v>3.7</v>
      </c>
      <c r="AD2199" s="90">
        <f t="shared" si="131"/>
        <v>47818</v>
      </c>
      <c r="AE2199" s="91">
        <f t="shared" si="130"/>
        <v>3.5799999999999998E-2</v>
      </c>
      <c r="AG2199" s="92"/>
    </row>
    <row r="2200" spans="9:33" x14ac:dyDescent="0.25">
      <c r="I2200"/>
      <c r="N2200" s="130">
        <v>48837</v>
      </c>
      <c r="O2200" s="129">
        <v>3.7</v>
      </c>
      <c r="AD2200" s="90">
        <f t="shared" si="131"/>
        <v>47819</v>
      </c>
      <c r="AE2200" s="91">
        <f t="shared" si="130"/>
        <v>3.5799999999999998E-2</v>
      </c>
      <c r="AG2200" s="92"/>
    </row>
    <row r="2201" spans="9:33" x14ac:dyDescent="0.25">
      <c r="I2201"/>
      <c r="N2201" s="130">
        <v>48838</v>
      </c>
      <c r="O2201" s="129">
        <v>3.7</v>
      </c>
      <c r="AD2201" s="90">
        <f t="shared" si="131"/>
        <v>47820</v>
      </c>
      <c r="AE2201" s="91">
        <f t="shared" si="130"/>
        <v>3.5799999999999998E-2</v>
      </c>
      <c r="AG2201" s="92"/>
    </row>
    <row r="2202" spans="9:33" x14ac:dyDescent="0.25">
      <c r="I2202"/>
      <c r="N2202" s="130">
        <v>48841</v>
      </c>
      <c r="O2202" s="129">
        <v>3.7</v>
      </c>
      <c r="AD2202" s="90">
        <f t="shared" si="131"/>
        <v>47821</v>
      </c>
      <c r="AE2202" s="91">
        <f t="shared" si="130"/>
        <v>3.61E-2</v>
      </c>
      <c r="AG2202" s="92"/>
    </row>
    <row r="2203" spans="9:33" x14ac:dyDescent="0.25">
      <c r="I2203"/>
      <c r="N2203" s="130">
        <v>48842</v>
      </c>
      <c r="O2203" s="129">
        <v>3.7</v>
      </c>
      <c r="AD2203" s="90">
        <f t="shared" si="131"/>
        <v>47822</v>
      </c>
      <c r="AE2203" s="91">
        <f t="shared" si="130"/>
        <v>3.61E-2</v>
      </c>
      <c r="AG2203" s="92"/>
    </row>
    <row r="2204" spans="9:33" x14ac:dyDescent="0.25">
      <c r="I2204"/>
      <c r="N2204" s="130">
        <v>48843</v>
      </c>
      <c r="O2204" s="129">
        <v>3.7</v>
      </c>
      <c r="AD2204" s="90">
        <f t="shared" si="131"/>
        <v>47823</v>
      </c>
      <c r="AE2204" s="91">
        <f t="shared" si="130"/>
        <v>3.61E-2</v>
      </c>
      <c r="AG2204" s="92"/>
    </row>
    <row r="2205" spans="9:33" x14ac:dyDescent="0.25">
      <c r="I2205"/>
      <c r="N2205" s="130">
        <v>48844</v>
      </c>
      <c r="O2205" s="129">
        <v>3.7</v>
      </c>
      <c r="AD2205" s="90">
        <f t="shared" si="131"/>
        <v>47824</v>
      </c>
      <c r="AE2205" s="91">
        <f t="shared" si="130"/>
        <v>3.61E-2</v>
      </c>
      <c r="AG2205" s="92"/>
    </row>
    <row r="2206" spans="9:33" x14ac:dyDescent="0.25">
      <c r="I2206"/>
      <c r="N2206" s="130">
        <v>48845</v>
      </c>
      <c r="O2206" s="129">
        <v>3.7</v>
      </c>
      <c r="AD2206" s="90">
        <f t="shared" si="131"/>
        <v>47825</v>
      </c>
      <c r="AE2206" s="91">
        <f t="shared" si="130"/>
        <v>3.61E-2</v>
      </c>
      <c r="AG2206" s="92"/>
    </row>
    <row r="2207" spans="9:33" x14ac:dyDescent="0.25">
      <c r="I2207"/>
      <c r="N2207" s="130">
        <v>48848</v>
      </c>
      <c r="O2207" s="129">
        <v>3.7</v>
      </c>
      <c r="AD2207" s="90">
        <f t="shared" si="131"/>
        <v>47826</v>
      </c>
      <c r="AE2207" s="91">
        <f t="shared" si="130"/>
        <v>3.61E-2</v>
      </c>
      <c r="AG2207" s="92"/>
    </row>
    <row r="2208" spans="9:33" x14ac:dyDescent="0.25">
      <c r="I2208"/>
      <c r="N2208" s="130">
        <v>48849</v>
      </c>
      <c r="O2208" s="129">
        <v>3.7</v>
      </c>
      <c r="AD2208" s="90">
        <f t="shared" si="131"/>
        <v>47827</v>
      </c>
      <c r="AE2208" s="91">
        <f t="shared" si="130"/>
        <v>3.61E-2</v>
      </c>
      <c r="AG2208" s="92"/>
    </row>
    <row r="2209" spans="9:33" x14ac:dyDescent="0.25">
      <c r="I2209"/>
      <c r="N2209" s="130">
        <v>48850</v>
      </c>
      <c r="O2209" s="129">
        <v>3.7</v>
      </c>
      <c r="AD2209" s="90">
        <f t="shared" si="131"/>
        <v>47828</v>
      </c>
      <c r="AE2209" s="91">
        <f t="shared" si="130"/>
        <v>3.61E-2</v>
      </c>
      <c r="AG2209" s="92"/>
    </row>
    <row r="2210" spans="9:33" x14ac:dyDescent="0.25">
      <c r="I2210"/>
      <c r="N2210" s="130">
        <v>48851</v>
      </c>
      <c r="O2210" s="129">
        <v>3.7</v>
      </c>
      <c r="AD2210" s="90">
        <f t="shared" si="131"/>
        <v>47829</v>
      </c>
      <c r="AE2210" s="91">
        <f t="shared" si="130"/>
        <v>3.61E-2</v>
      </c>
      <c r="AG2210" s="92"/>
    </row>
    <row r="2211" spans="9:33" x14ac:dyDescent="0.25">
      <c r="I2211"/>
      <c r="N2211" s="130">
        <v>48852</v>
      </c>
      <c r="O2211" s="129">
        <v>3.7</v>
      </c>
      <c r="AD2211" s="90">
        <f t="shared" si="131"/>
        <v>47830</v>
      </c>
      <c r="AE2211" s="91">
        <f t="shared" si="130"/>
        <v>3.61E-2</v>
      </c>
      <c r="AG2211" s="92"/>
    </row>
    <row r="2212" spans="9:33" x14ac:dyDescent="0.25">
      <c r="I2212"/>
      <c r="N2212" s="130">
        <v>48855</v>
      </c>
      <c r="O2212" s="129">
        <v>3.7</v>
      </c>
      <c r="AD2212" s="90">
        <f t="shared" si="131"/>
        <v>47831</v>
      </c>
      <c r="AE2212" s="91">
        <f t="shared" si="130"/>
        <v>3.61E-2</v>
      </c>
      <c r="AG2212" s="92"/>
    </row>
    <row r="2213" spans="9:33" x14ac:dyDescent="0.25">
      <c r="I2213"/>
      <c r="N2213" s="130">
        <v>48856</v>
      </c>
      <c r="O2213" s="129">
        <v>3.7</v>
      </c>
      <c r="AD2213" s="90">
        <f t="shared" si="131"/>
        <v>47832</v>
      </c>
      <c r="AE2213" s="91">
        <f t="shared" si="130"/>
        <v>3.61E-2</v>
      </c>
      <c r="AG2213" s="92"/>
    </row>
    <row r="2214" spans="9:33" x14ac:dyDescent="0.25">
      <c r="I2214"/>
      <c r="N2214" s="130">
        <v>48857</v>
      </c>
      <c r="O2214" s="129">
        <v>3.7</v>
      </c>
      <c r="AD2214" s="90">
        <f t="shared" si="131"/>
        <v>47833</v>
      </c>
      <c r="AE2214" s="91">
        <f t="shared" si="130"/>
        <v>3.61E-2</v>
      </c>
      <c r="AG2214" s="92"/>
    </row>
    <row r="2215" spans="9:33" x14ac:dyDescent="0.25">
      <c r="I2215"/>
      <c r="N2215" s="130">
        <v>48858</v>
      </c>
      <c r="O2215" s="129">
        <v>3.7</v>
      </c>
      <c r="AD2215" s="90">
        <f t="shared" si="131"/>
        <v>47834</v>
      </c>
      <c r="AE2215" s="91">
        <f t="shared" si="130"/>
        <v>3.61E-2</v>
      </c>
      <c r="AG2215" s="92"/>
    </row>
    <row r="2216" spans="9:33" x14ac:dyDescent="0.25">
      <c r="I2216"/>
      <c r="N2216" s="130">
        <v>48859</v>
      </c>
      <c r="O2216" s="129">
        <v>3.7</v>
      </c>
      <c r="AD2216" s="90">
        <f t="shared" si="131"/>
        <v>47835</v>
      </c>
      <c r="AE2216" s="91">
        <f t="shared" si="130"/>
        <v>3.61E-2</v>
      </c>
      <c r="AG2216" s="92"/>
    </row>
    <row r="2217" spans="9:33" x14ac:dyDescent="0.25">
      <c r="I2217"/>
      <c r="N2217" s="130">
        <v>48863</v>
      </c>
      <c r="O2217" s="129">
        <v>3.7</v>
      </c>
      <c r="AD2217" s="90">
        <f t="shared" si="131"/>
        <v>47836</v>
      </c>
      <c r="AE2217" s="91">
        <f t="shared" si="130"/>
        <v>3.61E-2</v>
      </c>
      <c r="AG2217" s="92"/>
    </row>
    <row r="2218" spans="9:33" x14ac:dyDescent="0.25">
      <c r="I2218"/>
      <c r="N2218" s="130">
        <v>48864</v>
      </c>
      <c r="O2218" s="129">
        <v>3.7</v>
      </c>
      <c r="AD2218" s="90">
        <f t="shared" si="131"/>
        <v>47837</v>
      </c>
      <c r="AE2218" s="91">
        <f t="shared" si="130"/>
        <v>3.61E-2</v>
      </c>
      <c r="AG2218" s="92"/>
    </row>
    <row r="2219" spans="9:33" x14ac:dyDescent="0.25">
      <c r="I2219"/>
      <c r="N2219" s="130">
        <v>48865</v>
      </c>
      <c r="O2219" s="129">
        <v>3.7</v>
      </c>
      <c r="AD2219" s="90">
        <f t="shared" si="131"/>
        <v>47838</v>
      </c>
      <c r="AE2219" s="91">
        <f t="shared" si="130"/>
        <v>3.61E-2</v>
      </c>
      <c r="AG2219" s="92"/>
    </row>
    <row r="2220" spans="9:33" x14ac:dyDescent="0.25">
      <c r="I2220"/>
      <c r="N2220" s="130">
        <v>48866</v>
      </c>
      <c r="O2220" s="129">
        <v>3.7</v>
      </c>
      <c r="AD2220" s="90">
        <f t="shared" si="131"/>
        <v>47839</v>
      </c>
      <c r="AE2220" s="91">
        <f t="shared" si="130"/>
        <v>3.61E-2</v>
      </c>
      <c r="AG2220" s="92"/>
    </row>
    <row r="2221" spans="9:33" x14ac:dyDescent="0.25">
      <c r="I2221"/>
      <c r="N2221" s="130">
        <v>48869</v>
      </c>
      <c r="O2221" s="129">
        <v>3.7</v>
      </c>
      <c r="AD2221" s="90">
        <f t="shared" si="131"/>
        <v>47840</v>
      </c>
      <c r="AE2221" s="91">
        <f t="shared" si="130"/>
        <v>3.61E-2</v>
      </c>
      <c r="AG2221" s="92"/>
    </row>
    <row r="2222" spans="9:33" x14ac:dyDescent="0.25">
      <c r="I2222"/>
      <c r="N2222" s="130">
        <v>48870</v>
      </c>
      <c r="O2222" s="129">
        <v>3.7</v>
      </c>
      <c r="AD2222" s="90">
        <f t="shared" si="131"/>
        <v>47841</v>
      </c>
      <c r="AE2222" s="91">
        <f t="shared" si="130"/>
        <v>3.61E-2</v>
      </c>
      <c r="AG2222" s="92"/>
    </row>
    <row r="2223" spans="9:33" x14ac:dyDescent="0.25">
      <c r="I2223"/>
      <c r="N2223" s="130">
        <v>48871</v>
      </c>
      <c r="O2223" s="129">
        <v>3.7</v>
      </c>
      <c r="AD2223" s="90">
        <f t="shared" si="131"/>
        <v>47842</v>
      </c>
      <c r="AE2223" s="91">
        <f t="shared" si="130"/>
        <v>3.61E-2</v>
      </c>
      <c r="AG2223" s="92"/>
    </row>
    <row r="2224" spans="9:33" x14ac:dyDescent="0.25">
      <c r="I2224"/>
      <c r="N2224" s="130">
        <v>48872</v>
      </c>
      <c r="O2224" s="129">
        <v>3.7</v>
      </c>
      <c r="AD2224" s="90">
        <f t="shared" si="131"/>
        <v>47843</v>
      </c>
      <c r="AE2224" s="91">
        <f t="shared" si="130"/>
        <v>3.61E-2</v>
      </c>
      <c r="AG2224" s="92"/>
    </row>
    <row r="2225" spans="9:33" x14ac:dyDescent="0.25">
      <c r="I2225"/>
      <c r="N2225" s="130">
        <v>48873</v>
      </c>
      <c r="O2225" s="129">
        <v>3.7</v>
      </c>
      <c r="AD2225" s="90">
        <f t="shared" si="131"/>
        <v>47844</v>
      </c>
      <c r="AE2225" s="91">
        <f t="shared" si="130"/>
        <v>3.61E-2</v>
      </c>
      <c r="AG2225" s="92"/>
    </row>
    <row r="2226" spans="9:33" x14ac:dyDescent="0.25">
      <c r="I2226"/>
      <c r="N2226" s="130">
        <v>48876</v>
      </c>
      <c r="O2226" s="129">
        <v>3.7</v>
      </c>
      <c r="AD2226" s="90">
        <f t="shared" si="131"/>
        <v>47845</v>
      </c>
      <c r="AE2226" s="91">
        <f t="shared" si="130"/>
        <v>3.61E-2</v>
      </c>
      <c r="AG2226" s="92"/>
    </row>
    <row r="2227" spans="9:33" x14ac:dyDescent="0.25">
      <c r="I2227"/>
      <c r="N2227" s="130">
        <v>48877</v>
      </c>
      <c r="O2227" s="129">
        <v>3.7</v>
      </c>
      <c r="AD2227" s="90">
        <f t="shared" si="131"/>
        <v>47846</v>
      </c>
      <c r="AE2227" s="91">
        <f t="shared" si="130"/>
        <v>3.61E-2</v>
      </c>
      <c r="AG2227" s="92"/>
    </row>
    <row r="2228" spans="9:33" x14ac:dyDescent="0.25">
      <c r="I2228"/>
      <c r="N2228" s="130">
        <v>48878</v>
      </c>
      <c r="O2228" s="129">
        <v>3.7</v>
      </c>
      <c r="AD2228" s="90">
        <f t="shared" si="131"/>
        <v>47847</v>
      </c>
      <c r="AE2228" s="91">
        <f t="shared" si="130"/>
        <v>3.61E-2</v>
      </c>
      <c r="AG2228" s="92"/>
    </row>
    <row r="2229" spans="9:33" x14ac:dyDescent="0.25">
      <c r="I2229"/>
      <c r="N2229" s="130">
        <v>48879</v>
      </c>
      <c r="O2229" s="129">
        <v>3.7</v>
      </c>
      <c r="AD2229" s="90">
        <f t="shared" si="131"/>
        <v>47848</v>
      </c>
      <c r="AE2229" s="91">
        <f t="shared" si="130"/>
        <v>3.61E-2</v>
      </c>
      <c r="AG2229" s="92"/>
    </row>
    <row r="2230" spans="9:33" x14ac:dyDescent="0.25">
      <c r="I2230"/>
      <c r="N2230" s="130">
        <v>48880</v>
      </c>
      <c r="O2230" s="129">
        <v>3.7</v>
      </c>
      <c r="AD2230" s="90">
        <f t="shared" si="131"/>
        <v>47849</v>
      </c>
      <c r="AE2230" s="91">
        <f t="shared" si="130"/>
        <v>3.61E-2</v>
      </c>
      <c r="AG2230" s="92"/>
    </row>
    <row r="2231" spans="9:33" x14ac:dyDescent="0.25">
      <c r="I2231"/>
      <c r="N2231" s="130">
        <v>48883</v>
      </c>
      <c r="O2231" s="129">
        <v>3.7</v>
      </c>
      <c r="AD2231" s="90">
        <f t="shared" si="131"/>
        <v>47850</v>
      </c>
      <c r="AE2231" s="91">
        <f t="shared" si="130"/>
        <v>3.61E-2</v>
      </c>
      <c r="AG2231" s="92"/>
    </row>
    <row r="2232" spans="9:33" x14ac:dyDescent="0.25">
      <c r="I2232"/>
      <c r="N2232" s="130">
        <v>48884</v>
      </c>
      <c r="O2232" s="129">
        <v>3.7</v>
      </c>
      <c r="AD2232" s="90">
        <f t="shared" si="131"/>
        <v>47851</v>
      </c>
      <c r="AE2232" s="91">
        <f t="shared" si="130"/>
        <v>3.61E-2</v>
      </c>
      <c r="AG2232" s="92"/>
    </row>
    <row r="2233" spans="9:33" x14ac:dyDescent="0.25">
      <c r="I2233"/>
      <c r="N2233" s="130">
        <v>48885</v>
      </c>
      <c r="O2233" s="129">
        <v>3.7</v>
      </c>
      <c r="AD2233" s="90">
        <f t="shared" si="131"/>
        <v>47852</v>
      </c>
      <c r="AE2233" s="91">
        <f t="shared" si="130"/>
        <v>3.61E-2</v>
      </c>
      <c r="AG2233" s="92"/>
    </row>
    <row r="2234" spans="9:33" x14ac:dyDescent="0.25">
      <c r="I2234"/>
      <c r="N2234" s="130">
        <v>48886</v>
      </c>
      <c r="O2234" s="129">
        <v>3.7</v>
      </c>
      <c r="AD2234" s="90">
        <f t="shared" si="131"/>
        <v>47853</v>
      </c>
      <c r="AE2234" s="91">
        <f t="shared" si="130"/>
        <v>3.61E-2</v>
      </c>
      <c r="AG2234" s="92"/>
    </row>
    <row r="2235" spans="9:33" x14ac:dyDescent="0.25">
      <c r="I2235"/>
      <c r="N2235" s="130">
        <v>48887</v>
      </c>
      <c r="O2235" s="129">
        <v>3.7</v>
      </c>
      <c r="AD2235" s="90">
        <f t="shared" si="131"/>
        <v>47854</v>
      </c>
      <c r="AE2235" s="91">
        <f t="shared" si="130"/>
        <v>3.61E-2</v>
      </c>
      <c r="AG2235" s="92"/>
    </row>
    <row r="2236" spans="9:33" x14ac:dyDescent="0.25">
      <c r="I2236"/>
      <c r="N2236" s="130">
        <v>48890</v>
      </c>
      <c r="O2236" s="129">
        <v>3.7</v>
      </c>
      <c r="AD2236" s="90">
        <f t="shared" si="131"/>
        <v>47855</v>
      </c>
      <c r="AE2236" s="91">
        <f t="shared" si="130"/>
        <v>3.61E-2</v>
      </c>
      <c r="AG2236" s="92"/>
    </row>
    <row r="2237" spans="9:33" x14ac:dyDescent="0.25">
      <c r="I2237"/>
      <c r="N2237" s="130">
        <v>48891</v>
      </c>
      <c r="O2237" s="129">
        <v>3.7</v>
      </c>
      <c r="AD2237" s="90">
        <f t="shared" si="131"/>
        <v>47856</v>
      </c>
      <c r="AE2237" s="91">
        <f t="shared" si="130"/>
        <v>3.61E-2</v>
      </c>
      <c r="AG2237" s="92"/>
    </row>
    <row r="2238" spans="9:33" x14ac:dyDescent="0.25">
      <c r="I2238"/>
      <c r="N2238" s="130">
        <v>48892</v>
      </c>
      <c r="O2238" s="129">
        <v>3.7</v>
      </c>
      <c r="AD2238" s="90">
        <f t="shared" si="131"/>
        <v>47857</v>
      </c>
      <c r="AE2238" s="91">
        <f t="shared" si="130"/>
        <v>3.61E-2</v>
      </c>
      <c r="AG2238" s="92"/>
    </row>
    <row r="2239" spans="9:33" x14ac:dyDescent="0.25">
      <c r="I2239"/>
      <c r="N2239" s="130">
        <v>48893</v>
      </c>
      <c r="O2239" s="129">
        <v>3.7</v>
      </c>
      <c r="AD2239" s="90">
        <f t="shared" si="131"/>
        <v>47858</v>
      </c>
      <c r="AE2239" s="91">
        <f t="shared" si="130"/>
        <v>3.61E-2</v>
      </c>
      <c r="AG2239" s="92"/>
    </row>
    <row r="2240" spans="9:33" x14ac:dyDescent="0.25">
      <c r="I2240"/>
      <c r="N2240" s="130">
        <v>48897</v>
      </c>
      <c r="O2240" s="129">
        <v>3.7</v>
      </c>
      <c r="AD2240" s="90">
        <f t="shared" si="131"/>
        <v>47859</v>
      </c>
      <c r="AE2240" s="91">
        <f t="shared" si="130"/>
        <v>3.61E-2</v>
      </c>
      <c r="AG2240" s="92"/>
    </row>
    <row r="2241" spans="9:33" x14ac:dyDescent="0.25">
      <c r="I2241"/>
      <c r="N2241" s="130">
        <v>48898</v>
      </c>
      <c r="O2241" s="129">
        <v>3.7</v>
      </c>
      <c r="AD2241" s="90">
        <f t="shared" si="131"/>
        <v>47860</v>
      </c>
      <c r="AE2241" s="91">
        <f t="shared" si="130"/>
        <v>3.61E-2</v>
      </c>
      <c r="AG2241" s="92"/>
    </row>
    <row r="2242" spans="9:33" x14ac:dyDescent="0.25">
      <c r="I2242"/>
      <c r="N2242" s="130">
        <v>48899</v>
      </c>
      <c r="O2242" s="129">
        <v>3.7</v>
      </c>
      <c r="AD2242" s="90">
        <f t="shared" si="131"/>
        <v>47861</v>
      </c>
      <c r="AE2242" s="91">
        <f t="shared" si="130"/>
        <v>3.61E-2</v>
      </c>
      <c r="AG2242" s="92"/>
    </row>
    <row r="2243" spans="9:33" x14ac:dyDescent="0.25">
      <c r="I2243"/>
      <c r="N2243" s="130">
        <v>48900</v>
      </c>
      <c r="O2243" s="129">
        <v>3.7</v>
      </c>
      <c r="AD2243" s="90">
        <f t="shared" si="131"/>
        <v>47862</v>
      </c>
      <c r="AE2243" s="91">
        <f t="shared" si="130"/>
        <v>3.61E-2</v>
      </c>
      <c r="AG2243" s="92"/>
    </row>
    <row r="2244" spans="9:33" x14ac:dyDescent="0.25">
      <c r="I2244"/>
      <c r="N2244" s="130">
        <v>48901</v>
      </c>
      <c r="O2244" s="129">
        <v>3.7</v>
      </c>
      <c r="AD2244" s="90">
        <f t="shared" si="131"/>
        <v>47863</v>
      </c>
      <c r="AE2244" s="91">
        <f t="shared" si="130"/>
        <v>3.61E-2</v>
      </c>
      <c r="AG2244" s="92"/>
    </row>
    <row r="2245" spans="9:33" x14ac:dyDescent="0.25">
      <c r="I2245"/>
      <c r="N2245" s="130">
        <v>48904</v>
      </c>
      <c r="O2245" s="129">
        <v>3.7</v>
      </c>
      <c r="AD2245" s="90">
        <f t="shared" si="131"/>
        <v>47864</v>
      </c>
      <c r="AE2245" s="91">
        <f t="shared" si="130"/>
        <v>3.61E-2</v>
      </c>
      <c r="AG2245" s="92"/>
    </row>
    <row r="2246" spans="9:33" x14ac:dyDescent="0.25">
      <c r="I2246"/>
      <c r="N2246" s="130">
        <v>48905</v>
      </c>
      <c r="O2246" s="129">
        <v>3.7</v>
      </c>
      <c r="AD2246" s="90">
        <f t="shared" si="131"/>
        <v>47865</v>
      </c>
      <c r="AE2246" s="91">
        <f t="shared" si="130"/>
        <v>3.61E-2</v>
      </c>
      <c r="AG2246" s="92"/>
    </row>
    <row r="2247" spans="9:33" x14ac:dyDescent="0.25">
      <c r="I2247"/>
      <c r="N2247" s="130">
        <v>48906</v>
      </c>
      <c r="O2247" s="129">
        <v>3.7</v>
      </c>
      <c r="AD2247" s="90">
        <f t="shared" si="131"/>
        <v>47866</v>
      </c>
      <c r="AE2247" s="91">
        <f t="shared" ref="AE2247:AE2310" si="132">_xlfn.IFNA(VLOOKUP(AD2247,N:O,2,FALSE)/100,AE2246)</f>
        <v>3.61E-2</v>
      </c>
      <c r="AG2247" s="92"/>
    </row>
    <row r="2248" spans="9:33" x14ac:dyDescent="0.25">
      <c r="I2248"/>
      <c r="N2248" s="130">
        <v>48908</v>
      </c>
      <c r="O2248" s="129">
        <v>3.7</v>
      </c>
      <c r="AD2248" s="90">
        <f t="shared" ref="AD2248:AD2311" si="133">AD2247+1</f>
        <v>47867</v>
      </c>
      <c r="AE2248" s="91">
        <f t="shared" si="132"/>
        <v>3.61E-2</v>
      </c>
      <c r="AG2248" s="92"/>
    </row>
    <row r="2249" spans="9:33" x14ac:dyDescent="0.25">
      <c r="I2249"/>
      <c r="N2249" s="130">
        <v>48911</v>
      </c>
      <c r="O2249" s="129">
        <v>3.7</v>
      </c>
      <c r="AD2249" s="90">
        <f t="shared" si="133"/>
        <v>47868</v>
      </c>
      <c r="AE2249" s="91">
        <f t="shared" si="132"/>
        <v>3.61E-2</v>
      </c>
      <c r="AG2249" s="92"/>
    </row>
    <row r="2250" spans="9:33" x14ac:dyDescent="0.25">
      <c r="I2250"/>
      <c r="N2250" s="130">
        <v>48912</v>
      </c>
      <c r="O2250" s="129">
        <v>3.7</v>
      </c>
      <c r="AD2250" s="90">
        <f t="shared" si="133"/>
        <v>47869</v>
      </c>
      <c r="AE2250" s="91">
        <f t="shared" si="132"/>
        <v>3.61E-2</v>
      </c>
      <c r="AG2250" s="92"/>
    </row>
    <row r="2251" spans="9:33" x14ac:dyDescent="0.25">
      <c r="I2251"/>
      <c r="N2251" s="130">
        <v>48913</v>
      </c>
      <c r="O2251" s="129">
        <v>3.7</v>
      </c>
      <c r="AD2251" s="90">
        <f t="shared" si="133"/>
        <v>47870</v>
      </c>
      <c r="AE2251" s="91">
        <f t="shared" si="132"/>
        <v>3.61E-2</v>
      </c>
      <c r="AG2251" s="92"/>
    </row>
    <row r="2252" spans="9:33" x14ac:dyDescent="0.25">
      <c r="I2252"/>
      <c r="N2252" s="130">
        <v>48914</v>
      </c>
      <c r="O2252" s="129">
        <v>3.7</v>
      </c>
      <c r="AD2252" s="90">
        <f t="shared" si="133"/>
        <v>47871</v>
      </c>
      <c r="AE2252" s="91">
        <f t="shared" si="132"/>
        <v>3.61E-2</v>
      </c>
      <c r="AG2252" s="92"/>
    </row>
    <row r="2253" spans="9:33" x14ac:dyDescent="0.25">
      <c r="I2253"/>
      <c r="N2253" s="130">
        <v>48915</v>
      </c>
      <c r="O2253" s="129">
        <v>3.7</v>
      </c>
      <c r="AD2253" s="90">
        <f t="shared" si="133"/>
        <v>47872</v>
      </c>
      <c r="AE2253" s="91">
        <f t="shared" si="132"/>
        <v>3.61E-2</v>
      </c>
      <c r="AG2253" s="92"/>
    </row>
    <row r="2254" spans="9:33" x14ac:dyDescent="0.25">
      <c r="I2254"/>
      <c r="N2254" s="130">
        <v>48918</v>
      </c>
      <c r="O2254" s="129">
        <v>3.7</v>
      </c>
      <c r="AD2254" s="90">
        <f t="shared" si="133"/>
        <v>47873</v>
      </c>
      <c r="AE2254" s="91">
        <f t="shared" si="132"/>
        <v>3.61E-2</v>
      </c>
      <c r="AG2254" s="92"/>
    </row>
    <row r="2255" spans="9:33" x14ac:dyDescent="0.25">
      <c r="I2255"/>
      <c r="N2255" s="130">
        <v>48919</v>
      </c>
      <c r="O2255" s="129">
        <v>3.73</v>
      </c>
      <c r="AD2255" s="90">
        <f t="shared" si="133"/>
        <v>47874</v>
      </c>
      <c r="AE2255" s="91">
        <f t="shared" si="132"/>
        <v>3.61E-2</v>
      </c>
      <c r="AG2255" s="92"/>
    </row>
    <row r="2256" spans="9:33" x14ac:dyDescent="0.25">
      <c r="I2256"/>
      <c r="N2256" s="130">
        <v>48920</v>
      </c>
      <c r="O2256" s="129">
        <v>3.73</v>
      </c>
      <c r="AD2256" s="90">
        <f t="shared" si="133"/>
        <v>47875</v>
      </c>
      <c r="AE2256" s="91">
        <f t="shared" si="132"/>
        <v>3.61E-2</v>
      </c>
      <c r="AG2256" s="92"/>
    </row>
    <row r="2257" spans="9:33" x14ac:dyDescent="0.25">
      <c r="I2257"/>
      <c r="N2257" s="130">
        <v>48921</v>
      </c>
      <c r="O2257" s="129">
        <v>3.73</v>
      </c>
      <c r="AD2257" s="90">
        <f t="shared" si="133"/>
        <v>47876</v>
      </c>
      <c r="AE2257" s="91">
        <f t="shared" si="132"/>
        <v>3.61E-2</v>
      </c>
      <c r="AG2257" s="92"/>
    </row>
    <row r="2258" spans="9:33" x14ac:dyDescent="0.25">
      <c r="I2258"/>
      <c r="N2258" s="130">
        <v>48922</v>
      </c>
      <c r="O2258" s="129">
        <v>3.73</v>
      </c>
      <c r="AD2258" s="90">
        <f t="shared" si="133"/>
        <v>47877</v>
      </c>
      <c r="AE2258" s="91">
        <f t="shared" si="132"/>
        <v>3.61E-2</v>
      </c>
      <c r="AG2258" s="92"/>
    </row>
    <row r="2259" spans="9:33" x14ac:dyDescent="0.25">
      <c r="I2259"/>
      <c r="N2259" s="130">
        <v>48925</v>
      </c>
      <c r="O2259" s="129">
        <v>3.73</v>
      </c>
      <c r="AD2259" s="90">
        <f t="shared" si="133"/>
        <v>47878</v>
      </c>
      <c r="AE2259" s="91">
        <f t="shared" si="132"/>
        <v>3.61E-2</v>
      </c>
      <c r="AG2259" s="92"/>
    </row>
    <row r="2260" spans="9:33" x14ac:dyDescent="0.25">
      <c r="I2260"/>
      <c r="N2260" s="130">
        <v>48926</v>
      </c>
      <c r="O2260" s="129">
        <v>3.73</v>
      </c>
      <c r="AD2260" s="90">
        <f t="shared" si="133"/>
        <v>47879</v>
      </c>
      <c r="AE2260" s="91">
        <f t="shared" si="132"/>
        <v>3.61E-2</v>
      </c>
      <c r="AG2260" s="92"/>
    </row>
    <row r="2261" spans="9:33" x14ac:dyDescent="0.25">
      <c r="I2261"/>
      <c r="N2261" s="130">
        <v>48927</v>
      </c>
      <c r="O2261" s="129">
        <v>3.73</v>
      </c>
      <c r="AD2261" s="90">
        <f t="shared" si="133"/>
        <v>47880</v>
      </c>
      <c r="AE2261" s="91">
        <f t="shared" si="132"/>
        <v>3.61E-2</v>
      </c>
      <c r="AG2261" s="92"/>
    </row>
    <row r="2262" spans="9:33" x14ac:dyDescent="0.25">
      <c r="I2262"/>
      <c r="N2262" s="130">
        <v>48928</v>
      </c>
      <c r="O2262" s="129">
        <v>3.73</v>
      </c>
      <c r="AD2262" s="90">
        <f t="shared" si="133"/>
        <v>47881</v>
      </c>
      <c r="AE2262" s="91">
        <f t="shared" si="132"/>
        <v>3.61E-2</v>
      </c>
      <c r="AG2262" s="92"/>
    </row>
    <row r="2263" spans="9:33" x14ac:dyDescent="0.25">
      <c r="I2263"/>
      <c r="N2263" s="130">
        <v>48929</v>
      </c>
      <c r="O2263" s="129">
        <v>3.73</v>
      </c>
      <c r="AD2263" s="90">
        <f t="shared" si="133"/>
        <v>47882</v>
      </c>
      <c r="AE2263" s="91">
        <f t="shared" si="132"/>
        <v>3.61E-2</v>
      </c>
      <c r="AG2263" s="92"/>
    </row>
    <row r="2264" spans="9:33" x14ac:dyDescent="0.25">
      <c r="I2264"/>
      <c r="N2264" s="130">
        <v>48932</v>
      </c>
      <c r="O2264" s="129">
        <v>3.73</v>
      </c>
      <c r="AD2264" s="90">
        <f t="shared" si="133"/>
        <v>47883</v>
      </c>
      <c r="AE2264" s="91">
        <f t="shared" si="132"/>
        <v>3.61E-2</v>
      </c>
      <c r="AG2264" s="92"/>
    </row>
    <row r="2265" spans="9:33" x14ac:dyDescent="0.25">
      <c r="I2265"/>
      <c r="N2265" s="130">
        <v>48933</v>
      </c>
      <c r="O2265" s="129">
        <v>3.73</v>
      </c>
      <c r="AD2265" s="90">
        <f t="shared" si="133"/>
        <v>47884</v>
      </c>
      <c r="AE2265" s="91">
        <f t="shared" si="132"/>
        <v>3.61E-2</v>
      </c>
      <c r="AG2265" s="92"/>
    </row>
    <row r="2266" spans="9:33" x14ac:dyDescent="0.25">
      <c r="I2266"/>
      <c r="N2266" s="130">
        <v>48934</v>
      </c>
      <c r="O2266" s="129">
        <v>3.73</v>
      </c>
      <c r="AD2266" s="90">
        <f t="shared" si="133"/>
        <v>47885</v>
      </c>
      <c r="AE2266" s="91">
        <f t="shared" si="132"/>
        <v>3.61E-2</v>
      </c>
      <c r="AG2266" s="92"/>
    </row>
    <row r="2267" spans="9:33" x14ac:dyDescent="0.25">
      <c r="I2267"/>
      <c r="N2267" s="130">
        <v>48935</v>
      </c>
      <c r="O2267" s="129">
        <v>3.73</v>
      </c>
      <c r="AD2267" s="90">
        <f t="shared" si="133"/>
        <v>47886</v>
      </c>
      <c r="AE2267" s="91">
        <f t="shared" si="132"/>
        <v>3.61E-2</v>
      </c>
      <c r="AG2267" s="92"/>
    </row>
    <row r="2268" spans="9:33" x14ac:dyDescent="0.25">
      <c r="I2268"/>
      <c r="N2268" s="130">
        <v>48936</v>
      </c>
      <c r="O2268" s="129">
        <v>3.73</v>
      </c>
      <c r="AD2268" s="90">
        <f t="shared" si="133"/>
        <v>47887</v>
      </c>
      <c r="AE2268" s="91">
        <f t="shared" si="132"/>
        <v>3.61E-2</v>
      </c>
      <c r="AG2268" s="92"/>
    </row>
    <row r="2269" spans="9:33" x14ac:dyDescent="0.25">
      <c r="I2269"/>
      <c r="N2269" s="130">
        <v>48940</v>
      </c>
      <c r="O2269" s="129">
        <v>3.73</v>
      </c>
      <c r="AD2269" s="90">
        <f t="shared" si="133"/>
        <v>47888</v>
      </c>
      <c r="AE2269" s="91">
        <f t="shared" si="132"/>
        <v>3.61E-2</v>
      </c>
      <c r="AG2269" s="92"/>
    </row>
    <row r="2270" spans="9:33" x14ac:dyDescent="0.25">
      <c r="I2270"/>
      <c r="N2270" s="130">
        <v>48941</v>
      </c>
      <c r="O2270" s="129">
        <v>3.73</v>
      </c>
      <c r="AD2270" s="90">
        <f t="shared" si="133"/>
        <v>47889</v>
      </c>
      <c r="AE2270" s="91">
        <f t="shared" si="132"/>
        <v>3.61E-2</v>
      </c>
      <c r="AG2270" s="92"/>
    </row>
    <row r="2271" spans="9:33" x14ac:dyDescent="0.25">
      <c r="I2271"/>
      <c r="N2271" s="130">
        <v>48942</v>
      </c>
      <c r="O2271" s="129">
        <v>3.73</v>
      </c>
      <c r="AD2271" s="90">
        <f t="shared" si="133"/>
        <v>47890</v>
      </c>
      <c r="AE2271" s="91">
        <f t="shared" si="132"/>
        <v>3.61E-2</v>
      </c>
      <c r="AG2271" s="92"/>
    </row>
    <row r="2272" spans="9:33" x14ac:dyDescent="0.25">
      <c r="I2272"/>
      <c r="N2272" s="130">
        <v>48943</v>
      </c>
      <c r="O2272" s="129">
        <v>3.73</v>
      </c>
      <c r="AD2272" s="90">
        <f t="shared" si="133"/>
        <v>47891</v>
      </c>
      <c r="AE2272" s="91">
        <f t="shared" si="132"/>
        <v>3.61E-2</v>
      </c>
      <c r="AG2272" s="92"/>
    </row>
    <row r="2273" spans="9:33" x14ac:dyDescent="0.25">
      <c r="I2273"/>
      <c r="N2273" s="130">
        <v>48947</v>
      </c>
      <c r="O2273" s="129">
        <v>3.73</v>
      </c>
      <c r="AD2273" s="90">
        <f t="shared" si="133"/>
        <v>47892</v>
      </c>
      <c r="AE2273" s="91">
        <f t="shared" si="132"/>
        <v>3.61E-2</v>
      </c>
      <c r="AG2273" s="92"/>
    </row>
    <row r="2274" spans="9:33" x14ac:dyDescent="0.25">
      <c r="I2274"/>
      <c r="N2274" s="130">
        <v>48948</v>
      </c>
      <c r="O2274" s="129">
        <v>3.73</v>
      </c>
      <c r="AD2274" s="90">
        <f t="shared" si="133"/>
        <v>47893</v>
      </c>
      <c r="AE2274" s="91">
        <f t="shared" si="132"/>
        <v>3.61E-2</v>
      </c>
      <c r="AG2274" s="92"/>
    </row>
    <row r="2275" spans="9:33" x14ac:dyDescent="0.25">
      <c r="I2275"/>
      <c r="N2275" s="130">
        <v>48949</v>
      </c>
      <c r="O2275" s="129">
        <v>3.73</v>
      </c>
      <c r="AD2275" s="90">
        <f t="shared" si="133"/>
        <v>47894</v>
      </c>
      <c r="AE2275" s="91">
        <f t="shared" si="132"/>
        <v>3.61E-2</v>
      </c>
      <c r="AG2275" s="92"/>
    </row>
    <row r="2276" spans="9:33" x14ac:dyDescent="0.25">
      <c r="I2276"/>
      <c r="N2276" s="130">
        <v>48950</v>
      </c>
      <c r="O2276" s="129">
        <v>3.73</v>
      </c>
      <c r="AD2276" s="90">
        <f t="shared" si="133"/>
        <v>47895</v>
      </c>
      <c r="AE2276" s="91">
        <f t="shared" si="132"/>
        <v>3.61E-2</v>
      </c>
      <c r="AG2276" s="92"/>
    </row>
    <row r="2277" spans="9:33" x14ac:dyDescent="0.25">
      <c r="I2277"/>
      <c r="N2277" s="130">
        <v>48953</v>
      </c>
      <c r="O2277" s="129">
        <v>3.73</v>
      </c>
      <c r="AD2277" s="90">
        <f t="shared" si="133"/>
        <v>47896</v>
      </c>
      <c r="AE2277" s="91">
        <f t="shared" si="132"/>
        <v>3.61E-2</v>
      </c>
      <c r="AG2277" s="92"/>
    </row>
    <row r="2278" spans="9:33" x14ac:dyDescent="0.25">
      <c r="I2278"/>
      <c r="N2278" s="130">
        <v>48954</v>
      </c>
      <c r="O2278" s="129">
        <v>3.73</v>
      </c>
      <c r="AD2278" s="90">
        <f t="shared" si="133"/>
        <v>47897</v>
      </c>
      <c r="AE2278" s="91">
        <f t="shared" si="132"/>
        <v>3.61E-2</v>
      </c>
      <c r="AG2278" s="92"/>
    </row>
    <row r="2279" spans="9:33" x14ac:dyDescent="0.25">
      <c r="I2279"/>
      <c r="N2279" s="130">
        <v>48955</v>
      </c>
      <c r="O2279" s="129">
        <v>3.73</v>
      </c>
      <c r="AD2279" s="90">
        <f t="shared" si="133"/>
        <v>47898</v>
      </c>
      <c r="AE2279" s="91">
        <f t="shared" si="132"/>
        <v>3.61E-2</v>
      </c>
      <c r="AG2279" s="92"/>
    </row>
    <row r="2280" spans="9:33" x14ac:dyDescent="0.25">
      <c r="I2280"/>
      <c r="N2280" s="130">
        <v>48956</v>
      </c>
      <c r="O2280" s="129">
        <v>3.73</v>
      </c>
      <c r="AD2280" s="90">
        <f t="shared" si="133"/>
        <v>47899</v>
      </c>
      <c r="AE2280" s="91">
        <f t="shared" si="132"/>
        <v>3.61E-2</v>
      </c>
      <c r="AG2280" s="92"/>
    </row>
    <row r="2281" spans="9:33" x14ac:dyDescent="0.25">
      <c r="I2281"/>
      <c r="N2281" s="130">
        <v>48957</v>
      </c>
      <c r="O2281" s="129">
        <v>3.73</v>
      </c>
      <c r="AD2281" s="90">
        <f t="shared" si="133"/>
        <v>47900</v>
      </c>
      <c r="AE2281" s="91">
        <f t="shared" si="132"/>
        <v>3.61E-2</v>
      </c>
      <c r="AG2281" s="92"/>
    </row>
    <row r="2282" spans="9:33" x14ac:dyDescent="0.25">
      <c r="I2282"/>
      <c r="N2282" s="130">
        <v>48961</v>
      </c>
      <c r="O2282" s="129">
        <v>3.73</v>
      </c>
      <c r="AD2282" s="90">
        <f t="shared" si="133"/>
        <v>47901</v>
      </c>
      <c r="AE2282" s="91">
        <f t="shared" si="132"/>
        <v>3.61E-2</v>
      </c>
      <c r="AG2282" s="92"/>
    </row>
    <row r="2283" spans="9:33" x14ac:dyDescent="0.25">
      <c r="I2283"/>
      <c r="N2283" s="130">
        <v>48962</v>
      </c>
      <c r="O2283" s="129">
        <v>3.73</v>
      </c>
      <c r="AD2283" s="90">
        <f t="shared" si="133"/>
        <v>47902</v>
      </c>
      <c r="AE2283" s="91">
        <f t="shared" si="132"/>
        <v>3.61E-2</v>
      </c>
      <c r="AG2283" s="92"/>
    </row>
    <row r="2284" spans="9:33" x14ac:dyDescent="0.25">
      <c r="I2284"/>
      <c r="N2284" s="130">
        <v>48963</v>
      </c>
      <c r="O2284" s="129">
        <v>3.73</v>
      </c>
      <c r="AD2284" s="90">
        <f t="shared" si="133"/>
        <v>47903</v>
      </c>
      <c r="AE2284" s="91">
        <f t="shared" si="132"/>
        <v>3.61E-2</v>
      </c>
      <c r="AG2284" s="92"/>
    </row>
    <row r="2285" spans="9:33" x14ac:dyDescent="0.25">
      <c r="I2285"/>
      <c r="N2285" s="130">
        <v>48964</v>
      </c>
      <c r="O2285" s="129">
        <v>3.73</v>
      </c>
      <c r="AD2285" s="90">
        <f t="shared" si="133"/>
        <v>47904</v>
      </c>
      <c r="AE2285" s="91">
        <f t="shared" si="132"/>
        <v>3.61E-2</v>
      </c>
      <c r="AG2285" s="92"/>
    </row>
    <row r="2286" spans="9:33" x14ac:dyDescent="0.25">
      <c r="I2286"/>
      <c r="N2286" s="130">
        <v>48967</v>
      </c>
      <c r="O2286" s="129">
        <v>3.73</v>
      </c>
      <c r="AD2286" s="90">
        <f t="shared" si="133"/>
        <v>47905</v>
      </c>
      <c r="AE2286" s="91">
        <f t="shared" si="132"/>
        <v>3.61E-2</v>
      </c>
      <c r="AG2286" s="92"/>
    </row>
    <row r="2287" spans="9:33" x14ac:dyDescent="0.25">
      <c r="I2287"/>
      <c r="N2287" s="130">
        <v>48968</v>
      </c>
      <c r="O2287" s="129">
        <v>3.73</v>
      </c>
      <c r="AD2287" s="90">
        <f t="shared" si="133"/>
        <v>47906</v>
      </c>
      <c r="AE2287" s="91">
        <f t="shared" si="132"/>
        <v>3.61E-2</v>
      </c>
      <c r="AG2287" s="92"/>
    </row>
    <row r="2288" spans="9:33" x14ac:dyDescent="0.25">
      <c r="I2288"/>
      <c r="N2288" s="130">
        <v>48969</v>
      </c>
      <c r="O2288" s="129">
        <v>3.73</v>
      </c>
      <c r="AD2288" s="90">
        <f t="shared" si="133"/>
        <v>47907</v>
      </c>
      <c r="AE2288" s="91">
        <f t="shared" si="132"/>
        <v>3.61E-2</v>
      </c>
      <c r="AG2288" s="92"/>
    </row>
    <row r="2289" spans="9:33" x14ac:dyDescent="0.25">
      <c r="I2289"/>
      <c r="N2289" s="130">
        <v>48970</v>
      </c>
      <c r="O2289" s="129">
        <v>3.73</v>
      </c>
      <c r="AD2289" s="90">
        <f t="shared" si="133"/>
        <v>47908</v>
      </c>
      <c r="AE2289" s="91">
        <f t="shared" si="132"/>
        <v>3.61E-2</v>
      </c>
      <c r="AG2289" s="92"/>
    </row>
    <row r="2290" spans="9:33" x14ac:dyDescent="0.25">
      <c r="I2290"/>
      <c r="N2290" s="130">
        <v>48971</v>
      </c>
      <c r="O2290" s="129">
        <v>3.73</v>
      </c>
      <c r="AD2290" s="90">
        <f t="shared" si="133"/>
        <v>47909</v>
      </c>
      <c r="AE2290" s="91">
        <f t="shared" si="132"/>
        <v>3.61E-2</v>
      </c>
      <c r="AG2290" s="92"/>
    </row>
    <row r="2291" spans="9:33" x14ac:dyDescent="0.25">
      <c r="I2291"/>
      <c r="N2291" s="130">
        <v>48974</v>
      </c>
      <c r="O2291" s="129">
        <v>3.73</v>
      </c>
      <c r="AD2291" s="90">
        <f t="shared" si="133"/>
        <v>47910</v>
      </c>
      <c r="AE2291" s="91">
        <f t="shared" si="132"/>
        <v>3.61E-2</v>
      </c>
      <c r="AG2291" s="92"/>
    </row>
    <row r="2292" spans="9:33" x14ac:dyDescent="0.25">
      <c r="I2292"/>
      <c r="N2292" s="130">
        <v>48975</v>
      </c>
      <c r="O2292" s="129">
        <v>3.73</v>
      </c>
      <c r="AD2292" s="90">
        <f t="shared" si="133"/>
        <v>47911</v>
      </c>
      <c r="AE2292" s="91">
        <f t="shared" si="132"/>
        <v>3.61E-2</v>
      </c>
      <c r="AG2292" s="92"/>
    </row>
    <row r="2293" spans="9:33" x14ac:dyDescent="0.25">
      <c r="I2293"/>
      <c r="N2293" s="130">
        <v>48976</v>
      </c>
      <c r="O2293" s="129">
        <v>3.73</v>
      </c>
      <c r="AD2293" s="90">
        <f t="shared" si="133"/>
        <v>47912</v>
      </c>
      <c r="AE2293" s="91">
        <f t="shared" si="132"/>
        <v>3.61E-2</v>
      </c>
      <c r="AG2293" s="92"/>
    </row>
    <row r="2294" spans="9:33" x14ac:dyDescent="0.25">
      <c r="I2294"/>
      <c r="N2294" s="130">
        <v>48977</v>
      </c>
      <c r="O2294" s="129">
        <v>3.73</v>
      </c>
      <c r="AD2294" s="90">
        <f t="shared" si="133"/>
        <v>47913</v>
      </c>
      <c r="AE2294" s="91">
        <f t="shared" si="132"/>
        <v>3.61E-2</v>
      </c>
      <c r="AG2294" s="92"/>
    </row>
    <row r="2295" spans="9:33" x14ac:dyDescent="0.25">
      <c r="I2295"/>
      <c r="N2295" s="130">
        <v>48978</v>
      </c>
      <c r="O2295" s="129">
        <v>3.73</v>
      </c>
      <c r="AD2295" s="90">
        <f t="shared" si="133"/>
        <v>47914</v>
      </c>
      <c r="AE2295" s="91">
        <f t="shared" si="132"/>
        <v>3.61E-2</v>
      </c>
      <c r="AG2295" s="92"/>
    </row>
    <row r="2296" spans="9:33" x14ac:dyDescent="0.25">
      <c r="I2296"/>
      <c r="N2296" s="130">
        <v>48981</v>
      </c>
      <c r="O2296" s="129">
        <v>3.73</v>
      </c>
      <c r="AD2296" s="90">
        <f t="shared" si="133"/>
        <v>47915</v>
      </c>
      <c r="AE2296" s="91">
        <f t="shared" si="132"/>
        <v>3.61E-2</v>
      </c>
      <c r="AG2296" s="92"/>
    </row>
    <row r="2297" spans="9:33" x14ac:dyDescent="0.25">
      <c r="I2297"/>
      <c r="N2297" s="130">
        <v>48982</v>
      </c>
      <c r="O2297" s="129">
        <v>3.73</v>
      </c>
      <c r="AD2297" s="90">
        <f t="shared" si="133"/>
        <v>47916</v>
      </c>
      <c r="AE2297" s="91">
        <f t="shared" si="132"/>
        <v>3.61E-2</v>
      </c>
      <c r="AG2297" s="92"/>
    </row>
    <row r="2298" spans="9:33" x14ac:dyDescent="0.25">
      <c r="I2298"/>
      <c r="N2298" s="130">
        <v>48983</v>
      </c>
      <c r="O2298" s="129">
        <v>3.73</v>
      </c>
      <c r="AD2298" s="90">
        <f t="shared" si="133"/>
        <v>47917</v>
      </c>
      <c r="AE2298" s="91">
        <f t="shared" si="132"/>
        <v>3.61E-2</v>
      </c>
      <c r="AG2298" s="92"/>
    </row>
    <row r="2299" spans="9:33" x14ac:dyDescent="0.25">
      <c r="I2299"/>
      <c r="N2299" s="130">
        <v>48984</v>
      </c>
      <c r="O2299" s="129">
        <v>3.73</v>
      </c>
      <c r="AD2299" s="90">
        <f t="shared" si="133"/>
        <v>47918</v>
      </c>
      <c r="AE2299" s="91">
        <f t="shared" si="132"/>
        <v>3.61E-2</v>
      </c>
      <c r="AG2299" s="92"/>
    </row>
    <row r="2300" spans="9:33" x14ac:dyDescent="0.25">
      <c r="I2300"/>
      <c r="N2300" s="130">
        <v>48985</v>
      </c>
      <c r="O2300" s="129">
        <v>3.73</v>
      </c>
      <c r="AD2300" s="90">
        <f t="shared" si="133"/>
        <v>47919</v>
      </c>
      <c r="AE2300" s="91">
        <f t="shared" si="132"/>
        <v>3.61E-2</v>
      </c>
      <c r="AG2300" s="92"/>
    </row>
    <row r="2301" spans="9:33" x14ac:dyDescent="0.25">
      <c r="I2301"/>
      <c r="N2301" s="130">
        <v>48988</v>
      </c>
      <c r="O2301" s="129">
        <v>3.73</v>
      </c>
      <c r="AD2301" s="90">
        <f t="shared" si="133"/>
        <v>47920</v>
      </c>
      <c r="AE2301" s="91">
        <f t="shared" si="132"/>
        <v>3.61E-2</v>
      </c>
      <c r="AG2301" s="92"/>
    </row>
    <row r="2302" spans="9:33" x14ac:dyDescent="0.25">
      <c r="I2302"/>
      <c r="N2302" s="130">
        <v>48989</v>
      </c>
      <c r="O2302" s="129">
        <v>3.73</v>
      </c>
      <c r="AD2302" s="90">
        <f t="shared" si="133"/>
        <v>47921</v>
      </c>
      <c r="AE2302" s="91">
        <f t="shared" si="132"/>
        <v>3.61E-2</v>
      </c>
      <c r="AG2302" s="92"/>
    </row>
    <row r="2303" spans="9:33" x14ac:dyDescent="0.25">
      <c r="I2303"/>
      <c r="N2303" s="130">
        <v>48990</v>
      </c>
      <c r="O2303" s="129">
        <v>3.73</v>
      </c>
      <c r="AD2303" s="90">
        <f t="shared" si="133"/>
        <v>47922</v>
      </c>
      <c r="AE2303" s="91">
        <f t="shared" si="132"/>
        <v>3.61E-2</v>
      </c>
      <c r="AG2303" s="92"/>
    </row>
    <row r="2304" spans="9:33" x14ac:dyDescent="0.25">
      <c r="I2304"/>
      <c r="N2304" s="130">
        <v>48991</v>
      </c>
      <c r="O2304" s="129">
        <v>3.73</v>
      </c>
      <c r="AD2304" s="90">
        <f t="shared" si="133"/>
        <v>47923</v>
      </c>
      <c r="AE2304" s="91">
        <f t="shared" si="132"/>
        <v>3.61E-2</v>
      </c>
      <c r="AG2304" s="92"/>
    </row>
    <row r="2305" spans="9:33" x14ac:dyDescent="0.25">
      <c r="I2305"/>
      <c r="N2305" s="130">
        <v>48992</v>
      </c>
      <c r="O2305" s="129">
        <v>3.73</v>
      </c>
      <c r="AD2305" s="90">
        <f t="shared" si="133"/>
        <v>47924</v>
      </c>
      <c r="AE2305" s="91">
        <f t="shared" si="132"/>
        <v>3.61E-2</v>
      </c>
      <c r="AG2305" s="92"/>
    </row>
    <row r="2306" spans="9:33" x14ac:dyDescent="0.25">
      <c r="I2306"/>
      <c r="N2306" s="130">
        <v>48996</v>
      </c>
      <c r="O2306" s="129">
        <v>3.73</v>
      </c>
      <c r="AD2306" s="90">
        <f t="shared" si="133"/>
        <v>47925</v>
      </c>
      <c r="AE2306" s="91">
        <f t="shared" si="132"/>
        <v>3.61E-2</v>
      </c>
      <c r="AG2306" s="92"/>
    </row>
    <row r="2307" spans="9:33" x14ac:dyDescent="0.25">
      <c r="I2307"/>
      <c r="N2307" s="130">
        <v>48997</v>
      </c>
      <c r="O2307" s="129">
        <v>3.73</v>
      </c>
      <c r="AD2307" s="90">
        <f t="shared" si="133"/>
        <v>47926</v>
      </c>
      <c r="AE2307" s="91">
        <f t="shared" si="132"/>
        <v>3.61E-2</v>
      </c>
      <c r="AG2307" s="92"/>
    </row>
    <row r="2308" spans="9:33" x14ac:dyDescent="0.25">
      <c r="I2308"/>
      <c r="N2308" s="130">
        <v>48998</v>
      </c>
      <c r="O2308" s="129">
        <v>3.73</v>
      </c>
      <c r="AD2308" s="90">
        <f t="shared" si="133"/>
        <v>47927</v>
      </c>
      <c r="AE2308" s="91">
        <f t="shared" si="132"/>
        <v>3.61E-2</v>
      </c>
      <c r="AG2308" s="92"/>
    </row>
    <row r="2309" spans="9:33" x14ac:dyDescent="0.25">
      <c r="I2309"/>
      <c r="N2309" s="130">
        <v>48999</v>
      </c>
      <c r="O2309" s="129">
        <v>3.73</v>
      </c>
      <c r="AD2309" s="90">
        <f t="shared" si="133"/>
        <v>47928</v>
      </c>
      <c r="AE2309" s="91">
        <f t="shared" si="132"/>
        <v>3.61E-2</v>
      </c>
      <c r="AG2309" s="92"/>
    </row>
    <row r="2310" spans="9:33" x14ac:dyDescent="0.25">
      <c r="I2310"/>
      <c r="N2310" s="130">
        <v>49002</v>
      </c>
      <c r="O2310" s="129">
        <v>3.73</v>
      </c>
      <c r="AD2310" s="90">
        <f t="shared" si="133"/>
        <v>47929</v>
      </c>
      <c r="AE2310" s="91">
        <f t="shared" si="132"/>
        <v>3.61E-2</v>
      </c>
      <c r="AG2310" s="92"/>
    </row>
    <row r="2311" spans="9:33" x14ac:dyDescent="0.25">
      <c r="I2311"/>
      <c r="N2311" s="130">
        <v>49003</v>
      </c>
      <c r="O2311" s="129">
        <v>3.73</v>
      </c>
      <c r="AD2311" s="90">
        <f t="shared" si="133"/>
        <v>47930</v>
      </c>
      <c r="AE2311" s="91">
        <f t="shared" ref="AE2311:AE2374" si="134">_xlfn.IFNA(VLOOKUP(AD2311,N:O,2,FALSE)/100,AE2310)</f>
        <v>3.61E-2</v>
      </c>
      <c r="AG2311" s="92"/>
    </row>
    <row r="2312" spans="9:33" x14ac:dyDescent="0.25">
      <c r="I2312"/>
      <c r="N2312" s="130">
        <v>49004</v>
      </c>
      <c r="O2312" s="129">
        <v>3.73</v>
      </c>
      <c r="AD2312" s="90">
        <f t="shared" ref="AD2312:AD2375" si="135">AD2311+1</f>
        <v>47931</v>
      </c>
      <c r="AE2312" s="91">
        <f t="shared" si="134"/>
        <v>3.61E-2</v>
      </c>
      <c r="AG2312" s="92"/>
    </row>
    <row r="2313" spans="9:33" x14ac:dyDescent="0.25">
      <c r="I2313"/>
      <c r="N2313" s="130">
        <v>49005</v>
      </c>
      <c r="O2313" s="129">
        <v>3.73</v>
      </c>
      <c r="AD2313" s="90">
        <f t="shared" si="135"/>
        <v>47932</v>
      </c>
      <c r="AE2313" s="91">
        <f t="shared" si="134"/>
        <v>3.61E-2</v>
      </c>
      <c r="AG2313" s="92"/>
    </row>
    <row r="2314" spans="9:33" x14ac:dyDescent="0.25">
      <c r="I2314"/>
      <c r="N2314" s="130">
        <v>49006</v>
      </c>
      <c r="O2314" s="129">
        <v>3.73</v>
      </c>
      <c r="AD2314" s="90">
        <f t="shared" si="135"/>
        <v>47933</v>
      </c>
      <c r="AE2314" s="91">
        <f t="shared" si="134"/>
        <v>3.61E-2</v>
      </c>
      <c r="AG2314" s="92"/>
    </row>
    <row r="2315" spans="9:33" x14ac:dyDescent="0.25">
      <c r="I2315"/>
      <c r="N2315" s="130">
        <v>49009</v>
      </c>
      <c r="O2315" s="129">
        <v>3.73</v>
      </c>
      <c r="AD2315" s="90">
        <f t="shared" si="135"/>
        <v>47934</v>
      </c>
      <c r="AE2315" s="91">
        <f t="shared" si="134"/>
        <v>3.61E-2</v>
      </c>
      <c r="AG2315" s="92"/>
    </row>
    <row r="2316" spans="9:33" x14ac:dyDescent="0.25">
      <c r="I2316"/>
      <c r="N2316" s="130">
        <v>49010</v>
      </c>
      <c r="O2316" s="129">
        <v>3.73</v>
      </c>
      <c r="AD2316" s="90">
        <f t="shared" si="135"/>
        <v>47935</v>
      </c>
      <c r="AE2316" s="91">
        <f t="shared" si="134"/>
        <v>3.61E-2</v>
      </c>
      <c r="AG2316" s="92"/>
    </row>
    <row r="2317" spans="9:33" x14ac:dyDescent="0.25">
      <c r="I2317"/>
      <c r="N2317" s="130">
        <v>49011</v>
      </c>
      <c r="O2317" s="129">
        <v>3.73</v>
      </c>
      <c r="AD2317" s="90">
        <f t="shared" si="135"/>
        <v>47936</v>
      </c>
      <c r="AE2317" s="91">
        <f t="shared" si="134"/>
        <v>3.61E-2</v>
      </c>
      <c r="AG2317" s="92"/>
    </row>
    <row r="2318" spans="9:33" x14ac:dyDescent="0.25">
      <c r="I2318"/>
      <c r="N2318" s="130">
        <v>49012</v>
      </c>
      <c r="O2318" s="129">
        <v>3.73</v>
      </c>
      <c r="AD2318" s="90">
        <f t="shared" si="135"/>
        <v>47937</v>
      </c>
      <c r="AE2318" s="91">
        <f t="shared" si="134"/>
        <v>3.61E-2</v>
      </c>
      <c r="AG2318" s="92"/>
    </row>
    <row r="2319" spans="9:33" x14ac:dyDescent="0.25">
      <c r="I2319"/>
      <c r="N2319" s="130">
        <v>49013</v>
      </c>
      <c r="O2319" s="129">
        <v>3.73</v>
      </c>
      <c r="AD2319" s="90">
        <f t="shared" si="135"/>
        <v>47938</v>
      </c>
      <c r="AE2319" s="91">
        <f t="shared" si="134"/>
        <v>3.61E-2</v>
      </c>
      <c r="AG2319" s="92"/>
    </row>
    <row r="2320" spans="9:33" x14ac:dyDescent="0.25">
      <c r="I2320"/>
      <c r="N2320" s="130">
        <v>49016</v>
      </c>
      <c r="O2320" s="129">
        <v>3.73</v>
      </c>
      <c r="AD2320" s="90">
        <f t="shared" si="135"/>
        <v>47939</v>
      </c>
      <c r="AE2320" s="91">
        <f t="shared" si="134"/>
        <v>3.61E-2</v>
      </c>
      <c r="AG2320" s="92"/>
    </row>
    <row r="2321" spans="9:33" x14ac:dyDescent="0.25">
      <c r="I2321"/>
      <c r="N2321" s="130">
        <v>49017</v>
      </c>
      <c r="O2321" s="129">
        <v>3.73</v>
      </c>
      <c r="AD2321" s="90">
        <f t="shared" si="135"/>
        <v>47940</v>
      </c>
      <c r="AE2321" s="91">
        <f t="shared" si="134"/>
        <v>3.61E-2</v>
      </c>
      <c r="AG2321" s="92"/>
    </row>
    <row r="2322" spans="9:33" x14ac:dyDescent="0.25">
      <c r="I2322"/>
      <c r="N2322" s="130">
        <v>49018</v>
      </c>
      <c r="O2322" s="129">
        <v>3.73</v>
      </c>
      <c r="AD2322" s="90">
        <f t="shared" si="135"/>
        <v>47941</v>
      </c>
      <c r="AE2322" s="91">
        <f t="shared" si="134"/>
        <v>3.61E-2</v>
      </c>
      <c r="AG2322" s="92"/>
    </row>
    <row r="2323" spans="9:33" x14ac:dyDescent="0.25">
      <c r="I2323"/>
      <c r="N2323" s="130">
        <v>49019</v>
      </c>
      <c r="O2323" s="129">
        <v>3.73</v>
      </c>
      <c r="AD2323" s="90">
        <f t="shared" si="135"/>
        <v>47942</v>
      </c>
      <c r="AE2323" s="91">
        <f t="shared" si="134"/>
        <v>3.61E-2</v>
      </c>
      <c r="AG2323" s="92"/>
    </row>
    <row r="2324" spans="9:33" x14ac:dyDescent="0.25">
      <c r="I2324"/>
      <c r="N2324" s="130">
        <v>49020</v>
      </c>
      <c r="O2324" s="129">
        <v>3.73</v>
      </c>
      <c r="AD2324" s="90">
        <f t="shared" si="135"/>
        <v>47943</v>
      </c>
      <c r="AE2324" s="91">
        <f t="shared" si="134"/>
        <v>3.61E-2</v>
      </c>
      <c r="AG2324" s="92"/>
    </row>
    <row r="2325" spans="9:33" x14ac:dyDescent="0.25">
      <c r="I2325"/>
      <c r="N2325" s="130">
        <v>49023</v>
      </c>
      <c r="O2325" s="129">
        <v>3.73</v>
      </c>
      <c r="AD2325" s="90">
        <f t="shared" si="135"/>
        <v>47944</v>
      </c>
      <c r="AE2325" s="91">
        <f t="shared" si="134"/>
        <v>3.61E-2</v>
      </c>
      <c r="AG2325" s="92"/>
    </row>
    <row r="2326" spans="9:33" x14ac:dyDescent="0.25">
      <c r="I2326"/>
      <c r="N2326" s="130">
        <v>49024</v>
      </c>
      <c r="O2326" s="129">
        <v>3.73</v>
      </c>
      <c r="AD2326" s="90">
        <f t="shared" si="135"/>
        <v>47945</v>
      </c>
      <c r="AE2326" s="91">
        <f t="shared" si="134"/>
        <v>3.61E-2</v>
      </c>
      <c r="AG2326" s="92"/>
    </row>
    <row r="2327" spans="9:33" x14ac:dyDescent="0.25">
      <c r="I2327"/>
      <c r="N2327" s="130">
        <v>49025</v>
      </c>
      <c r="O2327" s="129">
        <v>3.73</v>
      </c>
      <c r="AD2327" s="90">
        <f t="shared" si="135"/>
        <v>47946</v>
      </c>
      <c r="AE2327" s="91">
        <f t="shared" si="134"/>
        <v>3.61E-2</v>
      </c>
      <c r="AG2327" s="92"/>
    </row>
    <row r="2328" spans="9:33" x14ac:dyDescent="0.25">
      <c r="I2328"/>
      <c r="N2328" s="130">
        <v>49026</v>
      </c>
      <c r="O2328" s="129">
        <v>3.73</v>
      </c>
      <c r="AD2328" s="90">
        <f t="shared" si="135"/>
        <v>47947</v>
      </c>
      <c r="AE2328" s="91">
        <f t="shared" si="134"/>
        <v>3.61E-2</v>
      </c>
      <c r="AG2328" s="92"/>
    </row>
    <row r="2329" spans="9:33" x14ac:dyDescent="0.25">
      <c r="I2329"/>
      <c r="N2329" s="130">
        <v>49027</v>
      </c>
      <c r="O2329" s="129">
        <v>3.73</v>
      </c>
      <c r="AD2329" s="90">
        <f t="shared" si="135"/>
        <v>47948</v>
      </c>
      <c r="AE2329" s="91">
        <f t="shared" si="134"/>
        <v>3.61E-2</v>
      </c>
      <c r="AG2329" s="92"/>
    </row>
    <row r="2330" spans="9:33" x14ac:dyDescent="0.25">
      <c r="I2330"/>
      <c r="N2330" s="130">
        <v>49030</v>
      </c>
      <c r="O2330" s="129">
        <v>3.73</v>
      </c>
      <c r="AD2330" s="90">
        <f t="shared" si="135"/>
        <v>47949</v>
      </c>
      <c r="AE2330" s="91">
        <f t="shared" si="134"/>
        <v>3.61E-2</v>
      </c>
      <c r="AG2330" s="92"/>
    </row>
    <row r="2331" spans="9:33" x14ac:dyDescent="0.25">
      <c r="I2331"/>
      <c r="N2331" s="130">
        <v>49031</v>
      </c>
      <c r="O2331" s="129">
        <v>3.73</v>
      </c>
      <c r="AD2331" s="90">
        <f t="shared" si="135"/>
        <v>47950</v>
      </c>
      <c r="AE2331" s="91">
        <f t="shared" si="134"/>
        <v>3.61E-2</v>
      </c>
      <c r="AG2331" s="92"/>
    </row>
    <row r="2332" spans="9:33" x14ac:dyDescent="0.25">
      <c r="I2332"/>
      <c r="N2332" s="130">
        <v>49032</v>
      </c>
      <c r="O2332" s="129">
        <v>3.73</v>
      </c>
      <c r="AD2332" s="90">
        <f t="shared" si="135"/>
        <v>47951</v>
      </c>
      <c r="AE2332" s="91">
        <f t="shared" si="134"/>
        <v>3.61E-2</v>
      </c>
      <c r="AG2332" s="92"/>
    </row>
    <row r="2333" spans="9:33" x14ac:dyDescent="0.25">
      <c r="I2333"/>
      <c r="N2333" s="130">
        <v>49033</v>
      </c>
      <c r="O2333" s="129">
        <v>3.73</v>
      </c>
      <c r="AD2333" s="90">
        <f t="shared" si="135"/>
        <v>47952</v>
      </c>
      <c r="AE2333" s="91">
        <f t="shared" si="134"/>
        <v>3.61E-2</v>
      </c>
      <c r="AG2333" s="92"/>
    </row>
    <row r="2334" spans="9:33" x14ac:dyDescent="0.25">
      <c r="I2334"/>
      <c r="N2334" s="130">
        <v>49034</v>
      </c>
      <c r="O2334" s="129">
        <v>3.73</v>
      </c>
      <c r="AD2334" s="90">
        <f t="shared" si="135"/>
        <v>47953</v>
      </c>
      <c r="AE2334" s="91">
        <f t="shared" si="134"/>
        <v>3.61E-2</v>
      </c>
      <c r="AG2334" s="92"/>
    </row>
    <row r="2335" spans="9:33" x14ac:dyDescent="0.25">
      <c r="I2335"/>
      <c r="N2335" s="130">
        <v>49037</v>
      </c>
      <c r="O2335" s="129">
        <v>3.73</v>
      </c>
      <c r="AD2335" s="90">
        <f t="shared" si="135"/>
        <v>47954</v>
      </c>
      <c r="AE2335" s="91">
        <f t="shared" si="134"/>
        <v>3.61E-2</v>
      </c>
      <c r="AG2335" s="92"/>
    </row>
    <row r="2336" spans="9:33" x14ac:dyDescent="0.25">
      <c r="I2336"/>
      <c r="N2336" s="130">
        <v>49038</v>
      </c>
      <c r="O2336" s="129">
        <v>3.73</v>
      </c>
      <c r="AD2336" s="90">
        <f t="shared" si="135"/>
        <v>47955</v>
      </c>
      <c r="AE2336" s="91">
        <f t="shared" si="134"/>
        <v>3.61E-2</v>
      </c>
      <c r="AG2336" s="92"/>
    </row>
    <row r="2337" spans="9:33" x14ac:dyDescent="0.25">
      <c r="I2337"/>
      <c r="N2337" s="130">
        <v>49039</v>
      </c>
      <c r="O2337" s="129">
        <v>3.73</v>
      </c>
      <c r="AD2337" s="90">
        <f t="shared" si="135"/>
        <v>47956</v>
      </c>
      <c r="AE2337" s="91">
        <f t="shared" si="134"/>
        <v>3.61E-2</v>
      </c>
      <c r="AG2337" s="92"/>
    </row>
    <row r="2338" spans="9:33" x14ac:dyDescent="0.25">
      <c r="I2338"/>
      <c r="N2338" s="130">
        <v>49040</v>
      </c>
      <c r="O2338" s="129">
        <v>3.73</v>
      </c>
      <c r="AD2338" s="90">
        <f t="shared" si="135"/>
        <v>47957</v>
      </c>
      <c r="AE2338" s="91">
        <f t="shared" si="134"/>
        <v>3.61E-2</v>
      </c>
      <c r="AG2338" s="92"/>
    </row>
    <row r="2339" spans="9:33" x14ac:dyDescent="0.25">
      <c r="I2339"/>
      <c r="N2339" s="130">
        <v>49044</v>
      </c>
      <c r="O2339" s="129">
        <v>3.73</v>
      </c>
      <c r="AD2339" s="90">
        <f t="shared" si="135"/>
        <v>47958</v>
      </c>
      <c r="AE2339" s="91">
        <f t="shared" si="134"/>
        <v>3.61E-2</v>
      </c>
      <c r="AG2339" s="92"/>
    </row>
    <row r="2340" spans="9:33" x14ac:dyDescent="0.25">
      <c r="I2340"/>
      <c r="N2340" s="130">
        <v>49045</v>
      </c>
      <c r="O2340" s="129">
        <v>3.73</v>
      </c>
      <c r="AD2340" s="90">
        <f t="shared" si="135"/>
        <v>47959</v>
      </c>
      <c r="AE2340" s="91">
        <f t="shared" si="134"/>
        <v>3.61E-2</v>
      </c>
      <c r="AG2340" s="92"/>
    </row>
    <row r="2341" spans="9:33" x14ac:dyDescent="0.25">
      <c r="I2341"/>
      <c r="N2341" s="130">
        <v>49046</v>
      </c>
      <c r="O2341" s="129">
        <v>3.73</v>
      </c>
      <c r="AD2341" s="90">
        <f t="shared" si="135"/>
        <v>47960</v>
      </c>
      <c r="AE2341" s="91">
        <f t="shared" si="134"/>
        <v>3.61E-2</v>
      </c>
      <c r="AG2341" s="92"/>
    </row>
    <row r="2342" spans="9:33" x14ac:dyDescent="0.25">
      <c r="I2342"/>
      <c r="N2342" s="130">
        <v>49047</v>
      </c>
      <c r="O2342" s="129">
        <v>3.73</v>
      </c>
      <c r="AD2342" s="90">
        <f t="shared" si="135"/>
        <v>47961</v>
      </c>
      <c r="AE2342" s="91">
        <f t="shared" si="134"/>
        <v>3.61E-2</v>
      </c>
      <c r="AG2342" s="92"/>
    </row>
    <row r="2343" spans="9:33" x14ac:dyDescent="0.25">
      <c r="I2343"/>
      <c r="N2343" s="130">
        <v>49048</v>
      </c>
      <c r="O2343" s="129">
        <v>3.73</v>
      </c>
      <c r="AD2343" s="90">
        <f t="shared" si="135"/>
        <v>47962</v>
      </c>
      <c r="AE2343" s="91">
        <f t="shared" si="134"/>
        <v>3.61E-2</v>
      </c>
      <c r="AG2343" s="92"/>
    </row>
    <row r="2344" spans="9:33" x14ac:dyDescent="0.25">
      <c r="I2344"/>
      <c r="N2344" s="130">
        <v>49051</v>
      </c>
      <c r="O2344" s="129">
        <v>3.73</v>
      </c>
      <c r="AD2344" s="90">
        <f t="shared" si="135"/>
        <v>47963</v>
      </c>
      <c r="AE2344" s="91">
        <f t="shared" si="134"/>
        <v>3.61E-2</v>
      </c>
      <c r="AG2344" s="92"/>
    </row>
    <row r="2345" spans="9:33" x14ac:dyDescent="0.25">
      <c r="I2345"/>
      <c r="N2345" s="130">
        <v>49052</v>
      </c>
      <c r="O2345" s="129">
        <v>3.73</v>
      </c>
      <c r="AD2345" s="90">
        <f t="shared" si="135"/>
        <v>47964</v>
      </c>
      <c r="AE2345" s="91">
        <f t="shared" si="134"/>
        <v>3.61E-2</v>
      </c>
      <c r="AG2345" s="92"/>
    </row>
    <row r="2346" spans="9:33" x14ac:dyDescent="0.25">
      <c r="I2346"/>
      <c r="N2346" s="130">
        <v>49053</v>
      </c>
      <c r="O2346" s="129">
        <v>3.73</v>
      </c>
      <c r="AD2346" s="90">
        <f t="shared" si="135"/>
        <v>47965</v>
      </c>
      <c r="AE2346" s="91">
        <f t="shared" si="134"/>
        <v>3.61E-2</v>
      </c>
      <c r="AG2346" s="92"/>
    </row>
    <row r="2347" spans="9:33" x14ac:dyDescent="0.25">
      <c r="I2347"/>
      <c r="N2347" s="130">
        <v>49054</v>
      </c>
      <c r="O2347" s="129">
        <v>3.73</v>
      </c>
      <c r="AD2347" s="90">
        <f t="shared" si="135"/>
        <v>47966</v>
      </c>
      <c r="AE2347" s="91">
        <f t="shared" si="134"/>
        <v>3.61E-2</v>
      </c>
      <c r="AG2347" s="92"/>
    </row>
    <row r="2348" spans="9:33" x14ac:dyDescent="0.25">
      <c r="I2348"/>
      <c r="N2348" s="130">
        <v>49055</v>
      </c>
      <c r="O2348" s="129">
        <v>3.73</v>
      </c>
      <c r="AD2348" s="90">
        <f t="shared" si="135"/>
        <v>47967</v>
      </c>
      <c r="AE2348" s="91">
        <f t="shared" si="134"/>
        <v>3.61E-2</v>
      </c>
      <c r="AG2348" s="92"/>
    </row>
    <row r="2349" spans="9:33" x14ac:dyDescent="0.25">
      <c r="I2349"/>
      <c r="N2349" s="130">
        <v>49058</v>
      </c>
      <c r="O2349" s="129">
        <v>3.73</v>
      </c>
      <c r="AD2349" s="90">
        <f t="shared" si="135"/>
        <v>47968</v>
      </c>
      <c r="AE2349" s="91">
        <f t="shared" si="134"/>
        <v>3.61E-2</v>
      </c>
      <c r="AG2349" s="92"/>
    </row>
    <row r="2350" spans="9:33" x14ac:dyDescent="0.25">
      <c r="I2350"/>
      <c r="N2350" s="130">
        <v>49059</v>
      </c>
      <c r="O2350" s="129">
        <v>3.73</v>
      </c>
      <c r="AD2350" s="90">
        <f t="shared" si="135"/>
        <v>47969</v>
      </c>
      <c r="AE2350" s="91">
        <f t="shared" si="134"/>
        <v>3.61E-2</v>
      </c>
      <c r="AG2350" s="92"/>
    </row>
    <row r="2351" spans="9:33" x14ac:dyDescent="0.25">
      <c r="I2351"/>
      <c r="N2351" s="130">
        <v>49060</v>
      </c>
      <c r="O2351" s="129">
        <v>3.73</v>
      </c>
      <c r="AD2351" s="90">
        <f t="shared" si="135"/>
        <v>47970</v>
      </c>
      <c r="AE2351" s="91">
        <f t="shared" si="134"/>
        <v>3.61E-2</v>
      </c>
      <c r="AG2351" s="92"/>
    </row>
    <row r="2352" spans="9:33" x14ac:dyDescent="0.25">
      <c r="I2352"/>
      <c r="N2352" s="130">
        <v>49061</v>
      </c>
      <c r="O2352" s="129">
        <v>3.73</v>
      </c>
      <c r="AD2352" s="90">
        <f t="shared" si="135"/>
        <v>47971</v>
      </c>
      <c r="AE2352" s="91">
        <f t="shared" si="134"/>
        <v>3.61E-2</v>
      </c>
      <c r="AG2352" s="92"/>
    </row>
    <row r="2353" spans="9:33" x14ac:dyDescent="0.25">
      <c r="I2353"/>
      <c r="N2353" s="130">
        <v>49062</v>
      </c>
      <c r="O2353" s="129">
        <v>3.73</v>
      </c>
      <c r="AD2353" s="90">
        <f t="shared" si="135"/>
        <v>47972</v>
      </c>
      <c r="AE2353" s="91">
        <f t="shared" si="134"/>
        <v>3.61E-2</v>
      </c>
      <c r="AG2353" s="92"/>
    </row>
    <row r="2354" spans="9:33" x14ac:dyDescent="0.25">
      <c r="I2354"/>
      <c r="N2354" s="130">
        <v>49065</v>
      </c>
      <c r="O2354" s="129">
        <v>3.73</v>
      </c>
      <c r="AD2354" s="90">
        <f t="shared" si="135"/>
        <v>47973</v>
      </c>
      <c r="AE2354" s="91">
        <f t="shared" si="134"/>
        <v>3.61E-2</v>
      </c>
      <c r="AG2354" s="92"/>
    </row>
    <row r="2355" spans="9:33" x14ac:dyDescent="0.25">
      <c r="I2355"/>
      <c r="N2355" s="130">
        <v>49066</v>
      </c>
      <c r="O2355" s="129">
        <v>3.73</v>
      </c>
      <c r="AD2355" s="90">
        <f t="shared" si="135"/>
        <v>47974</v>
      </c>
      <c r="AE2355" s="91">
        <f t="shared" si="134"/>
        <v>3.61E-2</v>
      </c>
      <c r="AG2355" s="92"/>
    </row>
    <row r="2356" spans="9:33" x14ac:dyDescent="0.25">
      <c r="I2356"/>
      <c r="N2356" s="130">
        <v>49067</v>
      </c>
      <c r="O2356" s="129">
        <v>3.73</v>
      </c>
      <c r="AD2356" s="90">
        <f t="shared" si="135"/>
        <v>47975</v>
      </c>
      <c r="AE2356" s="91">
        <f t="shared" si="134"/>
        <v>3.61E-2</v>
      </c>
      <c r="AG2356" s="92"/>
    </row>
    <row r="2357" spans="9:33" x14ac:dyDescent="0.25">
      <c r="I2357"/>
      <c r="N2357" s="130">
        <v>49068</v>
      </c>
      <c r="O2357" s="129">
        <v>3.73</v>
      </c>
      <c r="AD2357" s="90">
        <f t="shared" si="135"/>
        <v>47976</v>
      </c>
      <c r="AE2357" s="91">
        <f t="shared" si="134"/>
        <v>3.61E-2</v>
      </c>
      <c r="AG2357" s="92"/>
    </row>
    <row r="2358" spans="9:33" x14ac:dyDescent="0.25">
      <c r="I2358"/>
      <c r="N2358" s="130">
        <v>49069</v>
      </c>
      <c r="O2358" s="129">
        <v>3.73</v>
      </c>
      <c r="AD2358" s="90">
        <f t="shared" si="135"/>
        <v>47977</v>
      </c>
      <c r="AE2358" s="91">
        <f t="shared" si="134"/>
        <v>3.61E-2</v>
      </c>
      <c r="AG2358" s="92"/>
    </row>
    <row r="2359" spans="9:33" x14ac:dyDescent="0.25">
      <c r="I2359"/>
      <c r="N2359" s="130">
        <v>49072</v>
      </c>
      <c r="O2359" s="129">
        <v>3.73</v>
      </c>
      <c r="AD2359" s="90">
        <f t="shared" si="135"/>
        <v>47978</v>
      </c>
      <c r="AE2359" s="91">
        <f t="shared" si="134"/>
        <v>3.61E-2</v>
      </c>
      <c r="AG2359" s="92"/>
    </row>
    <row r="2360" spans="9:33" x14ac:dyDescent="0.25">
      <c r="I2360"/>
      <c r="N2360" s="130">
        <v>49073</v>
      </c>
      <c r="O2360" s="129">
        <v>3.73</v>
      </c>
      <c r="AD2360" s="90">
        <f t="shared" si="135"/>
        <v>47979</v>
      </c>
      <c r="AE2360" s="91">
        <f t="shared" si="134"/>
        <v>3.61E-2</v>
      </c>
      <c r="AG2360" s="92"/>
    </row>
    <row r="2361" spans="9:33" x14ac:dyDescent="0.25">
      <c r="I2361"/>
      <c r="N2361" s="130">
        <v>49074</v>
      </c>
      <c r="O2361" s="129">
        <v>3.73</v>
      </c>
      <c r="AD2361" s="90">
        <f t="shared" si="135"/>
        <v>47980</v>
      </c>
      <c r="AE2361" s="91">
        <f t="shared" si="134"/>
        <v>3.61E-2</v>
      </c>
      <c r="AG2361" s="92"/>
    </row>
    <row r="2362" spans="9:33" x14ac:dyDescent="0.25">
      <c r="I2362"/>
      <c r="N2362" s="130">
        <v>49075</v>
      </c>
      <c r="O2362" s="129">
        <v>3.73</v>
      </c>
      <c r="AD2362" s="90">
        <f t="shared" si="135"/>
        <v>47981</v>
      </c>
      <c r="AE2362" s="91">
        <f t="shared" si="134"/>
        <v>3.61E-2</v>
      </c>
      <c r="AG2362" s="92"/>
    </row>
    <row r="2363" spans="9:33" x14ac:dyDescent="0.25">
      <c r="I2363"/>
      <c r="N2363" s="130">
        <v>49076</v>
      </c>
      <c r="O2363" s="129">
        <v>3.73</v>
      </c>
      <c r="AD2363" s="90">
        <f t="shared" si="135"/>
        <v>47982</v>
      </c>
      <c r="AE2363" s="91">
        <f t="shared" si="134"/>
        <v>3.61E-2</v>
      </c>
      <c r="AG2363" s="92"/>
    </row>
    <row r="2364" spans="9:33" x14ac:dyDescent="0.25">
      <c r="I2364"/>
      <c r="N2364" s="130">
        <v>49079</v>
      </c>
      <c r="O2364" s="129">
        <v>3.73</v>
      </c>
      <c r="AD2364" s="90">
        <f t="shared" si="135"/>
        <v>47983</v>
      </c>
      <c r="AE2364" s="91">
        <f t="shared" si="134"/>
        <v>3.61E-2</v>
      </c>
      <c r="AG2364" s="92"/>
    </row>
    <row r="2365" spans="9:33" x14ac:dyDescent="0.25">
      <c r="I2365"/>
      <c r="N2365" s="130">
        <v>49080</v>
      </c>
      <c r="O2365" s="129">
        <v>3.73</v>
      </c>
      <c r="AD2365" s="90">
        <f t="shared" si="135"/>
        <v>47984</v>
      </c>
      <c r="AE2365" s="91">
        <f t="shared" si="134"/>
        <v>3.61E-2</v>
      </c>
      <c r="AG2365" s="92"/>
    </row>
    <row r="2366" spans="9:33" x14ac:dyDescent="0.25">
      <c r="I2366"/>
      <c r="N2366" s="130">
        <v>49081</v>
      </c>
      <c r="O2366" s="129">
        <v>3.73</v>
      </c>
      <c r="AD2366" s="90">
        <f t="shared" si="135"/>
        <v>47985</v>
      </c>
      <c r="AE2366" s="91">
        <f t="shared" si="134"/>
        <v>3.61E-2</v>
      </c>
      <c r="AG2366" s="92"/>
    </row>
    <row r="2367" spans="9:33" x14ac:dyDescent="0.25">
      <c r="I2367"/>
      <c r="N2367" s="130">
        <v>49082</v>
      </c>
      <c r="O2367" s="129">
        <v>3.73</v>
      </c>
      <c r="AD2367" s="90">
        <f t="shared" si="135"/>
        <v>47986</v>
      </c>
      <c r="AE2367" s="91">
        <f t="shared" si="134"/>
        <v>3.61E-2</v>
      </c>
      <c r="AG2367" s="92"/>
    </row>
    <row r="2368" spans="9:33" x14ac:dyDescent="0.25">
      <c r="I2368"/>
      <c r="N2368" s="130">
        <v>49083</v>
      </c>
      <c r="O2368" s="129">
        <v>3.73</v>
      </c>
      <c r="AD2368" s="90">
        <f t="shared" si="135"/>
        <v>47987</v>
      </c>
      <c r="AE2368" s="91">
        <f t="shared" si="134"/>
        <v>3.61E-2</v>
      </c>
      <c r="AG2368" s="92"/>
    </row>
    <row r="2369" spans="9:33" x14ac:dyDescent="0.25">
      <c r="I2369"/>
      <c r="N2369" s="130">
        <v>49086</v>
      </c>
      <c r="O2369" s="129">
        <v>3.73</v>
      </c>
      <c r="AD2369" s="90">
        <f t="shared" si="135"/>
        <v>47988</v>
      </c>
      <c r="AE2369" s="91">
        <f t="shared" si="134"/>
        <v>3.61E-2</v>
      </c>
      <c r="AG2369" s="92"/>
    </row>
    <row r="2370" spans="9:33" x14ac:dyDescent="0.25">
      <c r="I2370"/>
      <c r="N2370" s="130">
        <v>49087</v>
      </c>
      <c r="O2370" s="129">
        <v>3.73</v>
      </c>
      <c r="AD2370" s="90">
        <f t="shared" si="135"/>
        <v>47989</v>
      </c>
      <c r="AE2370" s="91">
        <f t="shared" si="134"/>
        <v>3.61E-2</v>
      </c>
      <c r="AG2370" s="92"/>
    </row>
    <row r="2371" spans="9:33" x14ac:dyDescent="0.25">
      <c r="I2371"/>
      <c r="N2371" s="130">
        <v>49088</v>
      </c>
      <c r="O2371" s="129">
        <v>3.73</v>
      </c>
      <c r="AD2371" s="90">
        <f t="shared" si="135"/>
        <v>47990</v>
      </c>
      <c r="AE2371" s="91">
        <f t="shared" si="134"/>
        <v>3.61E-2</v>
      </c>
      <c r="AG2371" s="92"/>
    </row>
    <row r="2372" spans="9:33" x14ac:dyDescent="0.25">
      <c r="I2372"/>
      <c r="N2372" s="130">
        <v>49089</v>
      </c>
      <c r="O2372" s="129">
        <v>3.73</v>
      </c>
      <c r="AD2372" s="90">
        <f t="shared" si="135"/>
        <v>47991</v>
      </c>
      <c r="AE2372" s="91">
        <f t="shared" si="134"/>
        <v>3.61E-2</v>
      </c>
      <c r="AG2372" s="92"/>
    </row>
    <row r="2373" spans="9:33" x14ac:dyDescent="0.25">
      <c r="I2373"/>
      <c r="N2373" s="130">
        <v>49090</v>
      </c>
      <c r="O2373" s="129">
        <v>3.73</v>
      </c>
      <c r="AD2373" s="90">
        <f t="shared" si="135"/>
        <v>47992</v>
      </c>
      <c r="AE2373" s="91">
        <f t="shared" si="134"/>
        <v>3.61E-2</v>
      </c>
      <c r="AG2373" s="92"/>
    </row>
    <row r="2374" spans="9:33" x14ac:dyDescent="0.25">
      <c r="I2374"/>
      <c r="N2374" s="130">
        <v>49094</v>
      </c>
      <c r="O2374" s="129">
        <v>3.73</v>
      </c>
      <c r="AD2374" s="90">
        <f t="shared" si="135"/>
        <v>47993</v>
      </c>
      <c r="AE2374" s="91">
        <f t="shared" si="134"/>
        <v>3.61E-2</v>
      </c>
      <c r="AG2374" s="92"/>
    </row>
    <row r="2375" spans="9:33" x14ac:dyDescent="0.25">
      <c r="I2375"/>
      <c r="N2375" s="130">
        <v>49095</v>
      </c>
      <c r="O2375" s="129">
        <v>3.73</v>
      </c>
      <c r="AD2375" s="90">
        <f t="shared" si="135"/>
        <v>47994</v>
      </c>
      <c r="AE2375" s="91">
        <f t="shared" ref="AE2375:AE2438" si="136">_xlfn.IFNA(VLOOKUP(AD2375,N:O,2,FALSE)/100,AE2374)</f>
        <v>3.61E-2</v>
      </c>
      <c r="AG2375" s="92"/>
    </row>
    <row r="2376" spans="9:33" x14ac:dyDescent="0.25">
      <c r="I2376"/>
      <c r="N2376" s="130">
        <v>49096</v>
      </c>
      <c r="O2376" s="129">
        <v>3.73</v>
      </c>
      <c r="AD2376" s="90">
        <f t="shared" ref="AD2376:AD2439" si="137">AD2375+1</f>
        <v>47995</v>
      </c>
      <c r="AE2376" s="91">
        <f t="shared" si="136"/>
        <v>3.61E-2</v>
      </c>
      <c r="AG2376" s="92"/>
    </row>
    <row r="2377" spans="9:33" x14ac:dyDescent="0.25">
      <c r="I2377"/>
      <c r="N2377" s="130">
        <v>49097</v>
      </c>
      <c r="O2377" s="129">
        <v>3.73</v>
      </c>
      <c r="AD2377" s="90">
        <f t="shared" si="137"/>
        <v>47996</v>
      </c>
      <c r="AE2377" s="91">
        <f t="shared" si="136"/>
        <v>3.61E-2</v>
      </c>
      <c r="AG2377" s="92"/>
    </row>
    <row r="2378" spans="9:33" x14ac:dyDescent="0.25">
      <c r="I2378"/>
      <c r="N2378" s="130">
        <v>49100</v>
      </c>
      <c r="O2378" s="129">
        <v>3.73</v>
      </c>
      <c r="AD2378" s="90">
        <f t="shared" si="137"/>
        <v>47997</v>
      </c>
      <c r="AE2378" s="91">
        <f t="shared" si="136"/>
        <v>3.61E-2</v>
      </c>
      <c r="AG2378" s="92"/>
    </row>
    <row r="2379" spans="9:33" x14ac:dyDescent="0.25">
      <c r="I2379"/>
      <c r="N2379" s="130">
        <v>49101</v>
      </c>
      <c r="O2379" s="129">
        <v>3.73</v>
      </c>
      <c r="AD2379" s="90">
        <f t="shared" si="137"/>
        <v>47998</v>
      </c>
      <c r="AE2379" s="91">
        <f t="shared" si="136"/>
        <v>3.61E-2</v>
      </c>
      <c r="AG2379" s="92"/>
    </row>
    <row r="2380" spans="9:33" x14ac:dyDescent="0.25">
      <c r="I2380"/>
      <c r="N2380" s="130">
        <v>49102</v>
      </c>
      <c r="O2380" s="129">
        <v>3.73</v>
      </c>
      <c r="AD2380" s="90">
        <f t="shared" si="137"/>
        <v>47999</v>
      </c>
      <c r="AE2380" s="91">
        <f t="shared" si="136"/>
        <v>3.61E-2</v>
      </c>
      <c r="AG2380" s="92"/>
    </row>
    <row r="2381" spans="9:33" x14ac:dyDescent="0.25">
      <c r="I2381"/>
      <c r="N2381" s="130">
        <v>49103</v>
      </c>
      <c r="O2381" s="129">
        <v>3.73</v>
      </c>
      <c r="AD2381" s="90">
        <f t="shared" si="137"/>
        <v>48000</v>
      </c>
      <c r="AE2381" s="91">
        <f t="shared" si="136"/>
        <v>3.61E-2</v>
      </c>
      <c r="AG2381" s="92"/>
    </row>
    <row r="2382" spans="9:33" x14ac:dyDescent="0.25">
      <c r="I2382"/>
      <c r="N2382" s="130">
        <v>49104</v>
      </c>
      <c r="O2382" s="129">
        <v>3.73</v>
      </c>
      <c r="AD2382" s="90">
        <f t="shared" si="137"/>
        <v>48001</v>
      </c>
      <c r="AE2382" s="91">
        <f t="shared" si="136"/>
        <v>3.61E-2</v>
      </c>
      <c r="AG2382" s="92"/>
    </row>
    <row r="2383" spans="9:33" x14ac:dyDescent="0.25">
      <c r="I2383"/>
      <c r="N2383" s="130">
        <v>49107</v>
      </c>
      <c r="O2383" s="129">
        <v>3.73</v>
      </c>
      <c r="AD2383" s="90">
        <f t="shared" si="137"/>
        <v>48002</v>
      </c>
      <c r="AE2383" s="91">
        <f t="shared" si="136"/>
        <v>3.61E-2</v>
      </c>
      <c r="AG2383" s="92"/>
    </row>
    <row r="2384" spans="9:33" x14ac:dyDescent="0.25">
      <c r="I2384"/>
      <c r="N2384" s="130">
        <v>49108</v>
      </c>
      <c r="O2384" s="129">
        <v>3.73</v>
      </c>
      <c r="AD2384" s="90">
        <f t="shared" si="137"/>
        <v>48003</v>
      </c>
      <c r="AE2384" s="91">
        <f t="shared" si="136"/>
        <v>3.61E-2</v>
      </c>
      <c r="AG2384" s="92"/>
    </row>
    <row r="2385" spans="9:33" x14ac:dyDescent="0.25">
      <c r="I2385"/>
      <c r="N2385" s="130">
        <v>49109</v>
      </c>
      <c r="O2385" s="129">
        <v>3.73</v>
      </c>
      <c r="AD2385" s="90">
        <f t="shared" si="137"/>
        <v>48004</v>
      </c>
      <c r="AE2385" s="91">
        <f t="shared" si="136"/>
        <v>3.61E-2</v>
      </c>
      <c r="AG2385" s="92"/>
    </row>
    <row r="2386" spans="9:33" x14ac:dyDescent="0.25">
      <c r="I2386"/>
      <c r="N2386" s="130">
        <v>49110</v>
      </c>
      <c r="O2386" s="129">
        <v>3.73</v>
      </c>
      <c r="AD2386" s="90">
        <f t="shared" si="137"/>
        <v>48005</v>
      </c>
      <c r="AE2386" s="91">
        <f t="shared" si="136"/>
        <v>3.61E-2</v>
      </c>
      <c r="AG2386" s="92"/>
    </row>
    <row r="2387" spans="9:33" x14ac:dyDescent="0.25">
      <c r="I2387"/>
      <c r="N2387" s="130">
        <v>49111</v>
      </c>
      <c r="O2387" s="129">
        <v>3.73</v>
      </c>
      <c r="AD2387" s="90">
        <f t="shared" si="137"/>
        <v>48006</v>
      </c>
      <c r="AE2387" s="91">
        <f t="shared" si="136"/>
        <v>3.61E-2</v>
      </c>
      <c r="AG2387" s="92"/>
    </row>
    <row r="2388" spans="9:33" x14ac:dyDescent="0.25">
      <c r="I2388"/>
      <c r="N2388" s="130">
        <v>49115</v>
      </c>
      <c r="O2388" s="129">
        <v>3.73</v>
      </c>
      <c r="AD2388" s="90">
        <f t="shared" si="137"/>
        <v>48007</v>
      </c>
      <c r="AE2388" s="91">
        <f t="shared" si="136"/>
        <v>3.61E-2</v>
      </c>
      <c r="AG2388" s="92"/>
    </row>
    <row r="2389" spans="9:33" x14ac:dyDescent="0.25">
      <c r="I2389"/>
      <c r="N2389" s="130">
        <v>49116</v>
      </c>
      <c r="O2389" s="129">
        <v>3.73</v>
      </c>
      <c r="AD2389" s="90">
        <f t="shared" si="137"/>
        <v>48008</v>
      </c>
      <c r="AE2389" s="91">
        <f t="shared" si="136"/>
        <v>3.61E-2</v>
      </c>
      <c r="AG2389" s="92"/>
    </row>
    <row r="2390" spans="9:33" x14ac:dyDescent="0.25">
      <c r="I2390"/>
      <c r="N2390" s="130">
        <v>49117</v>
      </c>
      <c r="O2390" s="129">
        <v>3.73</v>
      </c>
      <c r="AD2390" s="90">
        <f t="shared" si="137"/>
        <v>48009</v>
      </c>
      <c r="AE2390" s="91">
        <f t="shared" si="136"/>
        <v>3.61E-2</v>
      </c>
      <c r="AG2390" s="92"/>
    </row>
    <row r="2391" spans="9:33" x14ac:dyDescent="0.25">
      <c r="I2391"/>
      <c r="N2391" s="130">
        <v>49118</v>
      </c>
      <c r="O2391" s="129">
        <v>3.73</v>
      </c>
      <c r="AD2391" s="90">
        <f t="shared" si="137"/>
        <v>48010</v>
      </c>
      <c r="AE2391" s="91">
        <f t="shared" si="136"/>
        <v>3.61E-2</v>
      </c>
      <c r="AG2391" s="92"/>
    </row>
    <row r="2392" spans="9:33" x14ac:dyDescent="0.25">
      <c r="I2392"/>
      <c r="N2392" s="130">
        <v>49121</v>
      </c>
      <c r="O2392" s="129">
        <v>3.73</v>
      </c>
      <c r="AD2392" s="90">
        <f t="shared" si="137"/>
        <v>48011</v>
      </c>
      <c r="AE2392" s="91">
        <f t="shared" si="136"/>
        <v>3.61E-2</v>
      </c>
      <c r="AG2392" s="92"/>
    </row>
    <row r="2393" spans="9:33" x14ac:dyDescent="0.25">
      <c r="I2393"/>
      <c r="N2393" s="130">
        <v>49122</v>
      </c>
      <c r="O2393" s="129">
        <v>3.73</v>
      </c>
      <c r="AD2393" s="90">
        <f t="shared" si="137"/>
        <v>48012</v>
      </c>
      <c r="AE2393" s="91">
        <f t="shared" si="136"/>
        <v>3.61E-2</v>
      </c>
      <c r="AG2393" s="92"/>
    </row>
    <row r="2394" spans="9:33" x14ac:dyDescent="0.25">
      <c r="I2394"/>
      <c r="N2394" s="130">
        <v>49123</v>
      </c>
      <c r="O2394" s="129">
        <v>3.73</v>
      </c>
      <c r="AD2394" s="90">
        <f t="shared" si="137"/>
        <v>48013</v>
      </c>
      <c r="AE2394" s="91">
        <f t="shared" si="136"/>
        <v>3.61E-2</v>
      </c>
      <c r="AG2394" s="92"/>
    </row>
    <row r="2395" spans="9:33" x14ac:dyDescent="0.25">
      <c r="I2395"/>
      <c r="N2395" s="130">
        <v>49124</v>
      </c>
      <c r="O2395" s="129">
        <v>3.73</v>
      </c>
      <c r="AD2395" s="90">
        <f t="shared" si="137"/>
        <v>48014</v>
      </c>
      <c r="AE2395" s="91">
        <f t="shared" si="136"/>
        <v>3.61E-2</v>
      </c>
      <c r="AG2395" s="92"/>
    </row>
    <row r="2396" spans="9:33" x14ac:dyDescent="0.25">
      <c r="I2396"/>
      <c r="N2396" s="130">
        <v>49125</v>
      </c>
      <c r="O2396" s="129">
        <v>3.73</v>
      </c>
      <c r="AD2396" s="90">
        <f t="shared" si="137"/>
        <v>48015</v>
      </c>
      <c r="AE2396" s="91">
        <f t="shared" si="136"/>
        <v>3.61E-2</v>
      </c>
      <c r="AG2396" s="92"/>
    </row>
    <row r="2397" spans="9:33" x14ac:dyDescent="0.25">
      <c r="I2397"/>
      <c r="N2397" s="130">
        <v>49128</v>
      </c>
      <c r="O2397" s="129">
        <v>3.73</v>
      </c>
      <c r="AD2397" s="90">
        <f t="shared" si="137"/>
        <v>48016</v>
      </c>
      <c r="AE2397" s="91">
        <f t="shared" si="136"/>
        <v>3.61E-2</v>
      </c>
      <c r="AG2397" s="92"/>
    </row>
    <row r="2398" spans="9:33" x14ac:dyDescent="0.25">
      <c r="I2398"/>
      <c r="N2398" s="130">
        <v>49130</v>
      </c>
      <c r="O2398" s="129">
        <v>3.73</v>
      </c>
      <c r="AD2398" s="90">
        <f t="shared" si="137"/>
        <v>48017</v>
      </c>
      <c r="AE2398" s="91">
        <f t="shared" si="136"/>
        <v>3.61E-2</v>
      </c>
      <c r="AG2398" s="92"/>
    </row>
    <row r="2399" spans="9:33" x14ac:dyDescent="0.25">
      <c r="I2399"/>
      <c r="N2399" s="130">
        <v>49131</v>
      </c>
      <c r="O2399" s="129">
        <v>3.73</v>
      </c>
      <c r="AD2399" s="90">
        <f t="shared" si="137"/>
        <v>48018</v>
      </c>
      <c r="AE2399" s="91">
        <f t="shared" si="136"/>
        <v>3.61E-2</v>
      </c>
      <c r="AG2399" s="92"/>
    </row>
    <row r="2400" spans="9:33" x14ac:dyDescent="0.25">
      <c r="I2400"/>
      <c r="N2400" s="130">
        <v>49132</v>
      </c>
      <c r="O2400" s="129">
        <v>3.73</v>
      </c>
      <c r="AD2400" s="90">
        <f t="shared" si="137"/>
        <v>48019</v>
      </c>
      <c r="AE2400" s="91">
        <f t="shared" si="136"/>
        <v>3.61E-2</v>
      </c>
      <c r="AG2400" s="92"/>
    </row>
    <row r="2401" spans="9:33" x14ac:dyDescent="0.25">
      <c r="I2401"/>
      <c r="N2401" s="130">
        <v>49135</v>
      </c>
      <c r="O2401" s="129">
        <v>3.73</v>
      </c>
      <c r="AD2401" s="90">
        <f t="shared" si="137"/>
        <v>48020</v>
      </c>
      <c r="AE2401" s="91">
        <f t="shared" si="136"/>
        <v>3.61E-2</v>
      </c>
      <c r="AG2401" s="92"/>
    </row>
    <row r="2402" spans="9:33" x14ac:dyDescent="0.25">
      <c r="I2402"/>
      <c r="N2402" s="130">
        <v>49136</v>
      </c>
      <c r="O2402" s="129">
        <v>3.73</v>
      </c>
      <c r="AD2402" s="90">
        <f t="shared" si="137"/>
        <v>48021</v>
      </c>
      <c r="AE2402" s="91">
        <f t="shared" si="136"/>
        <v>3.61E-2</v>
      </c>
      <c r="AG2402" s="92"/>
    </row>
    <row r="2403" spans="9:33" x14ac:dyDescent="0.25">
      <c r="I2403"/>
      <c r="N2403" s="130">
        <v>49137</v>
      </c>
      <c r="O2403" s="129">
        <v>3.73</v>
      </c>
      <c r="AD2403" s="90">
        <f t="shared" si="137"/>
        <v>48022</v>
      </c>
      <c r="AE2403" s="91">
        <f t="shared" si="136"/>
        <v>3.61E-2</v>
      </c>
      <c r="AG2403" s="92"/>
    </row>
    <row r="2404" spans="9:33" x14ac:dyDescent="0.25">
      <c r="I2404"/>
      <c r="N2404" s="130">
        <v>49138</v>
      </c>
      <c r="O2404" s="129">
        <v>3.73</v>
      </c>
      <c r="AD2404" s="90">
        <f t="shared" si="137"/>
        <v>48023</v>
      </c>
      <c r="AE2404" s="91">
        <f t="shared" si="136"/>
        <v>3.61E-2</v>
      </c>
      <c r="AG2404" s="92"/>
    </row>
    <row r="2405" spans="9:33" x14ac:dyDescent="0.25">
      <c r="I2405"/>
      <c r="N2405" s="130">
        <v>49139</v>
      </c>
      <c r="O2405" s="129">
        <v>3.73</v>
      </c>
      <c r="AD2405" s="90">
        <f t="shared" si="137"/>
        <v>48024</v>
      </c>
      <c r="AE2405" s="91">
        <f t="shared" si="136"/>
        <v>3.61E-2</v>
      </c>
      <c r="AG2405" s="92"/>
    </row>
    <row r="2406" spans="9:33" x14ac:dyDescent="0.25">
      <c r="I2406"/>
      <c r="N2406" s="130">
        <v>49142</v>
      </c>
      <c r="O2406" s="129">
        <v>3.73</v>
      </c>
      <c r="AD2406" s="90">
        <f t="shared" si="137"/>
        <v>48025</v>
      </c>
      <c r="AE2406" s="91">
        <f t="shared" si="136"/>
        <v>3.61E-2</v>
      </c>
      <c r="AG2406" s="92"/>
    </row>
    <row r="2407" spans="9:33" x14ac:dyDescent="0.25">
      <c r="I2407"/>
      <c r="N2407" s="130">
        <v>49143</v>
      </c>
      <c r="O2407" s="129">
        <v>3.73</v>
      </c>
      <c r="AD2407" s="90">
        <f t="shared" si="137"/>
        <v>48026</v>
      </c>
      <c r="AE2407" s="91">
        <f t="shared" si="136"/>
        <v>3.61E-2</v>
      </c>
      <c r="AG2407" s="92"/>
    </row>
    <row r="2408" spans="9:33" x14ac:dyDescent="0.25">
      <c r="I2408"/>
      <c r="N2408" s="130">
        <v>49144</v>
      </c>
      <c r="O2408" s="129">
        <v>3.73</v>
      </c>
      <c r="AD2408" s="90">
        <f t="shared" si="137"/>
        <v>48027</v>
      </c>
      <c r="AE2408" s="91">
        <f t="shared" si="136"/>
        <v>3.61E-2</v>
      </c>
      <c r="AG2408" s="92"/>
    </row>
    <row r="2409" spans="9:33" x14ac:dyDescent="0.25">
      <c r="I2409"/>
      <c r="N2409" s="130">
        <v>49145</v>
      </c>
      <c r="O2409" s="129">
        <v>3.73</v>
      </c>
      <c r="AD2409" s="90">
        <f t="shared" si="137"/>
        <v>48028</v>
      </c>
      <c r="AE2409" s="91">
        <f t="shared" si="136"/>
        <v>3.61E-2</v>
      </c>
      <c r="AG2409" s="92"/>
    </row>
    <row r="2410" spans="9:33" x14ac:dyDescent="0.25">
      <c r="I2410"/>
      <c r="N2410" s="130">
        <v>49146</v>
      </c>
      <c r="O2410" s="129">
        <v>3.73</v>
      </c>
      <c r="AD2410" s="90">
        <f t="shared" si="137"/>
        <v>48029</v>
      </c>
      <c r="AE2410" s="91">
        <f t="shared" si="136"/>
        <v>3.61E-2</v>
      </c>
      <c r="AG2410" s="92"/>
    </row>
    <row r="2411" spans="9:33" x14ac:dyDescent="0.25">
      <c r="I2411"/>
      <c r="N2411" s="130">
        <v>49149</v>
      </c>
      <c r="O2411" s="129">
        <v>3.73</v>
      </c>
      <c r="AD2411" s="90">
        <f t="shared" si="137"/>
        <v>48030</v>
      </c>
      <c r="AE2411" s="91">
        <f t="shared" si="136"/>
        <v>3.61E-2</v>
      </c>
      <c r="AG2411" s="92"/>
    </row>
    <row r="2412" spans="9:33" x14ac:dyDescent="0.25">
      <c r="I2412"/>
      <c r="N2412" s="130">
        <v>49150</v>
      </c>
      <c r="O2412" s="129">
        <v>3.73</v>
      </c>
      <c r="AD2412" s="90">
        <f t="shared" si="137"/>
        <v>48031</v>
      </c>
      <c r="AE2412" s="91">
        <f t="shared" si="136"/>
        <v>3.61E-2</v>
      </c>
      <c r="AG2412" s="92"/>
    </row>
    <row r="2413" spans="9:33" x14ac:dyDescent="0.25">
      <c r="I2413"/>
      <c r="N2413" s="130">
        <v>49151</v>
      </c>
      <c r="O2413" s="129">
        <v>3.73</v>
      </c>
      <c r="AD2413" s="90">
        <f t="shared" si="137"/>
        <v>48032</v>
      </c>
      <c r="AE2413" s="91">
        <f t="shared" si="136"/>
        <v>3.61E-2</v>
      </c>
      <c r="AG2413" s="92"/>
    </row>
    <row r="2414" spans="9:33" x14ac:dyDescent="0.25">
      <c r="I2414"/>
      <c r="N2414" s="130">
        <v>49152</v>
      </c>
      <c r="O2414" s="129">
        <v>3.73</v>
      </c>
      <c r="AD2414" s="90">
        <f t="shared" si="137"/>
        <v>48033</v>
      </c>
      <c r="AE2414" s="91">
        <f t="shared" si="136"/>
        <v>3.61E-2</v>
      </c>
      <c r="AG2414" s="92"/>
    </row>
    <row r="2415" spans="9:33" x14ac:dyDescent="0.25">
      <c r="I2415"/>
      <c r="N2415" s="130">
        <v>49153</v>
      </c>
      <c r="O2415" s="129">
        <v>3.73</v>
      </c>
      <c r="AD2415" s="90">
        <f t="shared" si="137"/>
        <v>48034</v>
      </c>
      <c r="AE2415" s="91">
        <f t="shared" si="136"/>
        <v>3.61E-2</v>
      </c>
      <c r="AG2415" s="92"/>
    </row>
    <row r="2416" spans="9:33" x14ac:dyDescent="0.25">
      <c r="I2416"/>
      <c r="N2416" s="130">
        <v>49156</v>
      </c>
      <c r="O2416" s="129">
        <v>3.73</v>
      </c>
      <c r="AD2416" s="90">
        <f t="shared" si="137"/>
        <v>48035</v>
      </c>
      <c r="AE2416" s="91">
        <f t="shared" si="136"/>
        <v>3.61E-2</v>
      </c>
      <c r="AG2416" s="92"/>
    </row>
    <row r="2417" spans="9:33" x14ac:dyDescent="0.25">
      <c r="I2417"/>
      <c r="N2417" s="130">
        <v>49157</v>
      </c>
      <c r="O2417" s="129">
        <v>3.73</v>
      </c>
      <c r="AD2417" s="90">
        <f t="shared" si="137"/>
        <v>48036</v>
      </c>
      <c r="AE2417" s="91">
        <f t="shared" si="136"/>
        <v>3.61E-2</v>
      </c>
      <c r="AG2417" s="92"/>
    </row>
    <row r="2418" spans="9:33" x14ac:dyDescent="0.25">
      <c r="I2418"/>
      <c r="N2418" s="130">
        <v>49158</v>
      </c>
      <c r="O2418" s="129">
        <v>3.73</v>
      </c>
      <c r="AD2418" s="90">
        <f t="shared" si="137"/>
        <v>48037</v>
      </c>
      <c r="AE2418" s="91">
        <f t="shared" si="136"/>
        <v>3.61E-2</v>
      </c>
      <c r="AG2418" s="92"/>
    </row>
    <row r="2419" spans="9:33" x14ac:dyDescent="0.25">
      <c r="I2419"/>
      <c r="N2419" s="130">
        <v>49159</v>
      </c>
      <c r="O2419" s="129">
        <v>3.73</v>
      </c>
      <c r="AD2419" s="90">
        <f t="shared" si="137"/>
        <v>48038</v>
      </c>
      <c r="AE2419" s="91">
        <f t="shared" si="136"/>
        <v>3.61E-2</v>
      </c>
      <c r="AG2419" s="92"/>
    </row>
    <row r="2420" spans="9:33" x14ac:dyDescent="0.25">
      <c r="I2420"/>
      <c r="N2420" s="130">
        <v>49160</v>
      </c>
      <c r="O2420" s="129">
        <v>3.73</v>
      </c>
      <c r="AD2420" s="90">
        <f t="shared" si="137"/>
        <v>48039</v>
      </c>
      <c r="AE2420" s="91">
        <f t="shared" si="136"/>
        <v>3.61E-2</v>
      </c>
      <c r="AG2420" s="92"/>
    </row>
    <row r="2421" spans="9:33" x14ac:dyDescent="0.25">
      <c r="I2421"/>
      <c r="N2421" s="130">
        <v>49163</v>
      </c>
      <c r="O2421" s="129">
        <v>3.73</v>
      </c>
      <c r="AD2421" s="90">
        <f t="shared" si="137"/>
        <v>48040</v>
      </c>
      <c r="AE2421" s="91">
        <f t="shared" si="136"/>
        <v>3.61E-2</v>
      </c>
      <c r="AG2421" s="92"/>
    </row>
    <row r="2422" spans="9:33" x14ac:dyDescent="0.25">
      <c r="I2422"/>
      <c r="N2422" s="130">
        <v>49164</v>
      </c>
      <c r="O2422" s="129">
        <v>3.73</v>
      </c>
      <c r="AD2422" s="90">
        <f t="shared" si="137"/>
        <v>48041</v>
      </c>
      <c r="AE2422" s="91">
        <f t="shared" si="136"/>
        <v>3.61E-2</v>
      </c>
      <c r="AG2422" s="92"/>
    </row>
    <row r="2423" spans="9:33" x14ac:dyDescent="0.25">
      <c r="I2423"/>
      <c r="N2423" s="130">
        <v>49165</v>
      </c>
      <c r="O2423" s="129">
        <v>3.73</v>
      </c>
      <c r="AD2423" s="90">
        <f t="shared" si="137"/>
        <v>48042</v>
      </c>
      <c r="AE2423" s="91">
        <f t="shared" si="136"/>
        <v>3.61E-2</v>
      </c>
      <c r="AG2423" s="92"/>
    </row>
    <row r="2424" spans="9:33" x14ac:dyDescent="0.25">
      <c r="I2424"/>
      <c r="N2424" s="130">
        <v>49166</v>
      </c>
      <c r="O2424" s="129">
        <v>3.73</v>
      </c>
      <c r="AD2424" s="90">
        <f t="shared" si="137"/>
        <v>48043</v>
      </c>
      <c r="AE2424" s="91">
        <f t="shared" si="136"/>
        <v>3.61E-2</v>
      </c>
      <c r="AG2424" s="92"/>
    </row>
    <row r="2425" spans="9:33" x14ac:dyDescent="0.25">
      <c r="I2425"/>
      <c r="N2425" s="130">
        <v>49167</v>
      </c>
      <c r="O2425" s="129">
        <v>3.73</v>
      </c>
      <c r="AD2425" s="90">
        <f t="shared" si="137"/>
        <v>48044</v>
      </c>
      <c r="AE2425" s="91">
        <f t="shared" si="136"/>
        <v>3.61E-2</v>
      </c>
      <c r="AG2425" s="92"/>
    </row>
    <row r="2426" spans="9:33" x14ac:dyDescent="0.25">
      <c r="I2426"/>
      <c r="N2426" s="130">
        <v>49170</v>
      </c>
      <c r="O2426" s="129">
        <v>3.73</v>
      </c>
      <c r="AD2426" s="90">
        <f t="shared" si="137"/>
        <v>48045</v>
      </c>
      <c r="AE2426" s="91">
        <f t="shared" si="136"/>
        <v>3.61E-2</v>
      </c>
      <c r="AG2426" s="92"/>
    </row>
    <row r="2427" spans="9:33" x14ac:dyDescent="0.25">
      <c r="I2427"/>
      <c r="N2427" s="130">
        <v>49171</v>
      </c>
      <c r="O2427" s="129">
        <v>3.73</v>
      </c>
      <c r="AD2427" s="90">
        <f t="shared" si="137"/>
        <v>48046</v>
      </c>
      <c r="AE2427" s="91">
        <f t="shared" si="136"/>
        <v>3.61E-2</v>
      </c>
      <c r="AG2427" s="92"/>
    </row>
    <row r="2428" spans="9:33" x14ac:dyDescent="0.25">
      <c r="I2428"/>
      <c r="N2428" s="130">
        <v>49172</v>
      </c>
      <c r="O2428" s="129">
        <v>3.73</v>
      </c>
      <c r="AD2428" s="90">
        <f t="shared" si="137"/>
        <v>48047</v>
      </c>
      <c r="AE2428" s="91">
        <f t="shared" si="136"/>
        <v>3.61E-2</v>
      </c>
      <c r="AG2428" s="92"/>
    </row>
    <row r="2429" spans="9:33" x14ac:dyDescent="0.25">
      <c r="I2429"/>
      <c r="N2429" s="130">
        <v>49173</v>
      </c>
      <c r="O2429" s="129">
        <v>3.73</v>
      </c>
      <c r="AD2429" s="90">
        <f t="shared" si="137"/>
        <v>48048</v>
      </c>
      <c r="AE2429" s="91">
        <f t="shared" si="136"/>
        <v>3.61E-2</v>
      </c>
      <c r="AG2429" s="92"/>
    </row>
    <row r="2430" spans="9:33" x14ac:dyDescent="0.25">
      <c r="I2430"/>
      <c r="N2430" s="130">
        <v>49174</v>
      </c>
      <c r="O2430" s="129">
        <v>3.73</v>
      </c>
      <c r="AD2430" s="90">
        <f t="shared" si="137"/>
        <v>48049</v>
      </c>
      <c r="AE2430" s="91">
        <f t="shared" si="136"/>
        <v>3.61E-2</v>
      </c>
      <c r="AG2430" s="92"/>
    </row>
    <row r="2431" spans="9:33" x14ac:dyDescent="0.25">
      <c r="I2431"/>
      <c r="N2431" s="130">
        <v>49177</v>
      </c>
      <c r="O2431" s="129">
        <v>3.73</v>
      </c>
      <c r="AD2431" s="90">
        <f t="shared" si="137"/>
        <v>48050</v>
      </c>
      <c r="AE2431" s="91">
        <f t="shared" si="136"/>
        <v>3.61E-2</v>
      </c>
      <c r="AG2431" s="92"/>
    </row>
    <row r="2432" spans="9:33" x14ac:dyDescent="0.25">
      <c r="I2432"/>
      <c r="N2432" s="130">
        <v>49178</v>
      </c>
      <c r="O2432" s="129">
        <v>3.73</v>
      </c>
      <c r="AD2432" s="90">
        <f t="shared" si="137"/>
        <v>48051</v>
      </c>
      <c r="AE2432" s="91">
        <f t="shared" si="136"/>
        <v>3.61E-2</v>
      </c>
      <c r="AG2432" s="92"/>
    </row>
    <row r="2433" spans="9:33" x14ac:dyDescent="0.25">
      <c r="I2433"/>
      <c r="N2433" s="130">
        <v>49179</v>
      </c>
      <c r="O2433" s="129">
        <v>3.73</v>
      </c>
      <c r="AD2433" s="90">
        <f t="shared" si="137"/>
        <v>48052</v>
      </c>
      <c r="AE2433" s="91">
        <f t="shared" si="136"/>
        <v>3.61E-2</v>
      </c>
      <c r="AG2433" s="92"/>
    </row>
    <row r="2434" spans="9:33" x14ac:dyDescent="0.25">
      <c r="I2434"/>
      <c r="N2434" s="130">
        <v>49180</v>
      </c>
      <c r="O2434" s="129">
        <v>3.73</v>
      </c>
      <c r="AD2434" s="90">
        <f t="shared" si="137"/>
        <v>48053</v>
      </c>
      <c r="AE2434" s="91">
        <f t="shared" si="136"/>
        <v>3.61E-2</v>
      </c>
      <c r="AG2434" s="92"/>
    </row>
    <row r="2435" spans="9:33" x14ac:dyDescent="0.25">
      <c r="I2435"/>
      <c r="N2435" s="130">
        <v>49181</v>
      </c>
      <c r="O2435" s="129">
        <v>3.73</v>
      </c>
      <c r="AD2435" s="90">
        <f t="shared" si="137"/>
        <v>48054</v>
      </c>
      <c r="AE2435" s="91">
        <f t="shared" si="136"/>
        <v>3.61E-2</v>
      </c>
      <c r="AG2435" s="92"/>
    </row>
    <row r="2436" spans="9:33" x14ac:dyDescent="0.25">
      <c r="I2436"/>
      <c r="N2436" s="130">
        <v>49184</v>
      </c>
      <c r="O2436" s="129">
        <v>3.73</v>
      </c>
      <c r="AD2436" s="90">
        <f t="shared" si="137"/>
        <v>48055</v>
      </c>
      <c r="AE2436" s="91">
        <f t="shared" si="136"/>
        <v>3.61E-2</v>
      </c>
      <c r="AG2436" s="92"/>
    </row>
    <row r="2437" spans="9:33" x14ac:dyDescent="0.25">
      <c r="I2437"/>
      <c r="N2437" s="130">
        <v>49185</v>
      </c>
      <c r="O2437" s="129">
        <v>3.73</v>
      </c>
      <c r="AD2437" s="90">
        <f t="shared" si="137"/>
        <v>48056</v>
      </c>
      <c r="AE2437" s="91">
        <f t="shared" si="136"/>
        <v>3.61E-2</v>
      </c>
      <c r="AG2437" s="92"/>
    </row>
    <row r="2438" spans="9:33" x14ac:dyDescent="0.25">
      <c r="I2438"/>
      <c r="N2438" s="130">
        <v>49186</v>
      </c>
      <c r="O2438" s="129">
        <v>3.73</v>
      </c>
      <c r="AD2438" s="90">
        <f t="shared" si="137"/>
        <v>48057</v>
      </c>
      <c r="AE2438" s="91">
        <f t="shared" si="136"/>
        <v>3.61E-2</v>
      </c>
      <c r="AG2438" s="92"/>
    </row>
    <row r="2439" spans="9:33" x14ac:dyDescent="0.25">
      <c r="I2439"/>
      <c r="N2439" s="130">
        <v>49187</v>
      </c>
      <c r="O2439" s="129">
        <v>3.73</v>
      </c>
      <c r="AD2439" s="90">
        <f t="shared" si="137"/>
        <v>48058</v>
      </c>
      <c r="AE2439" s="91">
        <f t="shared" ref="AE2439:AE2502" si="138">_xlfn.IFNA(VLOOKUP(AD2439,N:O,2,FALSE)/100,AE2438)</f>
        <v>3.61E-2</v>
      </c>
      <c r="AG2439" s="92"/>
    </row>
    <row r="2440" spans="9:33" x14ac:dyDescent="0.25">
      <c r="I2440"/>
      <c r="N2440" s="130">
        <v>49188</v>
      </c>
      <c r="O2440" s="129">
        <v>3.73</v>
      </c>
      <c r="AD2440" s="90">
        <f t="shared" ref="AD2440:AD2503" si="139">AD2439+1</f>
        <v>48059</v>
      </c>
      <c r="AE2440" s="91">
        <f t="shared" si="138"/>
        <v>3.61E-2</v>
      </c>
      <c r="AG2440" s="92"/>
    </row>
    <row r="2441" spans="9:33" x14ac:dyDescent="0.25">
      <c r="I2441"/>
      <c r="N2441" s="130">
        <v>49192</v>
      </c>
      <c r="O2441" s="129">
        <v>3.73</v>
      </c>
      <c r="AD2441" s="90">
        <f t="shared" si="139"/>
        <v>48060</v>
      </c>
      <c r="AE2441" s="91">
        <f t="shared" si="138"/>
        <v>3.61E-2</v>
      </c>
      <c r="AG2441" s="92"/>
    </row>
    <row r="2442" spans="9:33" x14ac:dyDescent="0.25">
      <c r="I2442"/>
      <c r="N2442" s="130">
        <v>49193</v>
      </c>
      <c r="O2442" s="129">
        <v>3.73</v>
      </c>
      <c r="AD2442" s="90">
        <f t="shared" si="139"/>
        <v>48061</v>
      </c>
      <c r="AE2442" s="91">
        <f t="shared" si="138"/>
        <v>3.61E-2</v>
      </c>
      <c r="AG2442" s="92"/>
    </row>
    <row r="2443" spans="9:33" x14ac:dyDescent="0.25">
      <c r="I2443"/>
      <c r="N2443" s="130">
        <v>49194</v>
      </c>
      <c r="O2443" s="129">
        <v>3.73</v>
      </c>
      <c r="AD2443" s="90">
        <f t="shared" si="139"/>
        <v>48062</v>
      </c>
      <c r="AE2443" s="91">
        <f t="shared" si="138"/>
        <v>3.61E-2</v>
      </c>
      <c r="AG2443" s="92"/>
    </row>
    <row r="2444" spans="9:33" x14ac:dyDescent="0.25">
      <c r="I2444"/>
      <c r="N2444" s="130">
        <v>49195</v>
      </c>
      <c r="O2444" s="129">
        <v>3.73</v>
      </c>
      <c r="AD2444" s="90">
        <f t="shared" si="139"/>
        <v>48063</v>
      </c>
      <c r="AE2444" s="91">
        <f t="shared" si="138"/>
        <v>3.61E-2</v>
      </c>
      <c r="AG2444" s="92"/>
    </row>
    <row r="2445" spans="9:33" x14ac:dyDescent="0.25">
      <c r="I2445"/>
      <c r="N2445" s="130">
        <v>49198</v>
      </c>
      <c r="O2445" s="129">
        <v>3.73</v>
      </c>
      <c r="AD2445" s="90">
        <f t="shared" si="139"/>
        <v>48064</v>
      </c>
      <c r="AE2445" s="91">
        <f t="shared" si="138"/>
        <v>3.61E-2</v>
      </c>
      <c r="AG2445" s="92"/>
    </row>
    <row r="2446" spans="9:33" x14ac:dyDescent="0.25">
      <c r="I2446"/>
      <c r="N2446" s="130">
        <v>49199</v>
      </c>
      <c r="O2446" s="129">
        <v>3.73</v>
      </c>
      <c r="AD2446" s="90">
        <f t="shared" si="139"/>
        <v>48065</v>
      </c>
      <c r="AE2446" s="91">
        <f t="shared" si="138"/>
        <v>3.61E-2</v>
      </c>
      <c r="AG2446" s="92"/>
    </row>
    <row r="2447" spans="9:33" x14ac:dyDescent="0.25">
      <c r="I2447"/>
      <c r="N2447" s="130">
        <v>49200</v>
      </c>
      <c r="O2447" s="129">
        <v>3.73</v>
      </c>
      <c r="AD2447" s="90">
        <f t="shared" si="139"/>
        <v>48066</v>
      </c>
      <c r="AE2447" s="91">
        <f t="shared" si="138"/>
        <v>3.61E-2</v>
      </c>
      <c r="AG2447" s="92"/>
    </row>
    <row r="2448" spans="9:33" x14ac:dyDescent="0.25">
      <c r="I2448"/>
      <c r="N2448" s="130">
        <v>49201</v>
      </c>
      <c r="O2448" s="129">
        <v>3.73</v>
      </c>
      <c r="AD2448" s="90">
        <f t="shared" si="139"/>
        <v>48067</v>
      </c>
      <c r="AE2448" s="91">
        <f t="shared" si="138"/>
        <v>3.61E-2</v>
      </c>
      <c r="AG2448" s="92"/>
    </row>
    <row r="2449" spans="9:33" x14ac:dyDescent="0.25">
      <c r="I2449"/>
      <c r="N2449" s="130">
        <v>49202</v>
      </c>
      <c r="O2449" s="129">
        <v>3.73</v>
      </c>
      <c r="AD2449" s="90">
        <f t="shared" si="139"/>
        <v>48068</v>
      </c>
      <c r="AE2449" s="91">
        <f t="shared" si="138"/>
        <v>3.61E-2</v>
      </c>
      <c r="AG2449" s="92"/>
    </row>
    <row r="2450" spans="9:33" x14ac:dyDescent="0.25">
      <c r="I2450"/>
      <c r="N2450" s="130">
        <v>49205</v>
      </c>
      <c r="O2450" s="129">
        <v>3.73</v>
      </c>
      <c r="AD2450" s="90">
        <f t="shared" si="139"/>
        <v>48069</v>
      </c>
      <c r="AE2450" s="91">
        <f t="shared" si="138"/>
        <v>3.61E-2</v>
      </c>
      <c r="AG2450" s="92"/>
    </row>
    <row r="2451" spans="9:33" x14ac:dyDescent="0.25">
      <c r="I2451"/>
      <c r="N2451" s="130">
        <v>49206</v>
      </c>
      <c r="O2451" s="129">
        <v>3.73</v>
      </c>
      <c r="AD2451" s="90">
        <f t="shared" si="139"/>
        <v>48070</v>
      </c>
      <c r="AE2451" s="91">
        <f t="shared" si="138"/>
        <v>3.61E-2</v>
      </c>
      <c r="AG2451" s="92"/>
    </row>
    <row r="2452" spans="9:33" x14ac:dyDescent="0.25">
      <c r="I2452"/>
      <c r="N2452" s="130">
        <v>49207</v>
      </c>
      <c r="O2452" s="129">
        <v>3.73</v>
      </c>
      <c r="AD2452" s="90">
        <f t="shared" si="139"/>
        <v>48071</v>
      </c>
      <c r="AE2452" s="91">
        <f t="shared" si="138"/>
        <v>3.61E-2</v>
      </c>
      <c r="AG2452" s="92"/>
    </row>
    <row r="2453" spans="9:33" x14ac:dyDescent="0.25">
      <c r="I2453"/>
      <c r="N2453" s="130">
        <v>49208</v>
      </c>
      <c r="O2453" s="129">
        <v>3.73</v>
      </c>
      <c r="AD2453" s="90">
        <f t="shared" si="139"/>
        <v>48072</v>
      </c>
      <c r="AE2453" s="91">
        <f t="shared" si="138"/>
        <v>3.61E-2</v>
      </c>
      <c r="AG2453" s="92"/>
    </row>
    <row r="2454" spans="9:33" x14ac:dyDescent="0.25">
      <c r="I2454"/>
      <c r="N2454" s="130">
        <v>49209</v>
      </c>
      <c r="O2454" s="129">
        <v>3.73</v>
      </c>
      <c r="AD2454" s="90">
        <f t="shared" si="139"/>
        <v>48073</v>
      </c>
      <c r="AE2454" s="91">
        <f t="shared" si="138"/>
        <v>3.61E-2</v>
      </c>
      <c r="AG2454" s="92"/>
    </row>
    <row r="2455" spans="9:33" x14ac:dyDescent="0.25">
      <c r="I2455"/>
      <c r="N2455" s="130">
        <v>49212</v>
      </c>
      <c r="O2455" s="129">
        <v>3.73</v>
      </c>
      <c r="AD2455" s="90">
        <f t="shared" si="139"/>
        <v>48074</v>
      </c>
      <c r="AE2455" s="91">
        <f t="shared" si="138"/>
        <v>3.61E-2</v>
      </c>
      <c r="AG2455" s="92"/>
    </row>
    <row r="2456" spans="9:33" x14ac:dyDescent="0.25">
      <c r="I2456"/>
      <c r="N2456" s="130">
        <v>49213</v>
      </c>
      <c r="O2456" s="129">
        <v>3.73</v>
      </c>
      <c r="AD2456" s="90">
        <f t="shared" si="139"/>
        <v>48075</v>
      </c>
      <c r="AE2456" s="91">
        <f t="shared" si="138"/>
        <v>3.61E-2</v>
      </c>
      <c r="AG2456" s="92"/>
    </row>
    <row r="2457" spans="9:33" x14ac:dyDescent="0.25">
      <c r="I2457"/>
      <c r="N2457" s="130">
        <v>49214</v>
      </c>
      <c r="O2457" s="129">
        <v>3.73</v>
      </c>
      <c r="AD2457" s="90">
        <f t="shared" si="139"/>
        <v>48076</v>
      </c>
      <c r="AE2457" s="91">
        <f t="shared" si="138"/>
        <v>3.61E-2</v>
      </c>
      <c r="AG2457" s="92"/>
    </row>
    <row r="2458" spans="9:33" x14ac:dyDescent="0.25">
      <c r="I2458"/>
      <c r="N2458" s="130">
        <v>49215</v>
      </c>
      <c r="O2458" s="129">
        <v>3.73</v>
      </c>
      <c r="AD2458" s="90">
        <f t="shared" si="139"/>
        <v>48077</v>
      </c>
      <c r="AE2458" s="91">
        <f t="shared" si="138"/>
        <v>3.61E-2</v>
      </c>
      <c r="AG2458" s="92"/>
    </row>
    <row r="2459" spans="9:33" x14ac:dyDescent="0.25">
      <c r="I2459"/>
      <c r="N2459" s="130">
        <v>49216</v>
      </c>
      <c r="O2459" s="129">
        <v>3.73</v>
      </c>
      <c r="AD2459" s="90">
        <f t="shared" si="139"/>
        <v>48078</v>
      </c>
      <c r="AE2459" s="91">
        <f t="shared" si="138"/>
        <v>3.61E-2</v>
      </c>
      <c r="AG2459" s="92"/>
    </row>
    <row r="2460" spans="9:33" x14ac:dyDescent="0.25">
      <c r="I2460"/>
      <c r="N2460" s="130">
        <v>49219</v>
      </c>
      <c r="O2460" s="129">
        <v>3.73</v>
      </c>
      <c r="AD2460" s="90">
        <f t="shared" si="139"/>
        <v>48079</v>
      </c>
      <c r="AE2460" s="91">
        <f t="shared" si="138"/>
        <v>3.61E-2</v>
      </c>
      <c r="AG2460" s="92"/>
    </row>
    <row r="2461" spans="9:33" x14ac:dyDescent="0.25">
      <c r="I2461"/>
      <c r="N2461" s="130">
        <v>49220</v>
      </c>
      <c r="O2461" s="129">
        <v>3.73</v>
      </c>
      <c r="AD2461" s="90">
        <f t="shared" si="139"/>
        <v>48080</v>
      </c>
      <c r="AE2461" s="91">
        <f t="shared" si="138"/>
        <v>3.61E-2</v>
      </c>
      <c r="AG2461" s="92"/>
    </row>
    <row r="2462" spans="9:33" x14ac:dyDescent="0.25">
      <c r="I2462"/>
      <c r="N2462" s="130">
        <v>49221</v>
      </c>
      <c r="O2462" s="129">
        <v>3.73</v>
      </c>
      <c r="AD2462" s="90">
        <f t="shared" si="139"/>
        <v>48081</v>
      </c>
      <c r="AE2462" s="91">
        <f t="shared" si="138"/>
        <v>3.61E-2</v>
      </c>
      <c r="AG2462" s="92"/>
    </row>
    <row r="2463" spans="9:33" x14ac:dyDescent="0.25">
      <c r="I2463"/>
      <c r="N2463" s="130">
        <v>49222</v>
      </c>
      <c r="O2463" s="129">
        <v>3.73</v>
      </c>
      <c r="AD2463" s="90">
        <f t="shared" si="139"/>
        <v>48082</v>
      </c>
      <c r="AE2463" s="91">
        <f t="shared" si="138"/>
        <v>3.61E-2</v>
      </c>
      <c r="AG2463" s="92"/>
    </row>
    <row r="2464" spans="9:33" x14ac:dyDescent="0.25">
      <c r="I2464"/>
      <c r="N2464" s="130">
        <v>49223</v>
      </c>
      <c r="O2464" s="129">
        <v>3.73</v>
      </c>
      <c r="AD2464" s="90">
        <f t="shared" si="139"/>
        <v>48083</v>
      </c>
      <c r="AE2464" s="91">
        <f t="shared" si="138"/>
        <v>3.61E-2</v>
      </c>
      <c r="AG2464" s="92"/>
    </row>
    <row r="2465" spans="9:33" x14ac:dyDescent="0.25">
      <c r="I2465"/>
      <c r="N2465" s="130">
        <v>49227</v>
      </c>
      <c r="O2465" s="129">
        <v>3.73</v>
      </c>
      <c r="AD2465" s="90">
        <f t="shared" si="139"/>
        <v>48084</v>
      </c>
      <c r="AE2465" s="91">
        <f t="shared" si="138"/>
        <v>3.61E-2</v>
      </c>
      <c r="AG2465" s="92"/>
    </row>
    <row r="2466" spans="9:33" x14ac:dyDescent="0.25">
      <c r="I2466"/>
      <c r="N2466" s="130">
        <v>49228</v>
      </c>
      <c r="O2466" s="129">
        <v>3.73</v>
      </c>
      <c r="AD2466" s="90">
        <f t="shared" si="139"/>
        <v>48085</v>
      </c>
      <c r="AE2466" s="91">
        <f t="shared" si="138"/>
        <v>3.61E-2</v>
      </c>
      <c r="AG2466" s="92"/>
    </row>
    <row r="2467" spans="9:33" x14ac:dyDescent="0.25">
      <c r="I2467"/>
      <c r="N2467" s="130">
        <v>49229</v>
      </c>
      <c r="O2467" s="129">
        <v>3.73</v>
      </c>
      <c r="AD2467" s="90">
        <f t="shared" si="139"/>
        <v>48086</v>
      </c>
      <c r="AE2467" s="91">
        <f t="shared" si="138"/>
        <v>3.61E-2</v>
      </c>
      <c r="AG2467" s="92"/>
    </row>
    <row r="2468" spans="9:33" x14ac:dyDescent="0.25">
      <c r="I2468"/>
      <c r="N2468" s="130">
        <v>49230</v>
      </c>
      <c r="O2468" s="129">
        <v>3.73</v>
      </c>
      <c r="AD2468" s="90">
        <f t="shared" si="139"/>
        <v>48087</v>
      </c>
      <c r="AE2468" s="91">
        <f t="shared" si="138"/>
        <v>3.61E-2</v>
      </c>
      <c r="AG2468" s="92"/>
    </row>
    <row r="2469" spans="9:33" x14ac:dyDescent="0.25">
      <c r="I2469"/>
      <c r="N2469" s="130">
        <v>49233</v>
      </c>
      <c r="O2469" s="129">
        <v>3.73</v>
      </c>
      <c r="AD2469" s="90">
        <f t="shared" si="139"/>
        <v>48088</v>
      </c>
      <c r="AE2469" s="91">
        <f t="shared" si="138"/>
        <v>3.61E-2</v>
      </c>
      <c r="AG2469" s="92"/>
    </row>
    <row r="2470" spans="9:33" x14ac:dyDescent="0.25">
      <c r="I2470"/>
      <c r="N2470" s="130">
        <v>49234</v>
      </c>
      <c r="O2470" s="129">
        <v>3.73</v>
      </c>
      <c r="AD2470" s="90">
        <f t="shared" si="139"/>
        <v>48089</v>
      </c>
      <c r="AE2470" s="91">
        <f t="shared" si="138"/>
        <v>3.61E-2</v>
      </c>
      <c r="AG2470" s="92"/>
    </row>
    <row r="2471" spans="9:33" x14ac:dyDescent="0.25">
      <c r="I2471"/>
      <c r="N2471" s="130">
        <v>49235</v>
      </c>
      <c r="O2471" s="129">
        <v>3.73</v>
      </c>
      <c r="AD2471" s="90">
        <f t="shared" si="139"/>
        <v>48090</v>
      </c>
      <c r="AE2471" s="91">
        <f t="shared" si="138"/>
        <v>3.61E-2</v>
      </c>
      <c r="AG2471" s="92"/>
    </row>
    <row r="2472" spans="9:33" x14ac:dyDescent="0.25">
      <c r="I2472"/>
      <c r="N2472" s="130">
        <v>49236</v>
      </c>
      <c r="O2472" s="129">
        <v>3.73</v>
      </c>
      <c r="AD2472" s="90">
        <f t="shared" si="139"/>
        <v>48091</v>
      </c>
      <c r="AE2472" s="91">
        <f t="shared" si="138"/>
        <v>3.61E-2</v>
      </c>
      <c r="AG2472" s="92"/>
    </row>
    <row r="2473" spans="9:33" x14ac:dyDescent="0.25">
      <c r="I2473"/>
      <c r="N2473" s="130">
        <v>49237</v>
      </c>
      <c r="O2473" s="129">
        <v>3.73</v>
      </c>
      <c r="AD2473" s="90">
        <f t="shared" si="139"/>
        <v>48092</v>
      </c>
      <c r="AE2473" s="91">
        <f t="shared" si="138"/>
        <v>3.61E-2</v>
      </c>
      <c r="AG2473" s="92"/>
    </row>
    <row r="2474" spans="9:33" x14ac:dyDescent="0.25">
      <c r="I2474"/>
      <c r="N2474" s="130">
        <v>49240</v>
      </c>
      <c r="O2474" s="129">
        <v>3.73</v>
      </c>
      <c r="AD2474" s="90">
        <f t="shared" si="139"/>
        <v>48093</v>
      </c>
      <c r="AE2474" s="91">
        <f t="shared" si="138"/>
        <v>3.61E-2</v>
      </c>
      <c r="AG2474" s="92"/>
    </row>
    <row r="2475" spans="9:33" x14ac:dyDescent="0.25">
      <c r="I2475"/>
      <c r="N2475" s="130">
        <v>49241</v>
      </c>
      <c r="O2475" s="129">
        <v>3.73</v>
      </c>
      <c r="AD2475" s="90">
        <f t="shared" si="139"/>
        <v>48094</v>
      </c>
      <c r="AE2475" s="91">
        <f t="shared" si="138"/>
        <v>3.61E-2</v>
      </c>
      <c r="AG2475" s="92"/>
    </row>
    <row r="2476" spans="9:33" x14ac:dyDescent="0.25">
      <c r="I2476"/>
      <c r="N2476" s="130">
        <v>49242</v>
      </c>
      <c r="O2476" s="129">
        <v>3.73</v>
      </c>
      <c r="AD2476" s="90">
        <f t="shared" si="139"/>
        <v>48095</v>
      </c>
      <c r="AE2476" s="91">
        <f t="shared" si="138"/>
        <v>3.61E-2</v>
      </c>
      <c r="AG2476" s="92"/>
    </row>
    <row r="2477" spans="9:33" x14ac:dyDescent="0.25">
      <c r="I2477"/>
      <c r="N2477" s="130">
        <v>49243</v>
      </c>
      <c r="O2477" s="129">
        <v>3.73</v>
      </c>
      <c r="AD2477" s="90">
        <f t="shared" si="139"/>
        <v>48096</v>
      </c>
      <c r="AE2477" s="91">
        <f t="shared" si="138"/>
        <v>3.61E-2</v>
      </c>
      <c r="AG2477" s="92"/>
    </row>
    <row r="2478" spans="9:33" x14ac:dyDescent="0.25">
      <c r="I2478"/>
      <c r="N2478" s="130">
        <v>49244</v>
      </c>
      <c r="O2478" s="129">
        <v>3.73</v>
      </c>
      <c r="AD2478" s="90">
        <f t="shared" si="139"/>
        <v>48097</v>
      </c>
      <c r="AE2478" s="91">
        <f t="shared" si="138"/>
        <v>3.61E-2</v>
      </c>
      <c r="AG2478" s="92"/>
    </row>
    <row r="2479" spans="9:33" x14ac:dyDescent="0.25">
      <c r="I2479"/>
      <c r="N2479" s="130">
        <v>49247</v>
      </c>
      <c r="O2479" s="129">
        <v>3.73</v>
      </c>
      <c r="AD2479" s="90">
        <f t="shared" si="139"/>
        <v>48098</v>
      </c>
      <c r="AE2479" s="91">
        <f t="shared" si="138"/>
        <v>3.61E-2</v>
      </c>
      <c r="AG2479" s="92"/>
    </row>
    <row r="2480" spans="9:33" x14ac:dyDescent="0.25">
      <c r="I2480"/>
      <c r="N2480" s="130">
        <v>49248</v>
      </c>
      <c r="O2480" s="129">
        <v>3.73</v>
      </c>
      <c r="AD2480" s="90">
        <f t="shared" si="139"/>
        <v>48099</v>
      </c>
      <c r="AE2480" s="91">
        <f t="shared" si="138"/>
        <v>3.61E-2</v>
      </c>
      <c r="AG2480" s="92"/>
    </row>
    <row r="2481" spans="9:33" x14ac:dyDescent="0.25">
      <c r="I2481"/>
      <c r="N2481" s="130">
        <v>49249</v>
      </c>
      <c r="O2481" s="129">
        <v>3.73</v>
      </c>
      <c r="AD2481" s="90">
        <f t="shared" si="139"/>
        <v>48100</v>
      </c>
      <c r="AE2481" s="91">
        <f t="shared" si="138"/>
        <v>3.61E-2</v>
      </c>
      <c r="AG2481" s="92"/>
    </row>
    <row r="2482" spans="9:33" x14ac:dyDescent="0.25">
      <c r="I2482"/>
      <c r="N2482" s="130">
        <v>49250</v>
      </c>
      <c r="O2482" s="129">
        <v>3.73</v>
      </c>
      <c r="AD2482" s="90">
        <f t="shared" si="139"/>
        <v>48101</v>
      </c>
      <c r="AE2482" s="91">
        <f t="shared" si="138"/>
        <v>3.61E-2</v>
      </c>
      <c r="AG2482" s="92"/>
    </row>
    <row r="2483" spans="9:33" x14ac:dyDescent="0.25">
      <c r="I2483"/>
      <c r="N2483" s="130">
        <v>49251</v>
      </c>
      <c r="O2483" s="129">
        <v>3.73</v>
      </c>
      <c r="AD2483" s="90">
        <f t="shared" si="139"/>
        <v>48102</v>
      </c>
      <c r="AE2483" s="91">
        <f t="shared" si="138"/>
        <v>3.61E-2</v>
      </c>
      <c r="AG2483" s="92"/>
    </row>
    <row r="2484" spans="9:33" x14ac:dyDescent="0.25">
      <c r="I2484"/>
      <c r="N2484" s="130">
        <v>49254</v>
      </c>
      <c r="O2484" s="129">
        <v>3.73</v>
      </c>
      <c r="AD2484" s="90">
        <f t="shared" si="139"/>
        <v>48103</v>
      </c>
      <c r="AE2484" s="91">
        <f t="shared" si="138"/>
        <v>3.61E-2</v>
      </c>
      <c r="AG2484" s="92"/>
    </row>
    <row r="2485" spans="9:33" x14ac:dyDescent="0.25">
      <c r="I2485"/>
      <c r="N2485" s="130">
        <v>49255</v>
      </c>
      <c r="O2485" s="129">
        <v>3.73</v>
      </c>
      <c r="AD2485" s="90">
        <f t="shared" si="139"/>
        <v>48104</v>
      </c>
      <c r="AE2485" s="91">
        <f t="shared" si="138"/>
        <v>3.61E-2</v>
      </c>
      <c r="AG2485" s="92"/>
    </row>
    <row r="2486" spans="9:33" x14ac:dyDescent="0.25">
      <c r="I2486"/>
      <c r="N2486" s="130">
        <v>49256</v>
      </c>
      <c r="O2486" s="129">
        <v>3.73</v>
      </c>
      <c r="AD2486" s="90">
        <f t="shared" si="139"/>
        <v>48105</v>
      </c>
      <c r="AE2486" s="91">
        <f t="shared" si="138"/>
        <v>3.61E-2</v>
      </c>
      <c r="AG2486" s="92"/>
    </row>
    <row r="2487" spans="9:33" x14ac:dyDescent="0.25">
      <c r="I2487"/>
      <c r="N2487" s="130">
        <v>49257</v>
      </c>
      <c r="O2487" s="129">
        <v>3.73</v>
      </c>
      <c r="AD2487" s="90">
        <f t="shared" si="139"/>
        <v>48106</v>
      </c>
      <c r="AE2487" s="91">
        <f t="shared" si="138"/>
        <v>3.61E-2</v>
      </c>
      <c r="AG2487" s="92"/>
    </row>
    <row r="2488" spans="9:33" x14ac:dyDescent="0.25">
      <c r="I2488"/>
      <c r="N2488" s="130">
        <v>49258</v>
      </c>
      <c r="O2488" s="129">
        <v>3.73</v>
      </c>
      <c r="AD2488" s="90">
        <f t="shared" si="139"/>
        <v>48107</v>
      </c>
      <c r="AE2488" s="91">
        <f t="shared" si="138"/>
        <v>3.61E-2</v>
      </c>
      <c r="AG2488" s="92"/>
    </row>
    <row r="2489" spans="9:33" x14ac:dyDescent="0.25">
      <c r="I2489"/>
      <c r="N2489" s="130">
        <v>49261</v>
      </c>
      <c r="O2489" s="129">
        <v>3.73</v>
      </c>
      <c r="AD2489" s="90">
        <f t="shared" si="139"/>
        <v>48108</v>
      </c>
      <c r="AE2489" s="91">
        <f t="shared" si="138"/>
        <v>3.61E-2</v>
      </c>
      <c r="AG2489" s="92"/>
    </row>
    <row r="2490" spans="9:33" x14ac:dyDescent="0.25">
      <c r="I2490"/>
      <c r="N2490" s="130">
        <v>49262</v>
      </c>
      <c r="O2490" s="129">
        <v>3.73</v>
      </c>
      <c r="AD2490" s="90">
        <f t="shared" si="139"/>
        <v>48109</v>
      </c>
      <c r="AE2490" s="91">
        <f t="shared" si="138"/>
        <v>3.61E-2</v>
      </c>
      <c r="AG2490" s="92"/>
    </row>
    <row r="2491" spans="9:33" x14ac:dyDescent="0.25">
      <c r="I2491"/>
      <c r="N2491" s="130">
        <v>49263</v>
      </c>
      <c r="O2491" s="129">
        <v>3.73</v>
      </c>
      <c r="AD2491" s="90">
        <f t="shared" si="139"/>
        <v>48110</v>
      </c>
      <c r="AE2491" s="91">
        <f t="shared" si="138"/>
        <v>3.61E-2</v>
      </c>
      <c r="AG2491" s="92"/>
    </row>
    <row r="2492" spans="9:33" x14ac:dyDescent="0.25">
      <c r="I2492"/>
      <c r="N2492" s="130">
        <v>49264</v>
      </c>
      <c r="O2492" s="129">
        <v>3.73</v>
      </c>
      <c r="AD2492" s="90">
        <f t="shared" si="139"/>
        <v>48111</v>
      </c>
      <c r="AE2492" s="91">
        <f t="shared" si="138"/>
        <v>3.61E-2</v>
      </c>
      <c r="AG2492" s="92"/>
    </row>
    <row r="2493" spans="9:33" x14ac:dyDescent="0.25">
      <c r="I2493"/>
      <c r="N2493" s="130">
        <v>49265</v>
      </c>
      <c r="O2493" s="129">
        <v>3.73</v>
      </c>
      <c r="AD2493" s="90">
        <f t="shared" si="139"/>
        <v>48112</v>
      </c>
      <c r="AE2493" s="91">
        <f t="shared" si="138"/>
        <v>3.61E-2</v>
      </c>
      <c r="AG2493" s="92"/>
    </row>
    <row r="2494" spans="9:33" x14ac:dyDescent="0.25">
      <c r="I2494"/>
      <c r="N2494" s="130">
        <v>49268</v>
      </c>
      <c r="O2494" s="129">
        <v>3.73</v>
      </c>
      <c r="AD2494" s="90">
        <f t="shared" si="139"/>
        <v>48113</v>
      </c>
      <c r="AE2494" s="91">
        <f t="shared" si="138"/>
        <v>3.61E-2</v>
      </c>
      <c r="AG2494" s="92"/>
    </row>
    <row r="2495" spans="9:33" x14ac:dyDescent="0.25">
      <c r="I2495"/>
      <c r="N2495" s="130">
        <v>49269</v>
      </c>
      <c r="O2495" s="129">
        <v>3.73</v>
      </c>
      <c r="AD2495" s="90">
        <f t="shared" si="139"/>
        <v>48114</v>
      </c>
      <c r="AE2495" s="91">
        <f t="shared" si="138"/>
        <v>3.61E-2</v>
      </c>
      <c r="AG2495" s="92"/>
    </row>
    <row r="2496" spans="9:33" x14ac:dyDescent="0.25">
      <c r="I2496"/>
      <c r="N2496" s="130">
        <v>49270</v>
      </c>
      <c r="O2496" s="129">
        <v>3.73</v>
      </c>
      <c r="AD2496" s="90">
        <f t="shared" si="139"/>
        <v>48115</v>
      </c>
      <c r="AE2496" s="91">
        <f t="shared" si="138"/>
        <v>3.61E-2</v>
      </c>
      <c r="AG2496" s="92"/>
    </row>
    <row r="2497" spans="9:33" x14ac:dyDescent="0.25">
      <c r="I2497"/>
      <c r="N2497" s="130">
        <v>49272</v>
      </c>
      <c r="O2497" s="129">
        <v>3.73</v>
      </c>
      <c r="AD2497" s="90">
        <f t="shared" si="139"/>
        <v>48116</v>
      </c>
      <c r="AE2497" s="91">
        <f t="shared" si="138"/>
        <v>3.61E-2</v>
      </c>
      <c r="AG2497" s="92"/>
    </row>
    <row r="2498" spans="9:33" x14ac:dyDescent="0.25">
      <c r="I2498"/>
      <c r="N2498" s="130">
        <v>49275</v>
      </c>
      <c r="O2498" s="129">
        <v>3.73</v>
      </c>
      <c r="AD2498" s="90">
        <f t="shared" si="139"/>
        <v>48117</v>
      </c>
      <c r="AE2498" s="91">
        <f t="shared" si="138"/>
        <v>3.61E-2</v>
      </c>
      <c r="AG2498" s="92"/>
    </row>
    <row r="2499" spans="9:33" x14ac:dyDescent="0.25">
      <c r="I2499"/>
      <c r="N2499" s="130">
        <v>49276</v>
      </c>
      <c r="O2499" s="129">
        <v>3.73</v>
      </c>
      <c r="AD2499" s="90">
        <f t="shared" si="139"/>
        <v>48118</v>
      </c>
      <c r="AE2499" s="91">
        <f t="shared" si="138"/>
        <v>3.61E-2</v>
      </c>
      <c r="AG2499" s="92"/>
    </row>
    <row r="2500" spans="9:33" x14ac:dyDescent="0.25">
      <c r="I2500"/>
      <c r="N2500" s="130">
        <v>49277</v>
      </c>
      <c r="O2500" s="129">
        <v>3.73</v>
      </c>
      <c r="AD2500" s="90">
        <f t="shared" si="139"/>
        <v>48119</v>
      </c>
      <c r="AE2500" s="91">
        <f t="shared" si="138"/>
        <v>3.61E-2</v>
      </c>
      <c r="AG2500" s="92"/>
    </row>
    <row r="2501" spans="9:33" x14ac:dyDescent="0.25">
      <c r="I2501"/>
      <c r="N2501" s="130">
        <v>49278</v>
      </c>
      <c r="O2501" s="129">
        <v>3.73</v>
      </c>
      <c r="AD2501" s="90">
        <f t="shared" si="139"/>
        <v>48120</v>
      </c>
      <c r="AE2501" s="91">
        <f t="shared" si="138"/>
        <v>3.61E-2</v>
      </c>
      <c r="AG2501" s="92"/>
    </row>
    <row r="2502" spans="9:33" x14ac:dyDescent="0.25">
      <c r="I2502"/>
      <c r="N2502" s="130">
        <v>49279</v>
      </c>
      <c r="O2502" s="129">
        <v>3.73</v>
      </c>
      <c r="AD2502" s="90">
        <f t="shared" si="139"/>
        <v>48121</v>
      </c>
      <c r="AE2502" s="91">
        <f t="shared" si="138"/>
        <v>3.61E-2</v>
      </c>
      <c r="AG2502" s="92"/>
    </row>
    <row r="2503" spans="9:33" x14ac:dyDescent="0.25">
      <c r="I2503"/>
      <c r="N2503" s="130">
        <v>49282</v>
      </c>
      <c r="O2503" s="129">
        <v>3.73</v>
      </c>
      <c r="AD2503" s="90">
        <f t="shared" si="139"/>
        <v>48122</v>
      </c>
      <c r="AE2503" s="91">
        <f t="shared" ref="AE2503:AE2566" si="140">_xlfn.IFNA(VLOOKUP(AD2503,N:O,2,FALSE)/100,AE2502)</f>
        <v>3.61E-2</v>
      </c>
      <c r="AG2503" s="92"/>
    </row>
    <row r="2504" spans="9:33" x14ac:dyDescent="0.25">
      <c r="I2504"/>
      <c r="N2504" s="130">
        <v>49283</v>
      </c>
      <c r="O2504" s="129">
        <v>3.73</v>
      </c>
      <c r="AD2504" s="90">
        <f t="shared" ref="AD2504:AD2567" si="141">AD2503+1</f>
        <v>48123</v>
      </c>
      <c r="AE2504" s="91">
        <f t="shared" si="140"/>
        <v>3.61E-2</v>
      </c>
      <c r="AG2504" s="92"/>
    </row>
    <row r="2505" spans="9:33" x14ac:dyDescent="0.25">
      <c r="I2505"/>
      <c r="N2505" s="130">
        <v>49284</v>
      </c>
      <c r="O2505" s="129">
        <v>3.81</v>
      </c>
      <c r="AD2505" s="90">
        <f t="shared" si="141"/>
        <v>48124</v>
      </c>
      <c r="AE2505" s="91">
        <f t="shared" si="140"/>
        <v>3.61E-2</v>
      </c>
      <c r="AG2505" s="92"/>
    </row>
    <row r="2506" spans="9:33" x14ac:dyDescent="0.25">
      <c r="I2506"/>
      <c r="N2506" s="130">
        <v>49285</v>
      </c>
      <c r="O2506" s="129">
        <v>3.81</v>
      </c>
      <c r="AD2506" s="90">
        <f t="shared" si="141"/>
        <v>48125</v>
      </c>
      <c r="AE2506" s="91">
        <f t="shared" si="140"/>
        <v>3.61E-2</v>
      </c>
      <c r="AG2506" s="92"/>
    </row>
    <row r="2507" spans="9:33" x14ac:dyDescent="0.25">
      <c r="I2507"/>
      <c r="N2507" s="130">
        <v>49286</v>
      </c>
      <c r="O2507" s="129">
        <v>3.81</v>
      </c>
      <c r="AD2507" s="90">
        <f t="shared" si="141"/>
        <v>48126</v>
      </c>
      <c r="AE2507" s="91">
        <f t="shared" si="140"/>
        <v>3.61E-2</v>
      </c>
      <c r="AG2507" s="92"/>
    </row>
    <row r="2508" spans="9:33" x14ac:dyDescent="0.25">
      <c r="I2508"/>
      <c r="N2508" s="130">
        <v>49289</v>
      </c>
      <c r="O2508" s="129">
        <v>3.81</v>
      </c>
      <c r="AD2508" s="90">
        <f t="shared" si="141"/>
        <v>48127</v>
      </c>
      <c r="AE2508" s="91">
        <f t="shared" si="140"/>
        <v>3.61E-2</v>
      </c>
      <c r="AG2508" s="92"/>
    </row>
    <row r="2509" spans="9:33" x14ac:dyDescent="0.25">
      <c r="I2509"/>
      <c r="N2509" s="130">
        <v>49290</v>
      </c>
      <c r="O2509" s="129">
        <v>3.81</v>
      </c>
      <c r="AD2509" s="90">
        <f t="shared" si="141"/>
        <v>48128</v>
      </c>
      <c r="AE2509" s="91">
        <f t="shared" si="140"/>
        <v>3.61E-2</v>
      </c>
      <c r="AG2509" s="92"/>
    </row>
    <row r="2510" spans="9:33" x14ac:dyDescent="0.25">
      <c r="I2510"/>
      <c r="N2510" s="130">
        <v>49291</v>
      </c>
      <c r="O2510" s="129">
        <v>3.81</v>
      </c>
      <c r="AD2510" s="90">
        <f t="shared" si="141"/>
        <v>48129</v>
      </c>
      <c r="AE2510" s="91">
        <f t="shared" si="140"/>
        <v>3.61E-2</v>
      </c>
      <c r="AG2510" s="92"/>
    </row>
    <row r="2511" spans="9:33" x14ac:dyDescent="0.25">
      <c r="I2511"/>
      <c r="N2511" s="130">
        <v>49292</v>
      </c>
      <c r="O2511" s="129">
        <v>3.81</v>
      </c>
      <c r="AD2511" s="90">
        <f t="shared" si="141"/>
        <v>48130</v>
      </c>
      <c r="AE2511" s="91">
        <f t="shared" si="140"/>
        <v>3.61E-2</v>
      </c>
      <c r="AG2511" s="92"/>
    </row>
    <row r="2512" spans="9:33" x14ac:dyDescent="0.25">
      <c r="N2512" s="130">
        <v>49293</v>
      </c>
      <c r="O2512" s="129">
        <v>3.81</v>
      </c>
      <c r="AD2512" s="90">
        <f t="shared" si="141"/>
        <v>48131</v>
      </c>
      <c r="AE2512" s="91">
        <f t="shared" si="140"/>
        <v>3.61E-2</v>
      </c>
      <c r="AG2512" s="92"/>
    </row>
    <row r="2513" spans="14:33" x14ac:dyDescent="0.25">
      <c r="N2513" s="130">
        <v>49296</v>
      </c>
      <c r="O2513" s="129">
        <v>3.81</v>
      </c>
      <c r="AD2513" s="90">
        <f t="shared" si="141"/>
        <v>48132</v>
      </c>
      <c r="AE2513" s="91">
        <f t="shared" si="140"/>
        <v>3.61E-2</v>
      </c>
      <c r="AG2513" s="92"/>
    </row>
    <row r="2514" spans="14:33" x14ac:dyDescent="0.25">
      <c r="N2514" s="130">
        <v>49297</v>
      </c>
      <c r="O2514" s="129">
        <v>3.81</v>
      </c>
      <c r="AD2514" s="90">
        <f t="shared" si="141"/>
        <v>48133</v>
      </c>
      <c r="AE2514" s="91">
        <f t="shared" si="140"/>
        <v>3.61E-2</v>
      </c>
      <c r="AG2514" s="92"/>
    </row>
    <row r="2515" spans="14:33" x14ac:dyDescent="0.25">
      <c r="N2515" s="130">
        <v>49298</v>
      </c>
      <c r="O2515" s="129">
        <v>3.81</v>
      </c>
      <c r="AD2515" s="90">
        <f t="shared" si="141"/>
        <v>48134</v>
      </c>
      <c r="AE2515" s="91">
        <f t="shared" si="140"/>
        <v>3.61E-2</v>
      </c>
      <c r="AG2515" s="92"/>
    </row>
    <row r="2516" spans="14:33" x14ac:dyDescent="0.25">
      <c r="N2516" s="130">
        <v>49299</v>
      </c>
      <c r="O2516" s="129">
        <v>3.81</v>
      </c>
      <c r="AD2516" s="90">
        <f t="shared" si="141"/>
        <v>48135</v>
      </c>
      <c r="AE2516" s="91">
        <f t="shared" si="140"/>
        <v>3.61E-2</v>
      </c>
      <c r="AG2516" s="92"/>
    </row>
    <row r="2517" spans="14:33" x14ac:dyDescent="0.25">
      <c r="N2517" s="130">
        <v>49300</v>
      </c>
      <c r="O2517" s="129">
        <v>3.81</v>
      </c>
      <c r="AD2517" s="90">
        <f t="shared" si="141"/>
        <v>48136</v>
      </c>
      <c r="AE2517" s="91">
        <f t="shared" si="140"/>
        <v>3.61E-2</v>
      </c>
      <c r="AG2517" s="92"/>
    </row>
    <row r="2518" spans="14:33" x14ac:dyDescent="0.25">
      <c r="N2518" s="130">
        <v>49304</v>
      </c>
      <c r="O2518" s="129">
        <v>3.81</v>
      </c>
      <c r="AD2518" s="90">
        <f t="shared" si="141"/>
        <v>48137</v>
      </c>
      <c r="AE2518" s="91">
        <f t="shared" si="140"/>
        <v>3.61E-2</v>
      </c>
      <c r="AG2518" s="92"/>
    </row>
    <row r="2519" spans="14:33" x14ac:dyDescent="0.25">
      <c r="N2519" s="130">
        <v>49305</v>
      </c>
      <c r="O2519" s="129">
        <v>3.81</v>
      </c>
      <c r="AD2519" s="90">
        <f t="shared" si="141"/>
        <v>48138</v>
      </c>
      <c r="AE2519" s="91">
        <f t="shared" si="140"/>
        <v>3.61E-2</v>
      </c>
      <c r="AG2519" s="92"/>
    </row>
    <row r="2520" spans="14:33" x14ac:dyDescent="0.25">
      <c r="N2520" s="130">
        <v>49306</v>
      </c>
      <c r="O2520" s="129">
        <v>3.81</v>
      </c>
      <c r="AD2520" s="90">
        <f t="shared" si="141"/>
        <v>48139</v>
      </c>
      <c r="AE2520" s="91">
        <f t="shared" si="140"/>
        <v>3.61E-2</v>
      </c>
      <c r="AG2520" s="92"/>
    </row>
    <row r="2521" spans="14:33" x14ac:dyDescent="0.25">
      <c r="N2521" s="130">
        <v>49307</v>
      </c>
      <c r="O2521" s="129">
        <v>3.81</v>
      </c>
      <c r="AD2521" s="90">
        <f t="shared" si="141"/>
        <v>48140</v>
      </c>
      <c r="AE2521" s="91">
        <f t="shared" si="140"/>
        <v>3.61E-2</v>
      </c>
      <c r="AG2521" s="92"/>
    </row>
    <row r="2522" spans="14:33" x14ac:dyDescent="0.25">
      <c r="N2522" s="130">
        <v>49311</v>
      </c>
      <c r="O2522" s="129">
        <v>3.81</v>
      </c>
      <c r="AD2522" s="90">
        <f t="shared" si="141"/>
        <v>48141</v>
      </c>
      <c r="AE2522" s="91">
        <f t="shared" si="140"/>
        <v>3.61E-2</v>
      </c>
      <c r="AG2522" s="92"/>
    </row>
    <row r="2523" spans="14:33" x14ac:dyDescent="0.25">
      <c r="N2523" s="130">
        <v>49312</v>
      </c>
      <c r="O2523" s="129">
        <v>3.81</v>
      </c>
      <c r="AD2523" s="90">
        <f t="shared" si="141"/>
        <v>48142</v>
      </c>
      <c r="AE2523" s="91">
        <f t="shared" si="140"/>
        <v>3.61E-2</v>
      </c>
      <c r="AG2523" s="92"/>
    </row>
    <row r="2524" spans="14:33" x14ac:dyDescent="0.25">
      <c r="N2524" s="130">
        <v>49313</v>
      </c>
      <c r="O2524" s="129">
        <v>3.81</v>
      </c>
      <c r="AD2524" s="90">
        <f t="shared" si="141"/>
        <v>48143</v>
      </c>
      <c r="AE2524" s="91">
        <f t="shared" si="140"/>
        <v>3.61E-2</v>
      </c>
      <c r="AG2524" s="92"/>
    </row>
    <row r="2525" spans="14:33" x14ac:dyDescent="0.25">
      <c r="N2525" s="130">
        <v>49314</v>
      </c>
      <c r="O2525" s="129">
        <v>3.81</v>
      </c>
      <c r="AD2525" s="90">
        <f t="shared" si="141"/>
        <v>48144</v>
      </c>
      <c r="AE2525" s="91">
        <f t="shared" si="140"/>
        <v>3.61E-2</v>
      </c>
      <c r="AG2525" s="92"/>
    </row>
    <row r="2526" spans="14:33" x14ac:dyDescent="0.25">
      <c r="N2526" s="130">
        <v>49317</v>
      </c>
      <c r="O2526" s="129">
        <v>3.81</v>
      </c>
      <c r="AD2526" s="90">
        <f t="shared" si="141"/>
        <v>48145</v>
      </c>
      <c r="AE2526" s="91">
        <f t="shared" si="140"/>
        <v>3.61E-2</v>
      </c>
      <c r="AG2526" s="92"/>
    </row>
    <row r="2527" spans="14:33" x14ac:dyDescent="0.25">
      <c r="N2527" s="130">
        <v>49318</v>
      </c>
      <c r="O2527" s="129">
        <v>3.81</v>
      </c>
      <c r="AD2527" s="90">
        <f t="shared" si="141"/>
        <v>48146</v>
      </c>
      <c r="AE2527" s="91">
        <f t="shared" si="140"/>
        <v>3.61E-2</v>
      </c>
      <c r="AG2527" s="92"/>
    </row>
    <row r="2528" spans="14:33" x14ac:dyDescent="0.25">
      <c r="N2528" s="130">
        <v>49319</v>
      </c>
      <c r="O2528" s="129">
        <v>3.81</v>
      </c>
      <c r="AD2528" s="90">
        <f t="shared" si="141"/>
        <v>48147</v>
      </c>
      <c r="AE2528" s="91">
        <f t="shared" si="140"/>
        <v>3.61E-2</v>
      </c>
      <c r="AG2528" s="92"/>
    </row>
    <row r="2529" spans="14:33" x14ac:dyDescent="0.25">
      <c r="N2529" s="130">
        <v>49320</v>
      </c>
      <c r="O2529" s="129">
        <v>3.81</v>
      </c>
      <c r="AD2529" s="90">
        <f t="shared" si="141"/>
        <v>48148</v>
      </c>
      <c r="AE2529" s="91">
        <f t="shared" si="140"/>
        <v>3.61E-2</v>
      </c>
      <c r="AG2529" s="92"/>
    </row>
    <row r="2530" spans="14:33" x14ac:dyDescent="0.25">
      <c r="N2530" s="130">
        <v>49321</v>
      </c>
      <c r="O2530" s="129">
        <v>3.81</v>
      </c>
      <c r="AD2530" s="90">
        <f t="shared" si="141"/>
        <v>48149</v>
      </c>
      <c r="AE2530" s="91">
        <f t="shared" si="140"/>
        <v>3.61E-2</v>
      </c>
      <c r="AG2530" s="92"/>
    </row>
    <row r="2531" spans="14:33" x14ac:dyDescent="0.25">
      <c r="N2531" s="130">
        <v>49325</v>
      </c>
      <c r="O2531" s="129">
        <v>3.81</v>
      </c>
      <c r="AD2531" s="90">
        <f t="shared" si="141"/>
        <v>48150</v>
      </c>
      <c r="AE2531" s="91">
        <f t="shared" si="140"/>
        <v>3.61E-2</v>
      </c>
      <c r="AG2531" s="92"/>
    </row>
    <row r="2532" spans="14:33" x14ac:dyDescent="0.25">
      <c r="N2532" s="130">
        <v>49326</v>
      </c>
      <c r="O2532" s="129">
        <v>3.81</v>
      </c>
      <c r="AD2532" s="90">
        <f t="shared" si="141"/>
        <v>48151</v>
      </c>
      <c r="AE2532" s="91">
        <f t="shared" si="140"/>
        <v>3.61E-2</v>
      </c>
      <c r="AG2532" s="92"/>
    </row>
    <row r="2533" spans="14:33" x14ac:dyDescent="0.25">
      <c r="N2533" s="130">
        <v>49327</v>
      </c>
      <c r="O2533" s="129">
        <v>3.81</v>
      </c>
      <c r="AD2533" s="90">
        <f t="shared" si="141"/>
        <v>48152</v>
      </c>
      <c r="AE2533" s="91">
        <f t="shared" si="140"/>
        <v>3.61E-2</v>
      </c>
      <c r="AG2533" s="92"/>
    </row>
    <row r="2534" spans="14:33" x14ac:dyDescent="0.25">
      <c r="N2534" s="130">
        <v>49328</v>
      </c>
      <c r="O2534" s="129">
        <v>3.81</v>
      </c>
      <c r="AD2534" s="90">
        <f t="shared" si="141"/>
        <v>48153</v>
      </c>
      <c r="AE2534" s="91">
        <f t="shared" si="140"/>
        <v>3.61E-2</v>
      </c>
      <c r="AG2534" s="92"/>
    </row>
    <row r="2535" spans="14:33" x14ac:dyDescent="0.25">
      <c r="N2535" s="130">
        <v>49331</v>
      </c>
      <c r="O2535" s="129">
        <v>3.81</v>
      </c>
      <c r="AD2535" s="90">
        <f t="shared" si="141"/>
        <v>48154</v>
      </c>
      <c r="AE2535" s="91">
        <f t="shared" si="140"/>
        <v>3.61E-2</v>
      </c>
      <c r="AG2535" s="92"/>
    </row>
    <row r="2536" spans="14:33" x14ac:dyDescent="0.25">
      <c r="N2536" s="130">
        <v>49332</v>
      </c>
      <c r="O2536" s="129">
        <v>3.81</v>
      </c>
      <c r="AD2536" s="90">
        <f t="shared" si="141"/>
        <v>48155</v>
      </c>
      <c r="AE2536" s="91">
        <f t="shared" si="140"/>
        <v>3.61E-2</v>
      </c>
      <c r="AG2536" s="92"/>
    </row>
    <row r="2537" spans="14:33" x14ac:dyDescent="0.25">
      <c r="N2537" s="130">
        <v>49333</v>
      </c>
      <c r="O2537" s="129">
        <v>3.81</v>
      </c>
      <c r="AD2537" s="90">
        <f t="shared" si="141"/>
        <v>48156</v>
      </c>
      <c r="AE2537" s="91">
        <f t="shared" si="140"/>
        <v>3.61E-2</v>
      </c>
      <c r="AG2537" s="92"/>
    </row>
    <row r="2538" spans="14:33" x14ac:dyDescent="0.25">
      <c r="N2538" s="130">
        <v>49334</v>
      </c>
      <c r="O2538" s="129">
        <v>3.81</v>
      </c>
      <c r="AD2538" s="90">
        <f t="shared" si="141"/>
        <v>48157</v>
      </c>
      <c r="AE2538" s="91">
        <f t="shared" si="140"/>
        <v>3.61E-2</v>
      </c>
      <c r="AG2538" s="92"/>
    </row>
    <row r="2539" spans="14:33" x14ac:dyDescent="0.25">
      <c r="N2539" s="130">
        <v>49335</v>
      </c>
      <c r="O2539" s="129">
        <v>3.81</v>
      </c>
      <c r="AD2539" s="90">
        <f t="shared" si="141"/>
        <v>48158</v>
      </c>
      <c r="AE2539" s="91">
        <f t="shared" si="140"/>
        <v>3.61E-2</v>
      </c>
      <c r="AG2539" s="92"/>
    </row>
    <row r="2540" spans="14:33" x14ac:dyDescent="0.25">
      <c r="N2540" s="130">
        <v>49338</v>
      </c>
      <c r="O2540" s="129">
        <v>3.81</v>
      </c>
      <c r="AD2540" s="90">
        <f t="shared" si="141"/>
        <v>48159</v>
      </c>
      <c r="AE2540" s="91">
        <f t="shared" si="140"/>
        <v>3.61E-2</v>
      </c>
      <c r="AG2540" s="92"/>
    </row>
    <row r="2541" spans="14:33" x14ac:dyDescent="0.25">
      <c r="N2541" s="130">
        <v>49339</v>
      </c>
      <c r="O2541" s="129">
        <v>3.81</v>
      </c>
      <c r="AD2541" s="90">
        <f t="shared" si="141"/>
        <v>48160</v>
      </c>
      <c r="AE2541" s="91">
        <f t="shared" si="140"/>
        <v>3.61E-2</v>
      </c>
      <c r="AG2541" s="92"/>
    </row>
    <row r="2542" spans="14:33" x14ac:dyDescent="0.25">
      <c r="N2542" s="130">
        <v>49340</v>
      </c>
      <c r="O2542" s="129">
        <v>3.81</v>
      </c>
      <c r="AD2542" s="90">
        <f t="shared" si="141"/>
        <v>48161</v>
      </c>
      <c r="AE2542" s="91">
        <f t="shared" si="140"/>
        <v>3.61E-2</v>
      </c>
      <c r="AG2542" s="92"/>
    </row>
    <row r="2543" spans="14:33" x14ac:dyDescent="0.25">
      <c r="N2543" s="130">
        <v>49341</v>
      </c>
      <c r="O2543" s="129">
        <v>3.81</v>
      </c>
      <c r="AD2543" s="90">
        <f t="shared" si="141"/>
        <v>48162</v>
      </c>
      <c r="AE2543" s="91">
        <f t="shared" si="140"/>
        <v>3.61E-2</v>
      </c>
      <c r="AG2543" s="92"/>
    </row>
    <row r="2544" spans="14:33" x14ac:dyDescent="0.25">
      <c r="N2544" s="130">
        <v>49342</v>
      </c>
      <c r="O2544" s="129">
        <v>3.81</v>
      </c>
      <c r="AD2544" s="90">
        <f t="shared" si="141"/>
        <v>48163</v>
      </c>
      <c r="AE2544" s="91">
        <f t="shared" si="140"/>
        <v>3.61E-2</v>
      </c>
      <c r="AG2544" s="92"/>
    </row>
    <row r="2545" spans="14:33" x14ac:dyDescent="0.25">
      <c r="N2545" s="130">
        <v>49345</v>
      </c>
      <c r="O2545" s="129">
        <v>3.81</v>
      </c>
      <c r="AD2545" s="90">
        <f t="shared" si="141"/>
        <v>48164</v>
      </c>
      <c r="AE2545" s="91">
        <f t="shared" si="140"/>
        <v>3.61E-2</v>
      </c>
      <c r="AG2545" s="92"/>
    </row>
    <row r="2546" spans="14:33" x14ac:dyDescent="0.25">
      <c r="N2546" s="130">
        <v>49346</v>
      </c>
      <c r="O2546" s="129">
        <v>3.81</v>
      </c>
      <c r="AD2546" s="90">
        <f t="shared" si="141"/>
        <v>48165</v>
      </c>
      <c r="AE2546" s="91">
        <f t="shared" si="140"/>
        <v>3.61E-2</v>
      </c>
      <c r="AG2546" s="92"/>
    </row>
    <row r="2547" spans="14:33" x14ac:dyDescent="0.25">
      <c r="N2547" s="130">
        <v>49347</v>
      </c>
      <c r="O2547" s="129">
        <v>3.81</v>
      </c>
      <c r="AD2547" s="90">
        <f t="shared" si="141"/>
        <v>48166</v>
      </c>
      <c r="AE2547" s="91">
        <f t="shared" si="140"/>
        <v>3.61E-2</v>
      </c>
      <c r="AG2547" s="92"/>
    </row>
    <row r="2548" spans="14:33" x14ac:dyDescent="0.25">
      <c r="N2548" s="130">
        <v>49348</v>
      </c>
      <c r="O2548" s="129">
        <v>3.81</v>
      </c>
      <c r="AD2548" s="90">
        <f t="shared" si="141"/>
        <v>48167</v>
      </c>
      <c r="AE2548" s="91">
        <f t="shared" si="140"/>
        <v>3.61E-2</v>
      </c>
      <c r="AG2548" s="92"/>
    </row>
    <row r="2549" spans="14:33" x14ac:dyDescent="0.25">
      <c r="N2549" s="130">
        <v>49349</v>
      </c>
      <c r="O2549" s="129">
        <v>3.81</v>
      </c>
      <c r="AD2549" s="90">
        <f t="shared" si="141"/>
        <v>48168</v>
      </c>
      <c r="AE2549" s="91">
        <f t="shared" si="140"/>
        <v>3.61E-2</v>
      </c>
      <c r="AG2549" s="92"/>
    </row>
    <row r="2550" spans="14:33" x14ac:dyDescent="0.25">
      <c r="N2550" s="130">
        <v>49352</v>
      </c>
      <c r="O2550" s="129">
        <v>3.81</v>
      </c>
      <c r="AD2550" s="90">
        <f t="shared" si="141"/>
        <v>48169</v>
      </c>
      <c r="AE2550" s="91">
        <f t="shared" si="140"/>
        <v>3.61E-2</v>
      </c>
      <c r="AG2550" s="92"/>
    </row>
    <row r="2551" spans="14:33" x14ac:dyDescent="0.25">
      <c r="N2551" s="130">
        <v>49353</v>
      </c>
      <c r="O2551" s="129">
        <v>3.81</v>
      </c>
      <c r="AD2551" s="90">
        <f t="shared" si="141"/>
        <v>48170</v>
      </c>
      <c r="AE2551" s="91">
        <f t="shared" si="140"/>
        <v>3.61E-2</v>
      </c>
      <c r="AG2551" s="92"/>
    </row>
    <row r="2552" spans="14:33" x14ac:dyDescent="0.25">
      <c r="N2552" s="130">
        <v>49354</v>
      </c>
      <c r="O2552" s="129">
        <v>3.81</v>
      </c>
      <c r="AD2552" s="90">
        <f t="shared" si="141"/>
        <v>48171</v>
      </c>
      <c r="AE2552" s="91">
        <f t="shared" si="140"/>
        <v>3.61E-2</v>
      </c>
      <c r="AG2552" s="92"/>
    </row>
    <row r="2553" spans="14:33" x14ac:dyDescent="0.25">
      <c r="N2553" s="130">
        <v>49355</v>
      </c>
      <c r="O2553" s="129">
        <v>3.81</v>
      </c>
      <c r="AD2553" s="90">
        <f t="shared" si="141"/>
        <v>48172</v>
      </c>
      <c r="AE2553" s="91">
        <f t="shared" si="140"/>
        <v>3.61E-2</v>
      </c>
      <c r="AG2553" s="92"/>
    </row>
    <row r="2554" spans="14:33" x14ac:dyDescent="0.25">
      <c r="N2554" s="130">
        <v>49356</v>
      </c>
      <c r="O2554" s="129">
        <v>3.81</v>
      </c>
      <c r="AD2554" s="90">
        <f t="shared" si="141"/>
        <v>48173</v>
      </c>
      <c r="AE2554" s="91">
        <f t="shared" si="140"/>
        <v>3.61E-2</v>
      </c>
      <c r="AG2554" s="92"/>
    </row>
    <row r="2555" spans="14:33" x14ac:dyDescent="0.25">
      <c r="N2555" s="130">
        <v>49360</v>
      </c>
      <c r="O2555" s="129">
        <v>3.81</v>
      </c>
      <c r="AD2555" s="90">
        <f t="shared" si="141"/>
        <v>48174</v>
      </c>
      <c r="AE2555" s="91">
        <f t="shared" si="140"/>
        <v>3.61E-2</v>
      </c>
      <c r="AG2555" s="92"/>
    </row>
    <row r="2556" spans="14:33" x14ac:dyDescent="0.25">
      <c r="N2556" s="130">
        <v>49361</v>
      </c>
      <c r="O2556" s="129">
        <v>3.81</v>
      </c>
      <c r="AD2556" s="90">
        <f t="shared" si="141"/>
        <v>48175</v>
      </c>
      <c r="AE2556" s="91">
        <f t="shared" si="140"/>
        <v>3.61E-2</v>
      </c>
      <c r="AG2556" s="92"/>
    </row>
    <row r="2557" spans="14:33" x14ac:dyDescent="0.25">
      <c r="N2557" s="130">
        <v>49362</v>
      </c>
      <c r="O2557" s="129">
        <v>3.81</v>
      </c>
      <c r="AD2557" s="90">
        <f t="shared" si="141"/>
        <v>48176</v>
      </c>
      <c r="AE2557" s="91">
        <f t="shared" si="140"/>
        <v>3.61E-2</v>
      </c>
      <c r="AG2557" s="92"/>
    </row>
    <row r="2558" spans="14:33" x14ac:dyDescent="0.25">
      <c r="N2558" s="130">
        <v>49363</v>
      </c>
      <c r="O2558" s="129">
        <v>3.81</v>
      </c>
      <c r="AD2558" s="90">
        <f t="shared" si="141"/>
        <v>48177</v>
      </c>
      <c r="AE2558" s="91">
        <f t="shared" si="140"/>
        <v>3.61E-2</v>
      </c>
      <c r="AG2558" s="92"/>
    </row>
    <row r="2559" spans="14:33" x14ac:dyDescent="0.25">
      <c r="N2559" s="130">
        <v>49366</v>
      </c>
      <c r="O2559" s="129">
        <v>3.81</v>
      </c>
      <c r="AD2559" s="90">
        <f t="shared" si="141"/>
        <v>48178</v>
      </c>
      <c r="AE2559" s="91">
        <f t="shared" si="140"/>
        <v>3.61E-2</v>
      </c>
      <c r="AG2559" s="92"/>
    </row>
    <row r="2560" spans="14:33" x14ac:dyDescent="0.25">
      <c r="N2560" s="130">
        <v>49367</v>
      </c>
      <c r="O2560" s="129">
        <v>3.81</v>
      </c>
      <c r="AD2560" s="90">
        <f t="shared" si="141"/>
        <v>48179</v>
      </c>
      <c r="AE2560" s="91">
        <f t="shared" si="140"/>
        <v>3.61E-2</v>
      </c>
      <c r="AG2560" s="92"/>
    </row>
    <row r="2561" spans="14:33" x14ac:dyDescent="0.25">
      <c r="N2561" s="130">
        <v>49368</v>
      </c>
      <c r="O2561" s="129">
        <v>3.81</v>
      </c>
      <c r="AD2561" s="90">
        <f t="shared" si="141"/>
        <v>48180</v>
      </c>
      <c r="AE2561" s="91">
        <f t="shared" si="140"/>
        <v>3.61E-2</v>
      </c>
      <c r="AG2561" s="92"/>
    </row>
    <row r="2562" spans="14:33" x14ac:dyDescent="0.25">
      <c r="N2562" s="130">
        <v>49369</v>
      </c>
      <c r="O2562" s="129">
        <v>3.81</v>
      </c>
      <c r="AD2562" s="90">
        <f t="shared" si="141"/>
        <v>48181</v>
      </c>
      <c r="AE2562" s="91">
        <f t="shared" si="140"/>
        <v>3.61E-2</v>
      </c>
      <c r="AG2562" s="92"/>
    </row>
    <row r="2563" spans="14:33" x14ac:dyDescent="0.25">
      <c r="N2563" s="130">
        <v>49370</v>
      </c>
      <c r="O2563" s="129">
        <v>3.81</v>
      </c>
      <c r="AD2563" s="90">
        <f t="shared" si="141"/>
        <v>48182</v>
      </c>
      <c r="AE2563" s="91">
        <f t="shared" si="140"/>
        <v>3.61E-2</v>
      </c>
      <c r="AG2563" s="92"/>
    </row>
    <row r="2564" spans="14:33" x14ac:dyDescent="0.25">
      <c r="N2564" s="130">
        <v>49373</v>
      </c>
      <c r="O2564" s="129">
        <v>3.81</v>
      </c>
      <c r="AD2564" s="90">
        <f t="shared" si="141"/>
        <v>48183</v>
      </c>
      <c r="AE2564" s="91">
        <f t="shared" si="140"/>
        <v>3.61E-2</v>
      </c>
      <c r="AG2564" s="92"/>
    </row>
    <row r="2565" spans="14:33" x14ac:dyDescent="0.25">
      <c r="N2565" s="130">
        <v>49374</v>
      </c>
      <c r="O2565" s="129">
        <v>3.81</v>
      </c>
      <c r="AD2565" s="90">
        <f t="shared" si="141"/>
        <v>48184</v>
      </c>
      <c r="AE2565" s="91">
        <f t="shared" si="140"/>
        <v>3.61E-2</v>
      </c>
      <c r="AG2565" s="92"/>
    </row>
    <row r="2566" spans="14:33" x14ac:dyDescent="0.25">
      <c r="N2566" s="130">
        <v>49375</v>
      </c>
      <c r="O2566" s="129">
        <v>3.81</v>
      </c>
      <c r="AD2566" s="90">
        <f t="shared" si="141"/>
        <v>48185</v>
      </c>
      <c r="AE2566" s="91">
        <f t="shared" si="140"/>
        <v>3.61E-2</v>
      </c>
      <c r="AG2566" s="92"/>
    </row>
    <row r="2567" spans="14:33" x14ac:dyDescent="0.25">
      <c r="N2567" s="130">
        <v>49376</v>
      </c>
      <c r="O2567" s="129">
        <v>3.81</v>
      </c>
      <c r="AD2567" s="90">
        <f t="shared" si="141"/>
        <v>48186</v>
      </c>
      <c r="AE2567" s="91">
        <f t="shared" ref="AE2567:AE2630" si="142">_xlfn.IFNA(VLOOKUP(AD2567,N:O,2,FALSE)/100,AE2566)</f>
        <v>3.6499999999999998E-2</v>
      </c>
      <c r="AG2567" s="92"/>
    </row>
    <row r="2568" spans="14:33" x14ac:dyDescent="0.25">
      <c r="N2568" s="130">
        <v>49377</v>
      </c>
      <c r="O2568" s="129">
        <v>3.81</v>
      </c>
      <c r="AD2568" s="90">
        <f t="shared" ref="AD2568:AD2631" si="143">AD2567+1</f>
        <v>48187</v>
      </c>
      <c r="AE2568" s="91">
        <f t="shared" si="142"/>
        <v>3.6499999999999998E-2</v>
      </c>
      <c r="AG2568" s="92"/>
    </row>
    <row r="2569" spans="14:33" x14ac:dyDescent="0.25">
      <c r="N2569" s="130">
        <v>49380</v>
      </c>
      <c r="O2569" s="129">
        <v>3.81</v>
      </c>
      <c r="AD2569" s="90">
        <f t="shared" si="143"/>
        <v>48188</v>
      </c>
      <c r="AE2569" s="91">
        <f t="shared" si="142"/>
        <v>3.6499999999999998E-2</v>
      </c>
      <c r="AG2569" s="92"/>
    </row>
    <row r="2570" spans="14:33" x14ac:dyDescent="0.25">
      <c r="N2570" s="130">
        <v>49381</v>
      </c>
      <c r="O2570" s="129">
        <v>3.81</v>
      </c>
      <c r="AD2570" s="90">
        <f t="shared" si="143"/>
        <v>48189</v>
      </c>
      <c r="AE2570" s="91">
        <f t="shared" si="142"/>
        <v>3.6499999999999998E-2</v>
      </c>
      <c r="AG2570" s="92"/>
    </row>
    <row r="2571" spans="14:33" x14ac:dyDescent="0.25">
      <c r="N2571" s="130">
        <v>49382</v>
      </c>
      <c r="O2571" s="129">
        <v>3.81</v>
      </c>
      <c r="AD2571" s="90">
        <f t="shared" si="143"/>
        <v>48190</v>
      </c>
      <c r="AE2571" s="91">
        <f t="shared" si="142"/>
        <v>3.6499999999999998E-2</v>
      </c>
      <c r="AG2571" s="92"/>
    </row>
    <row r="2572" spans="14:33" x14ac:dyDescent="0.25">
      <c r="N2572" s="130">
        <v>49383</v>
      </c>
      <c r="O2572" s="129">
        <v>3.81</v>
      </c>
      <c r="AD2572" s="90">
        <f t="shared" si="143"/>
        <v>48191</v>
      </c>
      <c r="AE2572" s="91">
        <f t="shared" si="142"/>
        <v>3.6499999999999998E-2</v>
      </c>
      <c r="AG2572" s="92"/>
    </row>
    <row r="2573" spans="14:33" x14ac:dyDescent="0.25">
      <c r="N2573" s="130">
        <v>49384</v>
      </c>
      <c r="O2573" s="129">
        <v>3.81</v>
      </c>
      <c r="AD2573" s="90">
        <f t="shared" si="143"/>
        <v>48192</v>
      </c>
      <c r="AE2573" s="91">
        <f t="shared" si="142"/>
        <v>3.6499999999999998E-2</v>
      </c>
      <c r="AG2573" s="92"/>
    </row>
    <row r="2574" spans="14:33" x14ac:dyDescent="0.25">
      <c r="N2574" s="130">
        <v>49387</v>
      </c>
      <c r="O2574" s="129">
        <v>3.81</v>
      </c>
      <c r="AD2574" s="90">
        <f t="shared" si="143"/>
        <v>48193</v>
      </c>
      <c r="AE2574" s="91">
        <f t="shared" si="142"/>
        <v>3.6499999999999998E-2</v>
      </c>
      <c r="AG2574" s="92"/>
    </row>
    <row r="2575" spans="14:33" x14ac:dyDescent="0.25">
      <c r="N2575" s="130">
        <v>49388</v>
      </c>
      <c r="O2575" s="129">
        <v>3.81</v>
      </c>
      <c r="AD2575" s="90">
        <f t="shared" si="143"/>
        <v>48194</v>
      </c>
      <c r="AE2575" s="91">
        <f t="shared" si="142"/>
        <v>3.6499999999999998E-2</v>
      </c>
      <c r="AG2575" s="92"/>
    </row>
    <row r="2576" spans="14:33" x14ac:dyDescent="0.25">
      <c r="N2576" s="130">
        <v>49389</v>
      </c>
      <c r="O2576" s="129">
        <v>3.81</v>
      </c>
      <c r="AD2576" s="90">
        <f t="shared" si="143"/>
        <v>48195</v>
      </c>
      <c r="AE2576" s="91">
        <f t="shared" si="142"/>
        <v>3.6499999999999998E-2</v>
      </c>
      <c r="AG2576" s="92"/>
    </row>
    <row r="2577" spans="14:33" x14ac:dyDescent="0.25">
      <c r="N2577" s="130">
        <v>49390</v>
      </c>
      <c r="O2577" s="129">
        <v>3.81</v>
      </c>
      <c r="AD2577" s="90">
        <f t="shared" si="143"/>
        <v>48196</v>
      </c>
      <c r="AE2577" s="91">
        <f t="shared" si="142"/>
        <v>3.6499999999999998E-2</v>
      </c>
      <c r="AG2577" s="92"/>
    </row>
    <row r="2578" spans="14:33" x14ac:dyDescent="0.25">
      <c r="N2578" s="130">
        <v>49394</v>
      </c>
      <c r="O2578" s="129">
        <v>3.81</v>
      </c>
      <c r="AD2578" s="90">
        <f t="shared" si="143"/>
        <v>48197</v>
      </c>
      <c r="AE2578" s="91">
        <f t="shared" si="142"/>
        <v>3.6499999999999998E-2</v>
      </c>
      <c r="AG2578" s="92"/>
    </row>
    <row r="2579" spans="14:33" x14ac:dyDescent="0.25">
      <c r="N2579" s="130">
        <v>49395</v>
      </c>
      <c r="O2579" s="129">
        <v>3.81</v>
      </c>
      <c r="AD2579" s="90">
        <f t="shared" si="143"/>
        <v>48198</v>
      </c>
      <c r="AE2579" s="91">
        <f t="shared" si="142"/>
        <v>3.6499999999999998E-2</v>
      </c>
      <c r="AG2579" s="92"/>
    </row>
    <row r="2580" spans="14:33" x14ac:dyDescent="0.25">
      <c r="N2580" s="130">
        <v>49396</v>
      </c>
      <c r="O2580" s="129">
        <v>3.81</v>
      </c>
      <c r="AD2580" s="90">
        <f t="shared" si="143"/>
        <v>48199</v>
      </c>
      <c r="AE2580" s="91">
        <f t="shared" si="142"/>
        <v>3.6499999999999998E-2</v>
      </c>
      <c r="AG2580" s="92"/>
    </row>
    <row r="2581" spans="14:33" x14ac:dyDescent="0.25">
      <c r="N2581" s="130">
        <v>49397</v>
      </c>
      <c r="O2581" s="129">
        <v>3.81</v>
      </c>
      <c r="AD2581" s="90">
        <f t="shared" si="143"/>
        <v>48200</v>
      </c>
      <c r="AE2581" s="91">
        <f t="shared" si="142"/>
        <v>3.6499999999999998E-2</v>
      </c>
      <c r="AG2581" s="92"/>
    </row>
    <row r="2582" spans="14:33" x14ac:dyDescent="0.25">
      <c r="N2582" s="130">
        <v>49398</v>
      </c>
      <c r="O2582" s="129">
        <v>3.81</v>
      </c>
      <c r="AD2582" s="90">
        <f t="shared" si="143"/>
        <v>48201</v>
      </c>
      <c r="AE2582" s="91">
        <f t="shared" si="142"/>
        <v>3.6499999999999998E-2</v>
      </c>
      <c r="AG2582" s="92"/>
    </row>
    <row r="2583" spans="14:33" x14ac:dyDescent="0.25">
      <c r="N2583" s="130">
        <v>49401</v>
      </c>
      <c r="O2583" s="129">
        <v>3.81</v>
      </c>
      <c r="AD2583" s="90">
        <f t="shared" si="143"/>
        <v>48202</v>
      </c>
      <c r="AE2583" s="91">
        <f t="shared" si="142"/>
        <v>3.6499999999999998E-2</v>
      </c>
      <c r="AG2583" s="92"/>
    </row>
    <row r="2584" spans="14:33" x14ac:dyDescent="0.25">
      <c r="N2584" s="130">
        <v>49402</v>
      </c>
      <c r="O2584" s="129">
        <v>3.81</v>
      </c>
      <c r="AD2584" s="90">
        <f t="shared" si="143"/>
        <v>48203</v>
      </c>
      <c r="AE2584" s="91">
        <f t="shared" si="142"/>
        <v>3.6499999999999998E-2</v>
      </c>
      <c r="AG2584" s="92"/>
    </row>
    <row r="2585" spans="14:33" x14ac:dyDescent="0.25">
      <c r="N2585" s="130">
        <v>49403</v>
      </c>
      <c r="O2585" s="129">
        <v>3.81</v>
      </c>
      <c r="AD2585" s="90">
        <f t="shared" si="143"/>
        <v>48204</v>
      </c>
      <c r="AE2585" s="91">
        <f t="shared" si="142"/>
        <v>3.6499999999999998E-2</v>
      </c>
      <c r="AG2585" s="92"/>
    </row>
    <row r="2586" spans="14:33" x14ac:dyDescent="0.25">
      <c r="N2586" s="130">
        <v>49404</v>
      </c>
      <c r="O2586" s="129">
        <v>3.81</v>
      </c>
      <c r="AD2586" s="90">
        <f t="shared" si="143"/>
        <v>48205</v>
      </c>
      <c r="AE2586" s="91">
        <f t="shared" si="142"/>
        <v>3.6499999999999998E-2</v>
      </c>
      <c r="AG2586" s="92"/>
    </row>
    <row r="2587" spans="14:33" x14ac:dyDescent="0.25">
      <c r="N2587" s="130">
        <v>49405</v>
      </c>
      <c r="O2587" s="129">
        <v>3.81</v>
      </c>
      <c r="AD2587" s="90">
        <f t="shared" si="143"/>
        <v>48206</v>
      </c>
      <c r="AE2587" s="91">
        <f t="shared" si="142"/>
        <v>3.6499999999999998E-2</v>
      </c>
      <c r="AG2587" s="92"/>
    </row>
    <row r="2588" spans="14:33" x14ac:dyDescent="0.25">
      <c r="N2588" s="130">
        <v>49408</v>
      </c>
      <c r="O2588" s="129">
        <v>3.81</v>
      </c>
      <c r="AD2588" s="90">
        <f t="shared" si="143"/>
        <v>48207</v>
      </c>
      <c r="AE2588" s="91">
        <f t="shared" si="142"/>
        <v>3.6499999999999998E-2</v>
      </c>
      <c r="AG2588" s="92"/>
    </row>
    <row r="2589" spans="14:33" x14ac:dyDescent="0.25">
      <c r="N2589" s="130">
        <v>49409</v>
      </c>
      <c r="O2589" s="129">
        <v>3.81</v>
      </c>
      <c r="AD2589" s="90">
        <f t="shared" si="143"/>
        <v>48208</v>
      </c>
      <c r="AE2589" s="91">
        <f t="shared" si="142"/>
        <v>3.6499999999999998E-2</v>
      </c>
      <c r="AG2589" s="92"/>
    </row>
    <row r="2590" spans="14:33" x14ac:dyDescent="0.25">
      <c r="N2590" s="130">
        <v>49410</v>
      </c>
      <c r="O2590" s="129">
        <v>3.81</v>
      </c>
      <c r="AD2590" s="90">
        <f t="shared" si="143"/>
        <v>48209</v>
      </c>
      <c r="AE2590" s="91">
        <f t="shared" si="142"/>
        <v>3.6499999999999998E-2</v>
      </c>
      <c r="AG2590" s="92"/>
    </row>
    <row r="2591" spans="14:33" x14ac:dyDescent="0.25">
      <c r="N2591" s="130">
        <v>49411</v>
      </c>
      <c r="O2591" s="129">
        <v>3.81</v>
      </c>
      <c r="AD2591" s="90">
        <f t="shared" si="143"/>
        <v>48210</v>
      </c>
      <c r="AE2591" s="91">
        <f t="shared" si="142"/>
        <v>3.6499999999999998E-2</v>
      </c>
      <c r="AG2591" s="92"/>
    </row>
    <row r="2592" spans="14:33" x14ac:dyDescent="0.25">
      <c r="N2592" s="130">
        <v>49412</v>
      </c>
      <c r="O2592" s="129">
        <v>3.81</v>
      </c>
      <c r="AD2592" s="90">
        <f t="shared" si="143"/>
        <v>48211</v>
      </c>
      <c r="AE2592" s="91">
        <f t="shared" si="142"/>
        <v>3.6499999999999998E-2</v>
      </c>
      <c r="AG2592" s="92"/>
    </row>
    <row r="2593" spans="14:33" x14ac:dyDescent="0.25">
      <c r="N2593" s="130">
        <v>49415</v>
      </c>
      <c r="O2593" s="129">
        <v>3.81</v>
      </c>
      <c r="AD2593" s="90">
        <f t="shared" si="143"/>
        <v>48212</v>
      </c>
      <c r="AE2593" s="91">
        <f t="shared" si="142"/>
        <v>3.6499999999999998E-2</v>
      </c>
      <c r="AG2593" s="92"/>
    </row>
    <row r="2594" spans="14:33" x14ac:dyDescent="0.25">
      <c r="N2594" s="130">
        <v>49416</v>
      </c>
      <c r="O2594" s="129">
        <v>3.81</v>
      </c>
      <c r="AD2594" s="90">
        <f t="shared" si="143"/>
        <v>48213</v>
      </c>
      <c r="AE2594" s="91">
        <f t="shared" si="142"/>
        <v>3.6499999999999998E-2</v>
      </c>
      <c r="AG2594" s="92"/>
    </row>
    <row r="2595" spans="14:33" x14ac:dyDescent="0.25">
      <c r="N2595" s="130">
        <v>49417</v>
      </c>
      <c r="O2595" s="129">
        <v>3.81</v>
      </c>
      <c r="AD2595" s="90">
        <f t="shared" si="143"/>
        <v>48214</v>
      </c>
      <c r="AE2595" s="91">
        <f t="shared" si="142"/>
        <v>3.6499999999999998E-2</v>
      </c>
      <c r="AG2595" s="92"/>
    </row>
    <row r="2596" spans="14:33" x14ac:dyDescent="0.25">
      <c r="N2596" s="130">
        <v>49418</v>
      </c>
      <c r="O2596" s="129">
        <v>3.81</v>
      </c>
      <c r="AD2596" s="90">
        <f t="shared" si="143"/>
        <v>48215</v>
      </c>
      <c r="AE2596" s="91">
        <f t="shared" si="142"/>
        <v>3.6499999999999998E-2</v>
      </c>
      <c r="AG2596" s="92"/>
    </row>
    <row r="2597" spans="14:33" x14ac:dyDescent="0.25">
      <c r="N2597" s="130">
        <v>49419</v>
      </c>
      <c r="O2597" s="129">
        <v>3.81</v>
      </c>
      <c r="AD2597" s="90">
        <f t="shared" si="143"/>
        <v>48216</v>
      </c>
      <c r="AE2597" s="91">
        <f t="shared" si="142"/>
        <v>3.6499999999999998E-2</v>
      </c>
      <c r="AG2597" s="92"/>
    </row>
    <row r="2598" spans="14:33" x14ac:dyDescent="0.25">
      <c r="N2598" s="130">
        <v>49422</v>
      </c>
      <c r="O2598" s="129">
        <v>3.81</v>
      </c>
      <c r="AD2598" s="90">
        <f t="shared" si="143"/>
        <v>48217</v>
      </c>
      <c r="AE2598" s="91">
        <f t="shared" si="142"/>
        <v>3.6499999999999998E-2</v>
      </c>
      <c r="AG2598" s="92"/>
    </row>
    <row r="2599" spans="14:33" x14ac:dyDescent="0.25">
      <c r="N2599" s="130">
        <v>49423</v>
      </c>
      <c r="O2599" s="129">
        <v>3.81</v>
      </c>
      <c r="AD2599" s="90">
        <f t="shared" si="143"/>
        <v>48218</v>
      </c>
      <c r="AE2599" s="91">
        <f t="shared" si="142"/>
        <v>3.6499999999999998E-2</v>
      </c>
      <c r="AG2599" s="92"/>
    </row>
    <row r="2600" spans="14:33" x14ac:dyDescent="0.25">
      <c r="N2600" s="130">
        <v>49424</v>
      </c>
      <c r="O2600" s="129">
        <v>3.81</v>
      </c>
      <c r="AD2600" s="90">
        <f t="shared" si="143"/>
        <v>48219</v>
      </c>
      <c r="AE2600" s="91">
        <f t="shared" si="142"/>
        <v>3.6499999999999998E-2</v>
      </c>
      <c r="AG2600" s="92"/>
    </row>
    <row r="2601" spans="14:33" x14ac:dyDescent="0.25">
      <c r="N2601" s="130">
        <v>49425</v>
      </c>
      <c r="O2601" s="129">
        <v>3.81</v>
      </c>
      <c r="AD2601" s="90">
        <f t="shared" si="143"/>
        <v>48220</v>
      </c>
      <c r="AE2601" s="91">
        <f t="shared" si="142"/>
        <v>3.6499999999999998E-2</v>
      </c>
      <c r="AG2601" s="92"/>
    </row>
    <row r="2602" spans="14:33" x14ac:dyDescent="0.25">
      <c r="N2602" s="130">
        <v>49426</v>
      </c>
      <c r="O2602" s="129">
        <v>3.81</v>
      </c>
      <c r="AD2602" s="90">
        <f t="shared" si="143"/>
        <v>48221</v>
      </c>
      <c r="AE2602" s="91">
        <f t="shared" si="142"/>
        <v>3.6499999999999998E-2</v>
      </c>
      <c r="AG2602" s="92"/>
    </row>
    <row r="2603" spans="14:33" x14ac:dyDescent="0.25">
      <c r="N2603" s="130">
        <v>49429</v>
      </c>
      <c r="O2603" s="129">
        <v>3.81</v>
      </c>
      <c r="AD2603" s="90">
        <f t="shared" si="143"/>
        <v>48222</v>
      </c>
      <c r="AE2603" s="91">
        <f t="shared" si="142"/>
        <v>3.6499999999999998E-2</v>
      </c>
      <c r="AG2603" s="92"/>
    </row>
    <row r="2604" spans="14:33" x14ac:dyDescent="0.25">
      <c r="N2604" s="130">
        <v>49430</v>
      </c>
      <c r="O2604" s="129">
        <v>3.81</v>
      </c>
      <c r="AD2604" s="90">
        <f t="shared" si="143"/>
        <v>48223</v>
      </c>
      <c r="AE2604" s="91">
        <f t="shared" si="142"/>
        <v>3.6499999999999998E-2</v>
      </c>
      <c r="AG2604" s="92"/>
    </row>
    <row r="2605" spans="14:33" x14ac:dyDescent="0.25">
      <c r="N2605" s="130">
        <v>49431</v>
      </c>
      <c r="O2605" s="129">
        <v>3.81</v>
      </c>
      <c r="AD2605" s="90">
        <f t="shared" si="143"/>
        <v>48224</v>
      </c>
      <c r="AE2605" s="91">
        <f t="shared" si="142"/>
        <v>3.6499999999999998E-2</v>
      </c>
      <c r="AG2605" s="92"/>
    </row>
    <row r="2606" spans="14:33" x14ac:dyDescent="0.25">
      <c r="N2606" s="130">
        <v>49432</v>
      </c>
      <c r="O2606" s="129">
        <v>3.81</v>
      </c>
      <c r="AD2606" s="90">
        <f t="shared" si="143"/>
        <v>48225</v>
      </c>
      <c r="AE2606" s="91">
        <f t="shared" si="142"/>
        <v>3.6499999999999998E-2</v>
      </c>
      <c r="AG2606" s="92"/>
    </row>
    <row r="2607" spans="14:33" x14ac:dyDescent="0.25">
      <c r="N2607" s="130">
        <v>49433</v>
      </c>
      <c r="O2607" s="129">
        <v>3.81</v>
      </c>
      <c r="AD2607" s="90">
        <f t="shared" si="143"/>
        <v>48226</v>
      </c>
      <c r="AE2607" s="91">
        <f t="shared" si="142"/>
        <v>3.6499999999999998E-2</v>
      </c>
      <c r="AG2607" s="92"/>
    </row>
    <row r="2608" spans="14:33" x14ac:dyDescent="0.25">
      <c r="N2608" s="130">
        <v>49436</v>
      </c>
      <c r="O2608" s="129">
        <v>3.81</v>
      </c>
      <c r="AD2608" s="90">
        <f t="shared" si="143"/>
        <v>48227</v>
      </c>
      <c r="AE2608" s="91">
        <f t="shared" si="142"/>
        <v>3.6499999999999998E-2</v>
      </c>
      <c r="AG2608" s="92"/>
    </row>
    <row r="2609" spans="14:33" x14ac:dyDescent="0.25">
      <c r="N2609" s="130">
        <v>49437</v>
      </c>
      <c r="O2609" s="129">
        <v>3.81</v>
      </c>
      <c r="AD2609" s="90">
        <f t="shared" si="143"/>
        <v>48228</v>
      </c>
      <c r="AE2609" s="91">
        <f t="shared" si="142"/>
        <v>3.6499999999999998E-2</v>
      </c>
      <c r="AG2609" s="92"/>
    </row>
    <row r="2610" spans="14:33" x14ac:dyDescent="0.25">
      <c r="N2610" s="130">
        <v>49438</v>
      </c>
      <c r="O2610" s="129">
        <v>3.81</v>
      </c>
      <c r="AD2610" s="90">
        <f t="shared" si="143"/>
        <v>48229</v>
      </c>
      <c r="AE2610" s="91">
        <f t="shared" si="142"/>
        <v>3.6499999999999998E-2</v>
      </c>
      <c r="AG2610" s="92"/>
    </row>
    <row r="2611" spans="14:33" x14ac:dyDescent="0.25">
      <c r="N2611" s="130">
        <v>49439</v>
      </c>
      <c r="O2611" s="129">
        <v>3.81</v>
      </c>
      <c r="AD2611" s="90">
        <f t="shared" si="143"/>
        <v>48230</v>
      </c>
      <c r="AE2611" s="91">
        <f t="shared" si="142"/>
        <v>3.6499999999999998E-2</v>
      </c>
      <c r="AG2611" s="92"/>
    </row>
    <row r="2612" spans="14:33" x14ac:dyDescent="0.25">
      <c r="N2612" s="130">
        <v>49440</v>
      </c>
      <c r="O2612" s="129">
        <v>3.81</v>
      </c>
      <c r="AD2612" s="90">
        <f t="shared" si="143"/>
        <v>48231</v>
      </c>
      <c r="AE2612" s="91">
        <f t="shared" si="142"/>
        <v>3.6499999999999998E-2</v>
      </c>
      <c r="AG2612" s="92"/>
    </row>
    <row r="2613" spans="14:33" x14ac:dyDescent="0.25">
      <c r="N2613" s="130">
        <v>49443</v>
      </c>
      <c r="O2613" s="129">
        <v>3.81</v>
      </c>
      <c r="AD2613" s="90">
        <f t="shared" si="143"/>
        <v>48232</v>
      </c>
      <c r="AE2613" s="91">
        <f t="shared" si="142"/>
        <v>3.6499999999999998E-2</v>
      </c>
      <c r="AG2613" s="92"/>
    </row>
    <row r="2614" spans="14:33" x14ac:dyDescent="0.25">
      <c r="N2614" s="130">
        <v>49444</v>
      </c>
      <c r="O2614" s="129">
        <v>3.81</v>
      </c>
      <c r="AD2614" s="90">
        <f t="shared" si="143"/>
        <v>48233</v>
      </c>
      <c r="AE2614" s="91">
        <f t="shared" si="142"/>
        <v>3.6499999999999998E-2</v>
      </c>
      <c r="AG2614" s="92"/>
    </row>
    <row r="2615" spans="14:33" x14ac:dyDescent="0.25">
      <c r="N2615" s="130">
        <v>49445</v>
      </c>
      <c r="O2615" s="129">
        <v>3.81</v>
      </c>
      <c r="AD2615" s="90">
        <f t="shared" si="143"/>
        <v>48234</v>
      </c>
      <c r="AE2615" s="91">
        <f t="shared" si="142"/>
        <v>3.6499999999999998E-2</v>
      </c>
      <c r="AG2615" s="92"/>
    </row>
    <row r="2616" spans="14:33" x14ac:dyDescent="0.25">
      <c r="N2616" s="130">
        <v>49446</v>
      </c>
      <c r="O2616" s="129">
        <v>3.81</v>
      </c>
      <c r="AD2616" s="90">
        <f t="shared" si="143"/>
        <v>48235</v>
      </c>
      <c r="AE2616" s="91">
        <f t="shared" si="142"/>
        <v>3.6499999999999998E-2</v>
      </c>
      <c r="AG2616" s="92"/>
    </row>
    <row r="2617" spans="14:33" x14ac:dyDescent="0.25">
      <c r="N2617" s="130">
        <v>49447</v>
      </c>
      <c r="O2617" s="129">
        <v>3.81</v>
      </c>
      <c r="AD2617" s="90">
        <f t="shared" si="143"/>
        <v>48236</v>
      </c>
      <c r="AE2617" s="91">
        <f t="shared" si="142"/>
        <v>3.6499999999999998E-2</v>
      </c>
      <c r="AG2617" s="92"/>
    </row>
    <row r="2618" spans="14:33" x14ac:dyDescent="0.25">
      <c r="N2618" s="130">
        <v>49450</v>
      </c>
      <c r="O2618" s="129">
        <v>3.81</v>
      </c>
      <c r="AD2618" s="90">
        <f t="shared" si="143"/>
        <v>48237</v>
      </c>
      <c r="AE2618" s="91">
        <f t="shared" si="142"/>
        <v>3.6499999999999998E-2</v>
      </c>
      <c r="AG2618" s="92"/>
    </row>
    <row r="2619" spans="14:33" x14ac:dyDescent="0.25">
      <c r="N2619" s="130">
        <v>49451</v>
      </c>
      <c r="O2619" s="129">
        <v>3.81</v>
      </c>
      <c r="AD2619" s="90">
        <f t="shared" si="143"/>
        <v>48238</v>
      </c>
      <c r="AE2619" s="91">
        <f t="shared" si="142"/>
        <v>3.6499999999999998E-2</v>
      </c>
      <c r="AG2619" s="92"/>
    </row>
    <row r="2620" spans="14:33" x14ac:dyDescent="0.25">
      <c r="N2620" s="130">
        <v>49452</v>
      </c>
      <c r="O2620" s="129">
        <v>3.81</v>
      </c>
      <c r="AD2620" s="90">
        <f t="shared" si="143"/>
        <v>48239</v>
      </c>
      <c r="AE2620" s="91">
        <f t="shared" si="142"/>
        <v>3.6499999999999998E-2</v>
      </c>
      <c r="AG2620" s="92"/>
    </row>
    <row r="2621" spans="14:33" x14ac:dyDescent="0.25">
      <c r="N2621" s="130">
        <v>49453</v>
      </c>
      <c r="O2621" s="129">
        <v>3.81</v>
      </c>
      <c r="AD2621" s="90">
        <f t="shared" si="143"/>
        <v>48240</v>
      </c>
      <c r="AE2621" s="91">
        <f t="shared" si="142"/>
        <v>3.6499999999999998E-2</v>
      </c>
      <c r="AG2621" s="92"/>
    </row>
    <row r="2622" spans="14:33" x14ac:dyDescent="0.25">
      <c r="N2622" s="130">
        <v>49454</v>
      </c>
      <c r="O2622" s="129">
        <v>3.81</v>
      </c>
      <c r="AD2622" s="90">
        <f t="shared" si="143"/>
        <v>48241</v>
      </c>
      <c r="AE2622" s="91">
        <f t="shared" si="142"/>
        <v>3.6499999999999998E-2</v>
      </c>
      <c r="AG2622" s="92"/>
    </row>
    <row r="2623" spans="14:33" x14ac:dyDescent="0.25">
      <c r="N2623" s="130">
        <v>49458</v>
      </c>
      <c r="O2623" s="129">
        <v>3.81</v>
      </c>
      <c r="AD2623" s="90">
        <f t="shared" si="143"/>
        <v>48242</v>
      </c>
      <c r="AE2623" s="91">
        <f t="shared" si="142"/>
        <v>3.6499999999999998E-2</v>
      </c>
      <c r="AG2623" s="92"/>
    </row>
    <row r="2624" spans="14:33" x14ac:dyDescent="0.25">
      <c r="N2624" s="130">
        <v>49459</v>
      </c>
      <c r="O2624" s="129">
        <v>3.81</v>
      </c>
      <c r="AD2624" s="90">
        <f t="shared" si="143"/>
        <v>48243</v>
      </c>
      <c r="AE2624" s="91">
        <f t="shared" si="142"/>
        <v>3.6499999999999998E-2</v>
      </c>
      <c r="AG2624" s="92"/>
    </row>
    <row r="2625" spans="14:33" x14ac:dyDescent="0.25">
      <c r="N2625" s="130">
        <v>49460</v>
      </c>
      <c r="O2625" s="129">
        <v>3.81</v>
      </c>
      <c r="AD2625" s="90">
        <f t="shared" si="143"/>
        <v>48244</v>
      </c>
      <c r="AE2625" s="91">
        <f t="shared" si="142"/>
        <v>3.6499999999999998E-2</v>
      </c>
      <c r="AG2625" s="92"/>
    </row>
    <row r="2626" spans="14:33" x14ac:dyDescent="0.25">
      <c r="N2626" s="130">
        <v>49461</v>
      </c>
      <c r="O2626" s="129">
        <v>3.81</v>
      </c>
      <c r="AD2626" s="90">
        <f t="shared" si="143"/>
        <v>48245</v>
      </c>
      <c r="AE2626" s="91">
        <f t="shared" si="142"/>
        <v>3.6499999999999998E-2</v>
      </c>
      <c r="AG2626" s="92"/>
    </row>
    <row r="2627" spans="14:33" x14ac:dyDescent="0.25">
      <c r="N2627" s="130">
        <v>49464</v>
      </c>
      <c r="O2627" s="129">
        <v>3.81</v>
      </c>
      <c r="AD2627" s="90">
        <f t="shared" si="143"/>
        <v>48246</v>
      </c>
      <c r="AE2627" s="91">
        <f t="shared" si="142"/>
        <v>3.6499999999999998E-2</v>
      </c>
      <c r="AG2627" s="92"/>
    </row>
    <row r="2628" spans="14:33" x14ac:dyDescent="0.25">
      <c r="N2628" s="130">
        <v>49465</v>
      </c>
      <c r="O2628" s="129">
        <v>3.81</v>
      </c>
      <c r="AD2628" s="90">
        <f t="shared" si="143"/>
        <v>48247</v>
      </c>
      <c r="AE2628" s="91">
        <f t="shared" si="142"/>
        <v>3.6499999999999998E-2</v>
      </c>
      <c r="AG2628" s="92"/>
    </row>
    <row r="2629" spans="14:33" x14ac:dyDescent="0.25">
      <c r="N2629" s="130">
        <v>49466</v>
      </c>
      <c r="O2629" s="129">
        <v>3.81</v>
      </c>
      <c r="AD2629" s="90">
        <f t="shared" si="143"/>
        <v>48248</v>
      </c>
      <c r="AE2629" s="91">
        <f t="shared" si="142"/>
        <v>3.6499999999999998E-2</v>
      </c>
      <c r="AG2629" s="92"/>
    </row>
    <row r="2630" spans="14:33" x14ac:dyDescent="0.25">
      <c r="N2630" s="130">
        <v>49467</v>
      </c>
      <c r="O2630" s="129">
        <v>3.81</v>
      </c>
      <c r="AD2630" s="90">
        <f t="shared" si="143"/>
        <v>48249</v>
      </c>
      <c r="AE2630" s="91">
        <f t="shared" si="142"/>
        <v>3.6499999999999998E-2</v>
      </c>
      <c r="AG2630" s="92"/>
    </row>
    <row r="2631" spans="14:33" x14ac:dyDescent="0.25">
      <c r="N2631" s="130">
        <v>49468</v>
      </c>
      <c r="O2631" s="129">
        <v>3.81</v>
      </c>
      <c r="AD2631" s="90">
        <f t="shared" si="143"/>
        <v>48250</v>
      </c>
      <c r="AE2631" s="91">
        <f t="shared" ref="AE2631:AE2694" si="144">_xlfn.IFNA(VLOOKUP(AD2631,N:O,2,FALSE)/100,AE2630)</f>
        <v>3.6499999999999998E-2</v>
      </c>
      <c r="AG2631" s="92"/>
    </row>
    <row r="2632" spans="14:33" x14ac:dyDescent="0.25">
      <c r="N2632" s="130">
        <v>49471</v>
      </c>
      <c r="O2632" s="129">
        <v>3.81</v>
      </c>
      <c r="AD2632" s="90">
        <f t="shared" ref="AD2632:AD2695" si="145">AD2631+1</f>
        <v>48251</v>
      </c>
      <c r="AE2632" s="91">
        <f t="shared" si="144"/>
        <v>3.6499999999999998E-2</v>
      </c>
      <c r="AG2632" s="92"/>
    </row>
    <row r="2633" spans="14:33" x14ac:dyDescent="0.25">
      <c r="N2633" s="130">
        <v>49472</v>
      </c>
      <c r="O2633" s="129">
        <v>3.81</v>
      </c>
      <c r="AD2633" s="90">
        <f t="shared" si="145"/>
        <v>48252</v>
      </c>
      <c r="AE2633" s="91">
        <f t="shared" si="144"/>
        <v>3.6499999999999998E-2</v>
      </c>
      <c r="AG2633" s="92"/>
    </row>
    <row r="2634" spans="14:33" x14ac:dyDescent="0.25">
      <c r="N2634" s="130">
        <v>49473</v>
      </c>
      <c r="O2634" s="129">
        <v>3.81</v>
      </c>
      <c r="AD2634" s="90">
        <f t="shared" si="145"/>
        <v>48253</v>
      </c>
      <c r="AE2634" s="91">
        <f t="shared" si="144"/>
        <v>3.6499999999999998E-2</v>
      </c>
      <c r="AG2634" s="92"/>
    </row>
    <row r="2635" spans="14:33" x14ac:dyDescent="0.25">
      <c r="N2635" s="130">
        <v>49474</v>
      </c>
      <c r="O2635" s="129">
        <v>3.81</v>
      </c>
      <c r="AD2635" s="90">
        <f t="shared" si="145"/>
        <v>48254</v>
      </c>
      <c r="AE2635" s="91">
        <f t="shared" si="144"/>
        <v>3.6499999999999998E-2</v>
      </c>
      <c r="AG2635" s="92"/>
    </row>
    <row r="2636" spans="14:33" x14ac:dyDescent="0.25">
      <c r="N2636" s="130">
        <v>49475</v>
      </c>
      <c r="O2636" s="129">
        <v>3.81</v>
      </c>
      <c r="AD2636" s="90">
        <f t="shared" si="145"/>
        <v>48255</v>
      </c>
      <c r="AE2636" s="91">
        <f t="shared" si="144"/>
        <v>3.6499999999999998E-2</v>
      </c>
      <c r="AG2636" s="92"/>
    </row>
    <row r="2637" spans="14:33" x14ac:dyDescent="0.25">
      <c r="N2637" s="130">
        <v>49478</v>
      </c>
      <c r="O2637" s="129">
        <v>3.81</v>
      </c>
      <c r="AD2637" s="90">
        <f t="shared" si="145"/>
        <v>48256</v>
      </c>
      <c r="AE2637" s="91">
        <f t="shared" si="144"/>
        <v>3.6499999999999998E-2</v>
      </c>
      <c r="AG2637" s="92"/>
    </row>
    <row r="2638" spans="14:33" x14ac:dyDescent="0.25">
      <c r="N2638" s="130">
        <v>49480</v>
      </c>
      <c r="O2638" s="129">
        <v>3.81</v>
      </c>
      <c r="AD2638" s="90">
        <f t="shared" si="145"/>
        <v>48257</v>
      </c>
      <c r="AE2638" s="91">
        <f t="shared" si="144"/>
        <v>3.6499999999999998E-2</v>
      </c>
      <c r="AG2638" s="92"/>
    </row>
    <row r="2639" spans="14:33" x14ac:dyDescent="0.25">
      <c r="N2639" s="130">
        <v>49481</v>
      </c>
      <c r="O2639" s="129">
        <v>3.81</v>
      </c>
      <c r="AD2639" s="90">
        <f t="shared" si="145"/>
        <v>48258</v>
      </c>
      <c r="AE2639" s="91">
        <f t="shared" si="144"/>
        <v>3.6499999999999998E-2</v>
      </c>
      <c r="AG2639" s="92"/>
    </row>
    <row r="2640" spans="14:33" x14ac:dyDescent="0.25">
      <c r="N2640" s="130">
        <v>49482</v>
      </c>
      <c r="O2640" s="129">
        <v>3.81</v>
      </c>
      <c r="AD2640" s="90">
        <f t="shared" si="145"/>
        <v>48259</v>
      </c>
      <c r="AE2640" s="91">
        <f t="shared" si="144"/>
        <v>3.6499999999999998E-2</v>
      </c>
      <c r="AG2640" s="92"/>
    </row>
    <row r="2641" spans="14:33" x14ac:dyDescent="0.25">
      <c r="N2641" s="130">
        <v>49485</v>
      </c>
      <c r="O2641" s="129">
        <v>3.81</v>
      </c>
      <c r="AD2641" s="90">
        <f t="shared" si="145"/>
        <v>48260</v>
      </c>
      <c r="AE2641" s="91">
        <f t="shared" si="144"/>
        <v>3.6499999999999998E-2</v>
      </c>
      <c r="AG2641" s="92"/>
    </row>
    <row r="2642" spans="14:33" x14ac:dyDescent="0.25">
      <c r="N2642" s="130">
        <v>49486</v>
      </c>
      <c r="O2642" s="129">
        <v>3.81</v>
      </c>
      <c r="AD2642" s="90">
        <f t="shared" si="145"/>
        <v>48261</v>
      </c>
      <c r="AE2642" s="91">
        <f t="shared" si="144"/>
        <v>3.6499999999999998E-2</v>
      </c>
      <c r="AG2642" s="92"/>
    </row>
    <row r="2643" spans="14:33" x14ac:dyDescent="0.25">
      <c r="N2643" s="130">
        <v>49487</v>
      </c>
      <c r="O2643" s="129">
        <v>3.81</v>
      </c>
      <c r="AD2643" s="90">
        <f t="shared" si="145"/>
        <v>48262</v>
      </c>
      <c r="AE2643" s="91">
        <f t="shared" si="144"/>
        <v>3.6499999999999998E-2</v>
      </c>
      <c r="AG2643" s="92"/>
    </row>
    <row r="2644" spans="14:33" x14ac:dyDescent="0.25">
      <c r="N2644" s="130">
        <v>49488</v>
      </c>
      <c r="O2644" s="129">
        <v>3.81</v>
      </c>
      <c r="AD2644" s="90">
        <f t="shared" si="145"/>
        <v>48263</v>
      </c>
      <c r="AE2644" s="91">
        <f t="shared" si="144"/>
        <v>3.6499999999999998E-2</v>
      </c>
      <c r="AG2644" s="92"/>
    </row>
    <row r="2645" spans="14:33" x14ac:dyDescent="0.25">
      <c r="N2645" s="130">
        <v>49489</v>
      </c>
      <c r="O2645" s="129">
        <v>3.81</v>
      </c>
      <c r="AD2645" s="90">
        <f t="shared" si="145"/>
        <v>48264</v>
      </c>
      <c r="AE2645" s="91">
        <f t="shared" si="144"/>
        <v>3.6499999999999998E-2</v>
      </c>
      <c r="AG2645" s="92"/>
    </row>
    <row r="2646" spans="14:33" x14ac:dyDescent="0.25">
      <c r="N2646" s="130">
        <v>49492</v>
      </c>
      <c r="O2646" s="129">
        <v>3.81</v>
      </c>
      <c r="AD2646" s="90">
        <f t="shared" si="145"/>
        <v>48265</v>
      </c>
      <c r="AE2646" s="91">
        <f t="shared" si="144"/>
        <v>3.6499999999999998E-2</v>
      </c>
      <c r="AG2646" s="92"/>
    </row>
    <row r="2647" spans="14:33" x14ac:dyDescent="0.25">
      <c r="N2647" s="130">
        <v>49493</v>
      </c>
      <c r="O2647" s="129">
        <v>3.81</v>
      </c>
      <c r="AD2647" s="90">
        <f t="shared" si="145"/>
        <v>48266</v>
      </c>
      <c r="AE2647" s="91">
        <f t="shared" si="144"/>
        <v>3.6499999999999998E-2</v>
      </c>
      <c r="AG2647" s="92"/>
    </row>
    <row r="2648" spans="14:33" x14ac:dyDescent="0.25">
      <c r="N2648" s="130">
        <v>49495</v>
      </c>
      <c r="O2648" s="129">
        <v>3.81</v>
      </c>
      <c r="AD2648" s="90">
        <f t="shared" si="145"/>
        <v>48267</v>
      </c>
      <c r="AE2648" s="91">
        <f t="shared" si="144"/>
        <v>3.6499999999999998E-2</v>
      </c>
      <c r="AG2648" s="92"/>
    </row>
    <row r="2649" spans="14:33" x14ac:dyDescent="0.25">
      <c r="N2649" s="130">
        <v>49496</v>
      </c>
      <c r="O2649" s="129">
        <v>3.81</v>
      </c>
      <c r="AD2649" s="90">
        <f t="shared" si="145"/>
        <v>48268</v>
      </c>
      <c r="AE2649" s="91">
        <f t="shared" si="144"/>
        <v>3.6499999999999998E-2</v>
      </c>
      <c r="AG2649" s="92"/>
    </row>
    <row r="2650" spans="14:33" x14ac:dyDescent="0.25">
      <c r="N2650" s="130">
        <v>49499</v>
      </c>
      <c r="O2650" s="129">
        <v>3.81</v>
      </c>
      <c r="AD2650" s="90">
        <f t="shared" si="145"/>
        <v>48269</v>
      </c>
      <c r="AE2650" s="91">
        <f t="shared" si="144"/>
        <v>3.6499999999999998E-2</v>
      </c>
      <c r="AG2650" s="92"/>
    </row>
    <row r="2651" spans="14:33" x14ac:dyDescent="0.25">
      <c r="N2651" s="130">
        <v>49500</v>
      </c>
      <c r="O2651" s="129">
        <v>3.81</v>
      </c>
      <c r="AD2651" s="90">
        <f t="shared" si="145"/>
        <v>48270</v>
      </c>
      <c r="AE2651" s="91">
        <f t="shared" si="144"/>
        <v>3.6499999999999998E-2</v>
      </c>
      <c r="AG2651" s="92"/>
    </row>
    <row r="2652" spans="14:33" x14ac:dyDescent="0.25">
      <c r="N2652" s="130">
        <v>49501</v>
      </c>
      <c r="O2652" s="129">
        <v>3.81</v>
      </c>
      <c r="AD2652" s="90">
        <f t="shared" si="145"/>
        <v>48271</v>
      </c>
      <c r="AE2652" s="91">
        <f t="shared" si="144"/>
        <v>3.6499999999999998E-2</v>
      </c>
      <c r="AG2652" s="92"/>
    </row>
    <row r="2653" spans="14:33" x14ac:dyDescent="0.25">
      <c r="N2653" s="130">
        <v>49502</v>
      </c>
      <c r="O2653" s="129">
        <v>3.81</v>
      </c>
      <c r="AD2653" s="90">
        <f t="shared" si="145"/>
        <v>48272</v>
      </c>
      <c r="AE2653" s="91">
        <f t="shared" si="144"/>
        <v>3.6499999999999998E-2</v>
      </c>
      <c r="AG2653" s="92"/>
    </row>
    <row r="2654" spans="14:33" x14ac:dyDescent="0.25">
      <c r="N2654" s="130">
        <v>49503</v>
      </c>
      <c r="O2654" s="129">
        <v>3.81</v>
      </c>
      <c r="AD2654" s="90">
        <f t="shared" si="145"/>
        <v>48273</v>
      </c>
      <c r="AE2654" s="91">
        <f t="shared" si="144"/>
        <v>3.6499999999999998E-2</v>
      </c>
      <c r="AG2654" s="92"/>
    </row>
    <row r="2655" spans="14:33" x14ac:dyDescent="0.25">
      <c r="N2655" s="130">
        <v>49506</v>
      </c>
      <c r="O2655" s="129">
        <v>3.81</v>
      </c>
      <c r="AD2655" s="90">
        <f t="shared" si="145"/>
        <v>48274</v>
      </c>
      <c r="AE2655" s="91">
        <f t="shared" si="144"/>
        <v>3.6499999999999998E-2</v>
      </c>
      <c r="AG2655" s="92"/>
    </row>
    <row r="2656" spans="14:33" x14ac:dyDescent="0.25">
      <c r="N2656" s="130">
        <v>49507</v>
      </c>
      <c r="O2656" s="129">
        <v>3.81</v>
      </c>
      <c r="AD2656" s="90">
        <f t="shared" si="145"/>
        <v>48275</v>
      </c>
      <c r="AE2656" s="91">
        <f t="shared" si="144"/>
        <v>3.6499999999999998E-2</v>
      </c>
      <c r="AG2656" s="92"/>
    </row>
    <row r="2657" spans="14:33" x14ac:dyDescent="0.25">
      <c r="N2657" s="130">
        <v>49508</v>
      </c>
      <c r="O2657" s="129">
        <v>3.81</v>
      </c>
      <c r="AD2657" s="90">
        <f t="shared" si="145"/>
        <v>48276</v>
      </c>
      <c r="AE2657" s="91">
        <f t="shared" si="144"/>
        <v>3.6499999999999998E-2</v>
      </c>
      <c r="AG2657" s="92"/>
    </row>
    <row r="2658" spans="14:33" x14ac:dyDescent="0.25">
      <c r="N2658" s="130">
        <v>49509</v>
      </c>
      <c r="O2658" s="129">
        <v>3.81</v>
      </c>
      <c r="AD2658" s="90">
        <f t="shared" si="145"/>
        <v>48277</v>
      </c>
      <c r="AE2658" s="91">
        <f t="shared" si="144"/>
        <v>3.6499999999999998E-2</v>
      </c>
      <c r="AG2658" s="92"/>
    </row>
    <row r="2659" spans="14:33" x14ac:dyDescent="0.25">
      <c r="N2659" s="130">
        <v>49510</v>
      </c>
      <c r="O2659" s="129">
        <v>3.81</v>
      </c>
      <c r="AD2659" s="90">
        <f t="shared" si="145"/>
        <v>48278</v>
      </c>
      <c r="AE2659" s="91">
        <f t="shared" si="144"/>
        <v>3.6499999999999998E-2</v>
      </c>
      <c r="AG2659" s="92"/>
    </row>
    <row r="2660" spans="14:33" x14ac:dyDescent="0.25">
      <c r="N2660" s="130">
        <v>49513</v>
      </c>
      <c r="O2660" s="129">
        <v>3.81</v>
      </c>
      <c r="AD2660" s="90">
        <f t="shared" si="145"/>
        <v>48279</v>
      </c>
      <c r="AE2660" s="91">
        <f t="shared" si="144"/>
        <v>3.6499999999999998E-2</v>
      </c>
      <c r="AG2660" s="92"/>
    </row>
    <row r="2661" spans="14:33" x14ac:dyDescent="0.25">
      <c r="N2661" s="130">
        <v>49514</v>
      </c>
      <c r="O2661" s="129">
        <v>3.81</v>
      </c>
      <c r="AD2661" s="90">
        <f t="shared" si="145"/>
        <v>48280</v>
      </c>
      <c r="AE2661" s="91">
        <f t="shared" si="144"/>
        <v>3.6499999999999998E-2</v>
      </c>
      <c r="AG2661" s="92"/>
    </row>
    <row r="2662" spans="14:33" x14ac:dyDescent="0.25">
      <c r="N2662" s="130">
        <v>49515</v>
      </c>
      <c r="O2662" s="129">
        <v>3.81</v>
      </c>
      <c r="AD2662" s="90">
        <f t="shared" si="145"/>
        <v>48281</v>
      </c>
      <c r="AE2662" s="91">
        <f t="shared" si="144"/>
        <v>3.6499999999999998E-2</v>
      </c>
      <c r="AG2662" s="92"/>
    </row>
    <row r="2663" spans="14:33" x14ac:dyDescent="0.25">
      <c r="N2663" s="130">
        <v>49516</v>
      </c>
      <c r="O2663" s="129">
        <v>3.81</v>
      </c>
      <c r="AD2663" s="90">
        <f t="shared" si="145"/>
        <v>48282</v>
      </c>
      <c r="AE2663" s="91">
        <f t="shared" si="144"/>
        <v>3.6499999999999998E-2</v>
      </c>
      <c r="AG2663" s="92"/>
    </row>
    <row r="2664" spans="14:33" x14ac:dyDescent="0.25">
      <c r="N2664" s="130">
        <v>49517</v>
      </c>
      <c r="O2664" s="129">
        <v>3.81</v>
      </c>
      <c r="AD2664" s="90">
        <f t="shared" si="145"/>
        <v>48283</v>
      </c>
      <c r="AE2664" s="91">
        <f t="shared" si="144"/>
        <v>3.6499999999999998E-2</v>
      </c>
      <c r="AG2664" s="92"/>
    </row>
    <row r="2665" spans="14:33" x14ac:dyDescent="0.25">
      <c r="N2665" s="130">
        <v>49520</v>
      </c>
      <c r="O2665" s="129">
        <v>3.81</v>
      </c>
      <c r="AD2665" s="90">
        <f t="shared" si="145"/>
        <v>48284</v>
      </c>
      <c r="AE2665" s="91">
        <f t="shared" si="144"/>
        <v>3.6499999999999998E-2</v>
      </c>
      <c r="AG2665" s="92"/>
    </row>
    <row r="2666" spans="14:33" x14ac:dyDescent="0.25">
      <c r="N2666" s="130">
        <v>49521</v>
      </c>
      <c r="O2666" s="129">
        <v>3.81</v>
      </c>
      <c r="AD2666" s="90">
        <f t="shared" si="145"/>
        <v>48285</v>
      </c>
      <c r="AE2666" s="91">
        <f t="shared" si="144"/>
        <v>3.6499999999999998E-2</v>
      </c>
      <c r="AG2666" s="92"/>
    </row>
    <row r="2667" spans="14:33" x14ac:dyDescent="0.25">
      <c r="N2667" s="130">
        <v>49522</v>
      </c>
      <c r="O2667" s="129">
        <v>3.81</v>
      </c>
      <c r="AD2667" s="90">
        <f t="shared" si="145"/>
        <v>48286</v>
      </c>
      <c r="AE2667" s="91">
        <f t="shared" si="144"/>
        <v>3.6499999999999998E-2</v>
      </c>
      <c r="AG2667" s="92"/>
    </row>
    <row r="2668" spans="14:33" x14ac:dyDescent="0.25">
      <c r="N2668" s="130">
        <v>49523</v>
      </c>
      <c r="O2668" s="129">
        <v>3.81</v>
      </c>
      <c r="AD2668" s="90">
        <f t="shared" si="145"/>
        <v>48287</v>
      </c>
      <c r="AE2668" s="91">
        <f t="shared" si="144"/>
        <v>3.6499999999999998E-2</v>
      </c>
      <c r="AG2668" s="92"/>
    </row>
    <row r="2669" spans="14:33" x14ac:dyDescent="0.25">
      <c r="N2669" s="130">
        <v>49524</v>
      </c>
      <c r="O2669" s="129">
        <v>3.81</v>
      </c>
      <c r="AD2669" s="90">
        <f t="shared" si="145"/>
        <v>48288</v>
      </c>
      <c r="AE2669" s="91">
        <f t="shared" si="144"/>
        <v>3.6499999999999998E-2</v>
      </c>
      <c r="AG2669" s="92"/>
    </row>
    <row r="2670" spans="14:33" x14ac:dyDescent="0.25">
      <c r="N2670" s="130">
        <v>49527</v>
      </c>
      <c r="O2670" s="129">
        <v>3.81</v>
      </c>
      <c r="AD2670" s="90">
        <f t="shared" si="145"/>
        <v>48289</v>
      </c>
      <c r="AE2670" s="91">
        <f t="shared" si="144"/>
        <v>3.6499999999999998E-2</v>
      </c>
      <c r="AG2670" s="92"/>
    </row>
    <row r="2671" spans="14:33" x14ac:dyDescent="0.25">
      <c r="N2671" s="130">
        <v>49528</v>
      </c>
      <c r="O2671" s="129">
        <v>3.81</v>
      </c>
      <c r="AD2671" s="90">
        <f t="shared" si="145"/>
        <v>48290</v>
      </c>
      <c r="AE2671" s="91">
        <f t="shared" si="144"/>
        <v>3.6499999999999998E-2</v>
      </c>
      <c r="AG2671" s="92"/>
    </row>
    <row r="2672" spans="14:33" x14ac:dyDescent="0.25">
      <c r="N2672" s="130">
        <v>49529</v>
      </c>
      <c r="O2672" s="129">
        <v>3.81</v>
      </c>
      <c r="AD2672" s="90">
        <f t="shared" si="145"/>
        <v>48291</v>
      </c>
      <c r="AE2672" s="91">
        <f t="shared" si="144"/>
        <v>3.6499999999999998E-2</v>
      </c>
      <c r="AG2672" s="92"/>
    </row>
    <row r="2673" spans="14:33" x14ac:dyDescent="0.25">
      <c r="N2673" s="130">
        <v>49530</v>
      </c>
      <c r="O2673" s="129">
        <v>3.81</v>
      </c>
      <c r="AD2673" s="90">
        <f t="shared" si="145"/>
        <v>48292</v>
      </c>
      <c r="AE2673" s="91">
        <f t="shared" si="144"/>
        <v>3.6499999999999998E-2</v>
      </c>
      <c r="AG2673" s="92"/>
    </row>
    <row r="2674" spans="14:33" x14ac:dyDescent="0.25">
      <c r="N2674" s="130">
        <v>49531</v>
      </c>
      <c r="O2674" s="129">
        <v>3.81</v>
      </c>
      <c r="AD2674" s="90">
        <f t="shared" si="145"/>
        <v>48293</v>
      </c>
      <c r="AE2674" s="91">
        <f t="shared" si="144"/>
        <v>3.6499999999999998E-2</v>
      </c>
      <c r="AG2674" s="92"/>
    </row>
    <row r="2675" spans="14:33" x14ac:dyDescent="0.25">
      <c r="N2675" s="130">
        <v>49534</v>
      </c>
      <c r="O2675" s="129">
        <v>3.81</v>
      </c>
      <c r="AD2675" s="90">
        <f t="shared" si="145"/>
        <v>48294</v>
      </c>
      <c r="AE2675" s="91">
        <f t="shared" si="144"/>
        <v>3.6499999999999998E-2</v>
      </c>
      <c r="AG2675" s="92"/>
    </row>
    <row r="2676" spans="14:33" x14ac:dyDescent="0.25">
      <c r="N2676" s="130">
        <v>49535</v>
      </c>
      <c r="O2676" s="129">
        <v>3.81</v>
      </c>
      <c r="AD2676" s="90">
        <f t="shared" si="145"/>
        <v>48295</v>
      </c>
      <c r="AE2676" s="91">
        <f t="shared" si="144"/>
        <v>3.6499999999999998E-2</v>
      </c>
      <c r="AG2676" s="92"/>
    </row>
    <row r="2677" spans="14:33" x14ac:dyDescent="0.25">
      <c r="N2677" s="130">
        <v>49536</v>
      </c>
      <c r="O2677" s="129">
        <v>3.81</v>
      </c>
      <c r="AD2677" s="90">
        <f t="shared" si="145"/>
        <v>48296</v>
      </c>
      <c r="AE2677" s="91">
        <f t="shared" si="144"/>
        <v>3.6499999999999998E-2</v>
      </c>
      <c r="AG2677" s="92"/>
    </row>
    <row r="2678" spans="14:33" x14ac:dyDescent="0.25">
      <c r="N2678" s="130">
        <v>49537</v>
      </c>
      <c r="O2678" s="129">
        <v>3.81</v>
      </c>
      <c r="AD2678" s="90">
        <f t="shared" si="145"/>
        <v>48297</v>
      </c>
      <c r="AE2678" s="91">
        <f t="shared" si="144"/>
        <v>3.6499999999999998E-2</v>
      </c>
      <c r="AG2678" s="92"/>
    </row>
    <row r="2679" spans="14:33" x14ac:dyDescent="0.25">
      <c r="N2679" s="130">
        <v>49538</v>
      </c>
      <c r="O2679" s="129">
        <v>3.81</v>
      </c>
      <c r="AD2679" s="90">
        <f t="shared" si="145"/>
        <v>48298</v>
      </c>
      <c r="AE2679" s="91">
        <f t="shared" si="144"/>
        <v>3.6499999999999998E-2</v>
      </c>
      <c r="AG2679" s="92"/>
    </row>
    <row r="2680" spans="14:33" x14ac:dyDescent="0.25">
      <c r="N2680" s="130">
        <v>49541</v>
      </c>
      <c r="O2680" s="129">
        <v>3.81</v>
      </c>
      <c r="AD2680" s="90">
        <f t="shared" si="145"/>
        <v>48299</v>
      </c>
      <c r="AE2680" s="91">
        <f t="shared" si="144"/>
        <v>3.6499999999999998E-2</v>
      </c>
      <c r="AG2680" s="92"/>
    </row>
    <row r="2681" spans="14:33" x14ac:dyDescent="0.25">
      <c r="N2681" s="130">
        <v>49542</v>
      </c>
      <c r="O2681" s="129">
        <v>3.81</v>
      </c>
      <c r="AD2681" s="90">
        <f t="shared" si="145"/>
        <v>48300</v>
      </c>
      <c r="AE2681" s="91">
        <f t="shared" si="144"/>
        <v>3.6499999999999998E-2</v>
      </c>
      <c r="AG2681" s="92"/>
    </row>
    <row r="2682" spans="14:33" x14ac:dyDescent="0.25">
      <c r="N2682" s="130">
        <v>49543</v>
      </c>
      <c r="O2682" s="129">
        <v>3.81</v>
      </c>
      <c r="AD2682" s="90">
        <f t="shared" si="145"/>
        <v>48301</v>
      </c>
      <c r="AE2682" s="91">
        <f t="shared" si="144"/>
        <v>3.6499999999999998E-2</v>
      </c>
      <c r="AG2682" s="92"/>
    </row>
    <row r="2683" spans="14:33" x14ac:dyDescent="0.25">
      <c r="N2683" s="130">
        <v>49544</v>
      </c>
      <c r="O2683" s="129">
        <v>3.81</v>
      </c>
      <c r="AD2683" s="90">
        <f t="shared" si="145"/>
        <v>48302</v>
      </c>
      <c r="AE2683" s="91">
        <f t="shared" si="144"/>
        <v>3.6499999999999998E-2</v>
      </c>
      <c r="AG2683" s="92"/>
    </row>
    <row r="2684" spans="14:33" x14ac:dyDescent="0.25">
      <c r="N2684" s="130">
        <v>49545</v>
      </c>
      <c r="O2684" s="129">
        <v>3.81</v>
      </c>
      <c r="AD2684" s="90">
        <f t="shared" si="145"/>
        <v>48303</v>
      </c>
      <c r="AE2684" s="91">
        <f t="shared" si="144"/>
        <v>3.6499999999999998E-2</v>
      </c>
      <c r="AG2684" s="92"/>
    </row>
    <row r="2685" spans="14:33" x14ac:dyDescent="0.25">
      <c r="N2685" s="130">
        <v>49548</v>
      </c>
      <c r="O2685" s="129">
        <v>3.81</v>
      </c>
      <c r="AD2685" s="90">
        <f t="shared" si="145"/>
        <v>48304</v>
      </c>
      <c r="AE2685" s="91">
        <f t="shared" si="144"/>
        <v>3.6499999999999998E-2</v>
      </c>
      <c r="AG2685" s="92"/>
    </row>
    <row r="2686" spans="14:33" x14ac:dyDescent="0.25">
      <c r="N2686" s="130">
        <v>49549</v>
      </c>
      <c r="O2686" s="129">
        <v>3.81</v>
      </c>
      <c r="AD2686" s="90">
        <f t="shared" si="145"/>
        <v>48305</v>
      </c>
      <c r="AE2686" s="91">
        <f t="shared" si="144"/>
        <v>3.6499999999999998E-2</v>
      </c>
      <c r="AG2686" s="92"/>
    </row>
    <row r="2687" spans="14:33" x14ac:dyDescent="0.25">
      <c r="N2687" s="130">
        <v>49550</v>
      </c>
      <c r="O2687" s="129">
        <v>3.81</v>
      </c>
      <c r="AD2687" s="90">
        <f t="shared" si="145"/>
        <v>48306</v>
      </c>
      <c r="AE2687" s="91">
        <f t="shared" si="144"/>
        <v>3.6499999999999998E-2</v>
      </c>
      <c r="AG2687" s="92"/>
    </row>
    <row r="2688" spans="14:33" x14ac:dyDescent="0.25">
      <c r="N2688" s="130">
        <v>49551</v>
      </c>
      <c r="O2688" s="129">
        <v>3.81</v>
      </c>
      <c r="AD2688" s="90">
        <f t="shared" si="145"/>
        <v>48307</v>
      </c>
      <c r="AE2688" s="91">
        <f t="shared" si="144"/>
        <v>3.6499999999999998E-2</v>
      </c>
      <c r="AG2688" s="92"/>
    </row>
    <row r="2689" spans="14:33" x14ac:dyDescent="0.25">
      <c r="N2689" s="130">
        <v>49552</v>
      </c>
      <c r="O2689" s="129">
        <v>3.81</v>
      </c>
      <c r="AD2689" s="90">
        <f t="shared" si="145"/>
        <v>48308</v>
      </c>
      <c r="AE2689" s="91">
        <f t="shared" si="144"/>
        <v>3.6499999999999998E-2</v>
      </c>
      <c r="AG2689" s="92"/>
    </row>
    <row r="2690" spans="14:33" x14ac:dyDescent="0.25">
      <c r="N2690" s="130">
        <v>49556</v>
      </c>
      <c r="O2690" s="129">
        <v>3.81</v>
      </c>
      <c r="AD2690" s="90">
        <f t="shared" si="145"/>
        <v>48309</v>
      </c>
      <c r="AE2690" s="91">
        <f t="shared" si="144"/>
        <v>3.6499999999999998E-2</v>
      </c>
      <c r="AG2690" s="92"/>
    </row>
    <row r="2691" spans="14:33" x14ac:dyDescent="0.25">
      <c r="N2691" s="130">
        <v>49557</v>
      </c>
      <c r="O2691" s="129">
        <v>3.81</v>
      </c>
      <c r="AD2691" s="90">
        <f t="shared" si="145"/>
        <v>48310</v>
      </c>
      <c r="AE2691" s="91">
        <f t="shared" si="144"/>
        <v>3.6499999999999998E-2</v>
      </c>
      <c r="AG2691" s="92"/>
    </row>
    <row r="2692" spans="14:33" x14ac:dyDescent="0.25">
      <c r="N2692" s="130">
        <v>49558</v>
      </c>
      <c r="O2692" s="129">
        <v>3.81</v>
      </c>
      <c r="AD2692" s="90">
        <f t="shared" si="145"/>
        <v>48311</v>
      </c>
      <c r="AE2692" s="91">
        <f t="shared" si="144"/>
        <v>3.6499999999999998E-2</v>
      </c>
      <c r="AG2692" s="92"/>
    </row>
    <row r="2693" spans="14:33" x14ac:dyDescent="0.25">
      <c r="N2693" s="130">
        <v>49559</v>
      </c>
      <c r="O2693" s="129">
        <v>3.81</v>
      </c>
      <c r="AD2693" s="90">
        <f t="shared" si="145"/>
        <v>48312</v>
      </c>
      <c r="AE2693" s="91">
        <f t="shared" si="144"/>
        <v>3.6499999999999998E-2</v>
      </c>
      <c r="AG2693" s="92"/>
    </row>
    <row r="2694" spans="14:33" x14ac:dyDescent="0.25">
      <c r="N2694" s="130">
        <v>49562</v>
      </c>
      <c r="O2694" s="129">
        <v>3.81</v>
      </c>
      <c r="AD2694" s="90">
        <f t="shared" si="145"/>
        <v>48313</v>
      </c>
      <c r="AE2694" s="91">
        <f t="shared" si="144"/>
        <v>3.6499999999999998E-2</v>
      </c>
      <c r="AG2694" s="92"/>
    </row>
    <row r="2695" spans="14:33" x14ac:dyDescent="0.25">
      <c r="N2695" s="130">
        <v>49563</v>
      </c>
      <c r="O2695" s="129">
        <v>3.81</v>
      </c>
      <c r="AD2695" s="90">
        <f t="shared" si="145"/>
        <v>48314</v>
      </c>
      <c r="AE2695" s="91">
        <f t="shared" ref="AE2695:AE2758" si="146">_xlfn.IFNA(VLOOKUP(AD2695,N:O,2,FALSE)/100,AE2694)</f>
        <v>3.6499999999999998E-2</v>
      </c>
      <c r="AG2695" s="92"/>
    </row>
    <row r="2696" spans="14:33" x14ac:dyDescent="0.25">
      <c r="N2696" s="130">
        <v>49564</v>
      </c>
      <c r="O2696" s="129">
        <v>3.81</v>
      </c>
      <c r="AD2696" s="90">
        <f t="shared" ref="AD2696:AD2759" si="147">AD2695+1</f>
        <v>48315</v>
      </c>
      <c r="AE2696" s="91">
        <f t="shared" si="146"/>
        <v>3.6499999999999998E-2</v>
      </c>
      <c r="AG2696" s="92"/>
    </row>
    <row r="2697" spans="14:33" x14ac:dyDescent="0.25">
      <c r="N2697" s="130">
        <v>49565</v>
      </c>
      <c r="O2697" s="129">
        <v>3.81</v>
      </c>
      <c r="AD2697" s="90">
        <f t="shared" si="147"/>
        <v>48316</v>
      </c>
      <c r="AE2697" s="91">
        <f t="shared" si="146"/>
        <v>3.6499999999999998E-2</v>
      </c>
      <c r="AG2697" s="92"/>
    </row>
    <row r="2698" spans="14:33" x14ac:dyDescent="0.25">
      <c r="N2698" s="130">
        <v>49566</v>
      </c>
      <c r="O2698" s="129">
        <v>3.81</v>
      </c>
      <c r="AD2698" s="90">
        <f t="shared" si="147"/>
        <v>48317</v>
      </c>
      <c r="AE2698" s="91">
        <f t="shared" si="146"/>
        <v>3.6499999999999998E-2</v>
      </c>
      <c r="AG2698" s="92"/>
    </row>
    <row r="2699" spans="14:33" x14ac:dyDescent="0.25">
      <c r="N2699" s="130">
        <v>49569</v>
      </c>
      <c r="O2699" s="129">
        <v>3.81</v>
      </c>
      <c r="AD2699" s="90">
        <f t="shared" si="147"/>
        <v>48318</v>
      </c>
      <c r="AE2699" s="91">
        <f t="shared" si="146"/>
        <v>3.6499999999999998E-2</v>
      </c>
      <c r="AG2699" s="92"/>
    </row>
    <row r="2700" spans="14:33" x14ac:dyDescent="0.25">
      <c r="N2700" s="130">
        <v>49570</v>
      </c>
      <c r="O2700" s="129">
        <v>3.81</v>
      </c>
      <c r="AD2700" s="90">
        <f t="shared" si="147"/>
        <v>48319</v>
      </c>
      <c r="AE2700" s="91">
        <f t="shared" si="146"/>
        <v>3.6499999999999998E-2</v>
      </c>
      <c r="AG2700" s="92"/>
    </row>
    <row r="2701" spans="14:33" x14ac:dyDescent="0.25">
      <c r="N2701" s="130">
        <v>49571</v>
      </c>
      <c r="O2701" s="129">
        <v>3.81</v>
      </c>
      <c r="AD2701" s="90">
        <f t="shared" si="147"/>
        <v>48320</v>
      </c>
      <c r="AE2701" s="91">
        <f t="shared" si="146"/>
        <v>3.6499999999999998E-2</v>
      </c>
      <c r="AG2701" s="92"/>
    </row>
    <row r="2702" spans="14:33" x14ac:dyDescent="0.25">
      <c r="N2702" s="130">
        <v>49572</v>
      </c>
      <c r="O2702" s="129">
        <v>3.81</v>
      </c>
      <c r="AD2702" s="90">
        <f t="shared" si="147"/>
        <v>48321</v>
      </c>
      <c r="AE2702" s="91">
        <f t="shared" si="146"/>
        <v>3.6499999999999998E-2</v>
      </c>
      <c r="AG2702" s="92"/>
    </row>
    <row r="2703" spans="14:33" x14ac:dyDescent="0.25">
      <c r="N2703" s="130">
        <v>49573</v>
      </c>
      <c r="O2703" s="129">
        <v>3.81</v>
      </c>
      <c r="AD2703" s="90">
        <f t="shared" si="147"/>
        <v>48322</v>
      </c>
      <c r="AE2703" s="91">
        <f t="shared" si="146"/>
        <v>3.6499999999999998E-2</v>
      </c>
      <c r="AG2703" s="92"/>
    </row>
    <row r="2704" spans="14:33" x14ac:dyDescent="0.25">
      <c r="N2704" s="130">
        <v>49576</v>
      </c>
      <c r="O2704" s="129">
        <v>3.81</v>
      </c>
      <c r="AD2704" s="90">
        <f t="shared" si="147"/>
        <v>48323</v>
      </c>
      <c r="AE2704" s="91">
        <f t="shared" si="146"/>
        <v>3.6499999999999998E-2</v>
      </c>
      <c r="AG2704" s="92"/>
    </row>
    <row r="2705" spans="14:33" x14ac:dyDescent="0.25">
      <c r="N2705" s="130">
        <v>49577</v>
      </c>
      <c r="O2705" s="129">
        <v>3.81</v>
      </c>
      <c r="AD2705" s="90">
        <f t="shared" si="147"/>
        <v>48324</v>
      </c>
      <c r="AE2705" s="91">
        <f t="shared" si="146"/>
        <v>3.6499999999999998E-2</v>
      </c>
      <c r="AG2705" s="92"/>
    </row>
    <row r="2706" spans="14:33" x14ac:dyDescent="0.25">
      <c r="N2706" s="130">
        <v>49578</v>
      </c>
      <c r="O2706" s="129">
        <v>3.81</v>
      </c>
      <c r="AD2706" s="90">
        <f t="shared" si="147"/>
        <v>48325</v>
      </c>
      <c r="AE2706" s="91">
        <f t="shared" si="146"/>
        <v>3.6499999999999998E-2</v>
      </c>
      <c r="AG2706" s="92"/>
    </row>
    <row r="2707" spans="14:33" x14ac:dyDescent="0.25">
      <c r="N2707" s="130">
        <v>49579</v>
      </c>
      <c r="O2707" s="129">
        <v>3.81</v>
      </c>
      <c r="AD2707" s="90">
        <f t="shared" si="147"/>
        <v>48326</v>
      </c>
      <c r="AE2707" s="91">
        <f t="shared" si="146"/>
        <v>3.6499999999999998E-2</v>
      </c>
      <c r="AG2707" s="92"/>
    </row>
    <row r="2708" spans="14:33" x14ac:dyDescent="0.25">
      <c r="N2708" s="130">
        <v>49580</v>
      </c>
      <c r="O2708" s="129">
        <v>3.81</v>
      </c>
      <c r="AD2708" s="90">
        <f t="shared" si="147"/>
        <v>48327</v>
      </c>
      <c r="AE2708" s="91">
        <f t="shared" si="146"/>
        <v>3.6499999999999998E-2</v>
      </c>
      <c r="AG2708" s="92"/>
    </row>
    <row r="2709" spans="14:33" x14ac:dyDescent="0.25">
      <c r="N2709" s="130">
        <v>49583</v>
      </c>
      <c r="O2709" s="129">
        <v>3.81</v>
      </c>
      <c r="AD2709" s="90">
        <f t="shared" si="147"/>
        <v>48328</v>
      </c>
      <c r="AE2709" s="91">
        <f t="shared" si="146"/>
        <v>3.6499999999999998E-2</v>
      </c>
      <c r="AG2709" s="92"/>
    </row>
    <row r="2710" spans="14:33" x14ac:dyDescent="0.25">
      <c r="N2710" s="130">
        <v>49584</v>
      </c>
      <c r="O2710" s="129">
        <v>3.81</v>
      </c>
      <c r="AD2710" s="90">
        <f t="shared" si="147"/>
        <v>48329</v>
      </c>
      <c r="AE2710" s="91">
        <f t="shared" si="146"/>
        <v>3.6499999999999998E-2</v>
      </c>
      <c r="AG2710" s="92"/>
    </row>
    <row r="2711" spans="14:33" x14ac:dyDescent="0.25">
      <c r="N2711" s="130">
        <v>49585</v>
      </c>
      <c r="O2711" s="129">
        <v>3.81</v>
      </c>
      <c r="AD2711" s="90">
        <f t="shared" si="147"/>
        <v>48330</v>
      </c>
      <c r="AE2711" s="91">
        <f t="shared" si="146"/>
        <v>3.6499999999999998E-2</v>
      </c>
      <c r="AG2711" s="92"/>
    </row>
    <row r="2712" spans="14:33" x14ac:dyDescent="0.25">
      <c r="N2712" s="130">
        <v>49586</v>
      </c>
      <c r="O2712" s="129">
        <v>3.81</v>
      </c>
      <c r="AD2712" s="90">
        <f t="shared" si="147"/>
        <v>48331</v>
      </c>
      <c r="AE2712" s="91">
        <f t="shared" si="146"/>
        <v>3.6499999999999998E-2</v>
      </c>
      <c r="AG2712" s="92"/>
    </row>
    <row r="2713" spans="14:33" x14ac:dyDescent="0.25">
      <c r="N2713" s="130">
        <v>49587</v>
      </c>
      <c r="O2713" s="129">
        <v>3.81</v>
      </c>
      <c r="AD2713" s="90">
        <f t="shared" si="147"/>
        <v>48332</v>
      </c>
      <c r="AE2713" s="91">
        <f t="shared" si="146"/>
        <v>3.6499999999999998E-2</v>
      </c>
      <c r="AG2713" s="92"/>
    </row>
    <row r="2714" spans="14:33" x14ac:dyDescent="0.25">
      <c r="N2714" s="130">
        <v>49591</v>
      </c>
      <c r="O2714" s="129">
        <v>3.81</v>
      </c>
      <c r="AD2714" s="90">
        <f t="shared" si="147"/>
        <v>48333</v>
      </c>
      <c r="AE2714" s="91">
        <f t="shared" si="146"/>
        <v>3.6499999999999998E-2</v>
      </c>
      <c r="AG2714" s="92"/>
    </row>
    <row r="2715" spans="14:33" x14ac:dyDescent="0.25">
      <c r="N2715" s="130">
        <v>49592</v>
      </c>
      <c r="O2715" s="129">
        <v>3.81</v>
      </c>
      <c r="AD2715" s="90">
        <f t="shared" si="147"/>
        <v>48334</v>
      </c>
      <c r="AE2715" s="91">
        <f t="shared" si="146"/>
        <v>3.6499999999999998E-2</v>
      </c>
      <c r="AG2715" s="92"/>
    </row>
    <row r="2716" spans="14:33" x14ac:dyDescent="0.25">
      <c r="N2716" s="130">
        <v>49593</v>
      </c>
      <c r="O2716" s="129">
        <v>3.81</v>
      </c>
      <c r="AD2716" s="90">
        <f t="shared" si="147"/>
        <v>48335</v>
      </c>
      <c r="AE2716" s="91">
        <f t="shared" si="146"/>
        <v>3.6499999999999998E-2</v>
      </c>
      <c r="AG2716" s="92"/>
    </row>
    <row r="2717" spans="14:33" x14ac:dyDescent="0.25">
      <c r="N2717" s="130">
        <v>49594</v>
      </c>
      <c r="O2717" s="129">
        <v>3.81</v>
      </c>
      <c r="AD2717" s="90">
        <f t="shared" si="147"/>
        <v>48336</v>
      </c>
      <c r="AE2717" s="91">
        <f t="shared" si="146"/>
        <v>3.6499999999999998E-2</v>
      </c>
      <c r="AG2717" s="92"/>
    </row>
    <row r="2718" spans="14:33" x14ac:dyDescent="0.25">
      <c r="N2718" s="130">
        <v>49597</v>
      </c>
      <c r="O2718" s="129">
        <v>3.81</v>
      </c>
      <c r="AD2718" s="90">
        <f t="shared" si="147"/>
        <v>48337</v>
      </c>
      <c r="AE2718" s="91">
        <f t="shared" si="146"/>
        <v>3.6499999999999998E-2</v>
      </c>
      <c r="AG2718" s="92"/>
    </row>
    <row r="2719" spans="14:33" x14ac:dyDescent="0.25">
      <c r="N2719" s="130">
        <v>49598</v>
      </c>
      <c r="O2719" s="129">
        <v>3.81</v>
      </c>
      <c r="AD2719" s="90">
        <f t="shared" si="147"/>
        <v>48338</v>
      </c>
      <c r="AE2719" s="91">
        <f t="shared" si="146"/>
        <v>3.6499999999999998E-2</v>
      </c>
      <c r="AG2719" s="92"/>
    </row>
    <row r="2720" spans="14:33" x14ac:dyDescent="0.25">
      <c r="N2720" s="130">
        <v>49599</v>
      </c>
      <c r="O2720" s="129">
        <v>3.81</v>
      </c>
      <c r="AD2720" s="90">
        <f t="shared" si="147"/>
        <v>48339</v>
      </c>
      <c r="AE2720" s="91">
        <f t="shared" si="146"/>
        <v>3.6499999999999998E-2</v>
      </c>
      <c r="AG2720" s="92"/>
    </row>
    <row r="2721" spans="14:33" x14ac:dyDescent="0.25">
      <c r="N2721" s="130">
        <v>49600</v>
      </c>
      <c r="O2721" s="129">
        <v>3.81</v>
      </c>
      <c r="AD2721" s="90">
        <f t="shared" si="147"/>
        <v>48340</v>
      </c>
      <c r="AE2721" s="91">
        <f t="shared" si="146"/>
        <v>3.6499999999999998E-2</v>
      </c>
      <c r="AG2721" s="92"/>
    </row>
    <row r="2722" spans="14:33" x14ac:dyDescent="0.25">
      <c r="N2722" s="130">
        <v>49601</v>
      </c>
      <c r="O2722" s="129">
        <v>3.81</v>
      </c>
      <c r="AD2722" s="90">
        <f t="shared" si="147"/>
        <v>48341</v>
      </c>
      <c r="AE2722" s="91">
        <f t="shared" si="146"/>
        <v>3.6499999999999998E-2</v>
      </c>
      <c r="AG2722" s="92"/>
    </row>
    <row r="2723" spans="14:33" x14ac:dyDescent="0.25">
      <c r="N2723" s="130">
        <v>49604</v>
      </c>
      <c r="O2723" s="129">
        <v>3.81</v>
      </c>
      <c r="AD2723" s="90">
        <f t="shared" si="147"/>
        <v>48342</v>
      </c>
      <c r="AE2723" s="91">
        <f t="shared" si="146"/>
        <v>3.6499999999999998E-2</v>
      </c>
      <c r="AG2723" s="92"/>
    </row>
    <row r="2724" spans="14:33" x14ac:dyDescent="0.25">
      <c r="N2724" s="130">
        <v>49605</v>
      </c>
      <c r="O2724" s="129">
        <v>3.81</v>
      </c>
      <c r="AD2724" s="90">
        <f t="shared" si="147"/>
        <v>48343</v>
      </c>
      <c r="AE2724" s="91">
        <f t="shared" si="146"/>
        <v>3.6499999999999998E-2</v>
      </c>
      <c r="AG2724" s="92"/>
    </row>
    <row r="2725" spans="14:33" x14ac:dyDescent="0.25">
      <c r="N2725" s="130">
        <v>49606</v>
      </c>
      <c r="O2725" s="129">
        <v>3.81</v>
      </c>
      <c r="AD2725" s="90">
        <f t="shared" si="147"/>
        <v>48344</v>
      </c>
      <c r="AE2725" s="91">
        <f t="shared" si="146"/>
        <v>3.6499999999999998E-2</v>
      </c>
      <c r="AG2725" s="92"/>
    </row>
    <row r="2726" spans="14:33" x14ac:dyDescent="0.25">
      <c r="N2726" s="130">
        <v>49607</v>
      </c>
      <c r="O2726" s="129">
        <v>3.81</v>
      </c>
      <c r="AD2726" s="90">
        <f t="shared" si="147"/>
        <v>48345</v>
      </c>
      <c r="AE2726" s="91">
        <f t="shared" si="146"/>
        <v>3.6499999999999998E-2</v>
      </c>
      <c r="AG2726" s="92"/>
    </row>
    <row r="2727" spans="14:33" x14ac:dyDescent="0.25">
      <c r="N2727" s="130">
        <v>49608</v>
      </c>
      <c r="O2727" s="129">
        <v>3.81</v>
      </c>
      <c r="AD2727" s="90">
        <f t="shared" si="147"/>
        <v>48346</v>
      </c>
      <c r="AE2727" s="91">
        <f t="shared" si="146"/>
        <v>3.6499999999999998E-2</v>
      </c>
      <c r="AG2727" s="92"/>
    </row>
    <row r="2728" spans="14:33" x14ac:dyDescent="0.25">
      <c r="N2728" s="130">
        <v>49611</v>
      </c>
      <c r="O2728" s="129">
        <v>3.81</v>
      </c>
      <c r="AD2728" s="90">
        <f t="shared" si="147"/>
        <v>48347</v>
      </c>
      <c r="AE2728" s="91">
        <f t="shared" si="146"/>
        <v>3.6499999999999998E-2</v>
      </c>
      <c r="AG2728" s="92"/>
    </row>
    <row r="2729" spans="14:33" x14ac:dyDescent="0.25">
      <c r="N2729" s="130">
        <v>49612</v>
      </c>
      <c r="O2729" s="129">
        <v>3.81</v>
      </c>
      <c r="AD2729" s="90">
        <f t="shared" si="147"/>
        <v>48348</v>
      </c>
      <c r="AE2729" s="91">
        <f t="shared" si="146"/>
        <v>3.6499999999999998E-2</v>
      </c>
      <c r="AG2729" s="92"/>
    </row>
    <row r="2730" spans="14:33" x14ac:dyDescent="0.25">
      <c r="N2730" s="130">
        <v>49613</v>
      </c>
      <c r="O2730" s="129">
        <v>3.81</v>
      </c>
      <c r="AD2730" s="90">
        <f t="shared" si="147"/>
        <v>48349</v>
      </c>
      <c r="AE2730" s="91">
        <f t="shared" si="146"/>
        <v>3.6499999999999998E-2</v>
      </c>
      <c r="AG2730" s="92"/>
    </row>
    <row r="2731" spans="14:33" x14ac:dyDescent="0.25">
      <c r="N2731" s="130">
        <v>49614</v>
      </c>
      <c r="O2731" s="129">
        <v>3.81</v>
      </c>
      <c r="AD2731" s="90">
        <f t="shared" si="147"/>
        <v>48350</v>
      </c>
      <c r="AE2731" s="91">
        <f t="shared" si="146"/>
        <v>3.6499999999999998E-2</v>
      </c>
      <c r="AG2731" s="92"/>
    </row>
    <row r="2732" spans="14:33" x14ac:dyDescent="0.25">
      <c r="N2732" s="130">
        <v>49615</v>
      </c>
      <c r="O2732" s="129">
        <v>3.81</v>
      </c>
      <c r="AD2732" s="90">
        <f t="shared" si="147"/>
        <v>48351</v>
      </c>
      <c r="AE2732" s="91">
        <f t="shared" si="146"/>
        <v>3.6499999999999998E-2</v>
      </c>
      <c r="AG2732" s="92"/>
    </row>
    <row r="2733" spans="14:33" x14ac:dyDescent="0.25">
      <c r="N2733" s="130">
        <v>49618</v>
      </c>
      <c r="O2733" s="129">
        <v>3.81</v>
      </c>
      <c r="AD2733" s="90">
        <f t="shared" si="147"/>
        <v>48352</v>
      </c>
      <c r="AE2733" s="91">
        <f t="shared" si="146"/>
        <v>3.6499999999999998E-2</v>
      </c>
      <c r="AG2733" s="92"/>
    </row>
    <row r="2734" spans="14:33" x14ac:dyDescent="0.25">
      <c r="N2734" s="130">
        <v>49619</v>
      </c>
      <c r="O2734" s="129">
        <v>3.81</v>
      </c>
      <c r="AD2734" s="90">
        <f t="shared" si="147"/>
        <v>48353</v>
      </c>
      <c r="AE2734" s="91">
        <f t="shared" si="146"/>
        <v>3.6499999999999998E-2</v>
      </c>
      <c r="AG2734" s="92"/>
    </row>
    <row r="2735" spans="14:33" x14ac:dyDescent="0.25">
      <c r="N2735" s="130">
        <v>49620</v>
      </c>
      <c r="O2735" s="129">
        <v>3.81</v>
      </c>
      <c r="AD2735" s="90">
        <f t="shared" si="147"/>
        <v>48354</v>
      </c>
      <c r="AE2735" s="91">
        <f t="shared" si="146"/>
        <v>3.6499999999999998E-2</v>
      </c>
      <c r="AG2735" s="92"/>
    </row>
    <row r="2736" spans="14:33" x14ac:dyDescent="0.25">
      <c r="N2736" s="130">
        <v>49621</v>
      </c>
      <c r="O2736" s="129">
        <v>3.81</v>
      </c>
      <c r="AD2736" s="90">
        <f t="shared" si="147"/>
        <v>48355</v>
      </c>
      <c r="AE2736" s="91">
        <f t="shared" si="146"/>
        <v>3.6499999999999998E-2</v>
      </c>
      <c r="AG2736" s="92"/>
    </row>
    <row r="2737" spans="14:33" x14ac:dyDescent="0.25">
      <c r="N2737" s="130">
        <v>49622</v>
      </c>
      <c r="O2737" s="129">
        <v>3.81</v>
      </c>
      <c r="AD2737" s="90">
        <f t="shared" si="147"/>
        <v>48356</v>
      </c>
      <c r="AE2737" s="91">
        <f t="shared" si="146"/>
        <v>3.6499999999999998E-2</v>
      </c>
      <c r="AG2737" s="92"/>
    </row>
    <row r="2738" spans="14:33" x14ac:dyDescent="0.25">
      <c r="N2738" s="130">
        <v>49626</v>
      </c>
      <c r="O2738" s="129">
        <v>3.81</v>
      </c>
      <c r="AD2738" s="90">
        <f t="shared" si="147"/>
        <v>48357</v>
      </c>
      <c r="AE2738" s="91">
        <f t="shared" si="146"/>
        <v>3.6499999999999998E-2</v>
      </c>
      <c r="AG2738" s="92"/>
    </row>
    <row r="2739" spans="14:33" x14ac:dyDescent="0.25">
      <c r="N2739" s="130">
        <v>49627</v>
      </c>
      <c r="O2739" s="129">
        <v>3.81</v>
      </c>
      <c r="AD2739" s="90">
        <f t="shared" si="147"/>
        <v>48358</v>
      </c>
      <c r="AE2739" s="91">
        <f t="shared" si="146"/>
        <v>3.6499999999999998E-2</v>
      </c>
      <c r="AG2739" s="92"/>
    </row>
    <row r="2740" spans="14:33" x14ac:dyDescent="0.25">
      <c r="N2740" s="130">
        <v>49628</v>
      </c>
      <c r="O2740" s="129">
        <v>3.81</v>
      </c>
      <c r="AD2740" s="90">
        <f t="shared" si="147"/>
        <v>48359</v>
      </c>
      <c r="AE2740" s="91">
        <f t="shared" si="146"/>
        <v>3.6499999999999998E-2</v>
      </c>
      <c r="AG2740" s="92"/>
    </row>
    <row r="2741" spans="14:33" x14ac:dyDescent="0.25">
      <c r="N2741" s="130">
        <v>49629</v>
      </c>
      <c r="O2741" s="129">
        <v>3.81</v>
      </c>
      <c r="AD2741" s="90">
        <f t="shared" si="147"/>
        <v>48360</v>
      </c>
      <c r="AE2741" s="91">
        <f t="shared" si="146"/>
        <v>3.6499999999999998E-2</v>
      </c>
      <c r="AG2741" s="92"/>
    </row>
    <row r="2742" spans="14:33" x14ac:dyDescent="0.25">
      <c r="N2742" s="130">
        <v>49632</v>
      </c>
      <c r="O2742" s="129">
        <v>3.81</v>
      </c>
      <c r="AD2742" s="90">
        <f t="shared" si="147"/>
        <v>48361</v>
      </c>
      <c r="AE2742" s="91">
        <f t="shared" si="146"/>
        <v>3.6499999999999998E-2</v>
      </c>
      <c r="AG2742" s="92"/>
    </row>
    <row r="2743" spans="14:33" x14ac:dyDescent="0.25">
      <c r="N2743" s="130">
        <v>49633</v>
      </c>
      <c r="O2743" s="129">
        <v>3.81</v>
      </c>
      <c r="AD2743" s="90">
        <f t="shared" si="147"/>
        <v>48362</v>
      </c>
      <c r="AE2743" s="91">
        <f t="shared" si="146"/>
        <v>3.6499999999999998E-2</v>
      </c>
      <c r="AG2743" s="92"/>
    </row>
    <row r="2744" spans="14:33" x14ac:dyDescent="0.25">
      <c r="N2744" s="130">
        <v>49634</v>
      </c>
      <c r="O2744" s="129">
        <v>3.81</v>
      </c>
      <c r="AD2744" s="90">
        <f t="shared" si="147"/>
        <v>48363</v>
      </c>
      <c r="AE2744" s="91">
        <f t="shared" si="146"/>
        <v>3.6499999999999998E-2</v>
      </c>
      <c r="AG2744" s="92"/>
    </row>
    <row r="2745" spans="14:33" x14ac:dyDescent="0.25">
      <c r="N2745" s="130">
        <v>49636</v>
      </c>
      <c r="O2745" s="129">
        <v>3.81</v>
      </c>
      <c r="AD2745" s="90">
        <f t="shared" si="147"/>
        <v>48364</v>
      </c>
      <c r="AE2745" s="91">
        <f t="shared" si="146"/>
        <v>3.6499999999999998E-2</v>
      </c>
      <c r="AG2745" s="92"/>
    </row>
    <row r="2746" spans="14:33" x14ac:dyDescent="0.25">
      <c r="N2746" s="130">
        <v>49639</v>
      </c>
      <c r="O2746" s="129">
        <v>3.81</v>
      </c>
      <c r="AD2746" s="90">
        <f t="shared" si="147"/>
        <v>48365</v>
      </c>
      <c r="AE2746" s="91">
        <f t="shared" si="146"/>
        <v>3.6499999999999998E-2</v>
      </c>
      <c r="AG2746" s="92"/>
    </row>
    <row r="2747" spans="14:33" x14ac:dyDescent="0.25">
      <c r="N2747" s="130">
        <v>49640</v>
      </c>
      <c r="O2747" s="129">
        <v>3.81</v>
      </c>
      <c r="AD2747" s="90">
        <f t="shared" si="147"/>
        <v>48366</v>
      </c>
      <c r="AE2747" s="91">
        <f t="shared" si="146"/>
        <v>3.6499999999999998E-2</v>
      </c>
      <c r="AG2747" s="92"/>
    </row>
    <row r="2748" spans="14:33" x14ac:dyDescent="0.25">
      <c r="N2748" s="130">
        <v>49641</v>
      </c>
      <c r="O2748" s="129">
        <v>3.81</v>
      </c>
      <c r="AD2748" s="90">
        <f t="shared" si="147"/>
        <v>48367</v>
      </c>
      <c r="AE2748" s="91">
        <f t="shared" si="146"/>
        <v>3.6499999999999998E-2</v>
      </c>
      <c r="AG2748" s="92"/>
    </row>
    <row r="2749" spans="14:33" x14ac:dyDescent="0.25">
      <c r="N2749" s="130">
        <v>49642</v>
      </c>
      <c r="O2749" s="129">
        <v>3.81</v>
      </c>
      <c r="AD2749" s="90">
        <f t="shared" si="147"/>
        <v>48368</v>
      </c>
      <c r="AE2749" s="91">
        <f t="shared" si="146"/>
        <v>3.6499999999999998E-2</v>
      </c>
      <c r="AG2749" s="92"/>
    </row>
    <row r="2750" spans="14:33" x14ac:dyDescent="0.25">
      <c r="N2750" s="130">
        <v>49643</v>
      </c>
      <c r="O2750" s="129">
        <v>3.81</v>
      </c>
      <c r="AD2750" s="90">
        <f t="shared" si="147"/>
        <v>48369</v>
      </c>
      <c r="AE2750" s="91">
        <f t="shared" si="146"/>
        <v>3.6499999999999998E-2</v>
      </c>
      <c r="AG2750" s="92"/>
    </row>
    <row r="2751" spans="14:33" x14ac:dyDescent="0.25">
      <c r="N2751" s="130">
        <v>49646</v>
      </c>
      <c r="O2751" s="129">
        <v>3.81</v>
      </c>
      <c r="AD2751" s="90">
        <f t="shared" si="147"/>
        <v>48370</v>
      </c>
      <c r="AE2751" s="91">
        <f t="shared" si="146"/>
        <v>3.6499999999999998E-2</v>
      </c>
      <c r="AG2751" s="92"/>
    </row>
    <row r="2752" spans="14:33" x14ac:dyDescent="0.25">
      <c r="N2752" s="130">
        <v>49647</v>
      </c>
      <c r="O2752" s="129">
        <v>3.81</v>
      </c>
      <c r="AD2752" s="90">
        <f t="shared" si="147"/>
        <v>48371</v>
      </c>
      <c r="AE2752" s="91">
        <f t="shared" si="146"/>
        <v>3.6499999999999998E-2</v>
      </c>
      <c r="AG2752" s="92"/>
    </row>
    <row r="2753" spans="14:33" x14ac:dyDescent="0.25">
      <c r="N2753" s="130">
        <v>49648</v>
      </c>
      <c r="O2753" s="129">
        <v>3.81</v>
      </c>
      <c r="AD2753" s="90">
        <f t="shared" si="147"/>
        <v>48372</v>
      </c>
      <c r="AE2753" s="91">
        <f t="shared" si="146"/>
        <v>3.6499999999999998E-2</v>
      </c>
      <c r="AG2753" s="92"/>
    </row>
    <row r="2754" spans="14:33" x14ac:dyDescent="0.25">
      <c r="N2754" s="130">
        <v>49649</v>
      </c>
      <c r="O2754" s="129">
        <v>3.81</v>
      </c>
      <c r="AD2754" s="90">
        <f t="shared" si="147"/>
        <v>48373</v>
      </c>
      <c r="AE2754" s="91">
        <f t="shared" si="146"/>
        <v>3.6499999999999998E-2</v>
      </c>
      <c r="AG2754" s="92"/>
    </row>
    <row r="2755" spans="14:33" x14ac:dyDescent="0.25">
      <c r="N2755" s="130">
        <v>49650</v>
      </c>
      <c r="O2755" s="129">
        <v>3.81</v>
      </c>
      <c r="AD2755" s="90">
        <f t="shared" si="147"/>
        <v>48374</v>
      </c>
      <c r="AE2755" s="91">
        <f t="shared" si="146"/>
        <v>3.6499999999999998E-2</v>
      </c>
      <c r="AG2755" s="92"/>
    </row>
    <row r="2756" spans="14:33" x14ac:dyDescent="0.25">
      <c r="N2756" s="130">
        <v>49653</v>
      </c>
      <c r="O2756" s="129">
        <v>3.81</v>
      </c>
      <c r="AD2756" s="90">
        <f t="shared" si="147"/>
        <v>48375</v>
      </c>
      <c r="AE2756" s="91">
        <f t="shared" si="146"/>
        <v>3.6499999999999998E-2</v>
      </c>
      <c r="AG2756" s="92"/>
    </row>
    <row r="2757" spans="14:33" x14ac:dyDescent="0.25">
      <c r="N2757" s="130">
        <v>49654</v>
      </c>
      <c r="O2757" s="129">
        <v>3.81</v>
      </c>
      <c r="AD2757" s="90">
        <f t="shared" si="147"/>
        <v>48376</v>
      </c>
      <c r="AE2757" s="91">
        <f t="shared" si="146"/>
        <v>3.6499999999999998E-2</v>
      </c>
      <c r="AG2757" s="92"/>
    </row>
    <row r="2758" spans="14:33" x14ac:dyDescent="0.25">
      <c r="N2758" s="130">
        <v>49655</v>
      </c>
      <c r="O2758" s="129">
        <v>3.81</v>
      </c>
      <c r="AD2758" s="90">
        <f t="shared" si="147"/>
        <v>48377</v>
      </c>
      <c r="AE2758" s="91">
        <f t="shared" si="146"/>
        <v>3.6499999999999998E-2</v>
      </c>
      <c r="AG2758" s="92"/>
    </row>
    <row r="2759" spans="14:33" x14ac:dyDescent="0.25">
      <c r="N2759" s="130">
        <v>49656</v>
      </c>
      <c r="O2759" s="129">
        <v>3.81</v>
      </c>
      <c r="AD2759" s="90">
        <f t="shared" si="147"/>
        <v>48378</v>
      </c>
      <c r="AE2759" s="91">
        <f t="shared" ref="AE2759:AE2822" si="148">_xlfn.IFNA(VLOOKUP(AD2759,N:O,2,FALSE)/100,AE2758)</f>
        <v>3.6499999999999998E-2</v>
      </c>
      <c r="AG2759" s="92"/>
    </row>
    <row r="2760" spans="14:33" x14ac:dyDescent="0.25">
      <c r="N2760" s="130">
        <v>49657</v>
      </c>
      <c r="O2760" s="129">
        <v>3.81</v>
      </c>
      <c r="AD2760" s="90">
        <f t="shared" ref="AD2760:AD2823" si="149">AD2759+1</f>
        <v>48379</v>
      </c>
      <c r="AE2760" s="91">
        <f t="shared" si="148"/>
        <v>3.6499999999999998E-2</v>
      </c>
      <c r="AG2760" s="92"/>
    </row>
    <row r="2761" spans="14:33" x14ac:dyDescent="0.25">
      <c r="N2761" s="130">
        <v>49660</v>
      </c>
      <c r="O2761" s="129">
        <v>3.81</v>
      </c>
      <c r="AD2761" s="90">
        <f t="shared" si="149"/>
        <v>48380</v>
      </c>
      <c r="AE2761" s="91">
        <f t="shared" si="148"/>
        <v>3.6499999999999998E-2</v>
      </c>
      <c r="AG2761" s="92"/>
    </row>
    <row r="2762" spans="14:33" x14ac:dyDescent="0.25">
      <c r="N2762" s="130">
        <v>49661</v>
      </c>
      <c r="O2762" s="129">
        <v>3.81</v>
      </c>
      <c r="AD2762" s="90">
        <f t="shared" si="149"/>
        <v>48381</v>
      </c>
      <c r="AE2762" s="91">
        <f t="shared" si="148"/>
        <v>3.6499999999999998E-2</v>
      </c>
      <c r="AG2762" s="92"/>
    </row>
    <row r="2763" spans="14:33" x14ac:dyDescent="0.25">
      <c r="N2763" s="130">
        <v>49662</v>
      </c>
      <c r="O2763" s="129">
        <v>3.81</v>
      </c>
      <c r="AD2763" s="90">
        <f t="shared" si="149"/>
        <v>48382</v>
      </c>
      <c r="AE2763" s="91">
        <f t="shared" si="148"/>
        <v>3.6499999999999998E-2</v>
      </c>
      <c r="AG2763" s="92"/>
    </row>
    <row r="2764" spans="14:33" x14ac:dyDescent="0.25">
      <c r="N2764" s="130">
        <v>49663</v>
      </c>
      <c r="O2764" s="129">
        <v>3.81</v>
      </c>
      <c r="AD2764" s="90">
        <f t="shared" si="149"/>
        <v>48383</v>
      </c>
      <c r="AE2764" s="91">
        <f t="shared" si="148"/>
        <v>3.6499999999999998E-2</v>
      </c>
      <c r="AG2764" s="92"/>
    </row>
    <row r="2765" spans="14:33" x14ac:dyDescent="0.25">
      <c r="N2765" s="130">
        <v>49664</v>
      </c>
      <c r="O2765" s="129">
        <v>3.81</v>
      </c>
      <c r="AD2765" s="90">
        <f t="shared" si="149"/>
        <v>48384</v>
      </c>
      <c r="AE2765" s="91">
        <f t="shared" si="148"/>
        <v>3.6499999999999998E-2</v>
      </c>
      <c r="AG2765" s="92"/>
    </row>
    <row r="2766" spans="14:33" x14ac:dyDescent="0.25">
      <c r="N2766" s="130">
        <v>49667</v>
      </c>
      <c r="O2766" s="129">
        <v>3.81</v>
      </c>
      <c r="AD2766" s="90">
        <f t="shared" si="149"/>
        <v>48385</v>
      </c>
      <c r="AE2766" s="91">
        <f t="shared" si="148"/>
        <v>3.6499999999999998E-2</v>
      </c>
      <c r="AG2766" s="92"/>
    </row>
    <row r="2767" spans="14:33" x14ac:dyDescent="0.25">
      <c r="N2767" s="130">
        <v>49669</v>
      </c>
      <c r="O2767" s="129">
        <v>3.81</v>
      </c>
      <c r="AD2767" s="90">
        <f t="shared" si="149"/>
        <v>48386</v>
      </c>
      <c r="AE2767" s="91">
        <f t="shared" si="148"/>
        <v>3.6499999999999998E-2</v>
      </c>
      <c r="AG2767" s="92"/>
    </row>
    <row r="2768" spans="14:33" x14ac:dyDescent="0.25">
      <c r="N2768" s="130">
        <v>49670</v>
      </c>
      <c r="O2768" s="129">
        <v>3.81</v>
      </c>
      <c r="AD2768" s="90">
        <f t="shared" si="149"/>
        <v>48387</v>
      </c>
      <c r="AE2768" s="91">
        <f t="shared" si="148"/>
        <v>3.6499999999999998E-2</v>
      </c>
      <c r="AG2768" s="92"/>
    </row>
    <row r="2769" spans="14:33" x14ac:dyDescent="0.25">
      <c r="N2769" s="130">
        <v>49671</v>
      </c>
      <c r="O2769" s="129">
        <v>3.81</v>
      </c>
      <c r="AD2769" s="90">
        <f t="shared" si="149"/>
        <v>48388</v>
      </c>
      <c r="AE2769" s="91">
        <f t="shared" si="148"/>
        <v>3.6499999999999998E-2</v>
      </c>
      <c r="AG2769" s="92"/>
    </row>
    <row r="2770" spans="14:33" x14ac:dyDescent="0.25">
      <c r="N2770" s="130">
        <v>49674</v>
      </c>
      <c r="O2770" s="129">
        <v>3.81</v>
      </c>
      <c r="AD2770" s="90">
        <f t="shared" si="149"/>
        <v>48389</v>
      </c>
      <c r="AE2770" s="91">
        <f t="shared" si="148"/>
        <v>3.6499999999999998E-2</v>
      </c>
      <c r="AG2770" s="92"/>
    </row>
    <row r="2771" spans="14:33" x14ac:dyDescent="0.25">
      <c r="N2771" s="130">
        <v>49676</v>
      </c>
      <c r="O2771" s="129">
        <v>3.81</v>
      </c>
      <c r="AD2771" s="90">
        <f t="shared" si="149"/>
        <v>48390</v>
      </c>
      <c r="AE2771" s="91">
        <f t="shared" si="148"/>
        <v>3.6499999999999998E-2</v>
      </c>
      <c r="AG2771" s="92"/>
    </row>
    <row r="2772" spans="14:33" x14ac:dyDescent="0.25">
      <c r="N2772" s="130">
        <v>49677</v>
      </c>
      <c r="O2772" s="129">
        <v>3.81</v>
      </c>
      <c r="AD2772" s="90">
        <f t="shared" si="149"/>
        <v>48391</v>
      </c>
      <c r="AE2772" s="91">
        <f t="shared" si="148"/>
        <v>3.6499999999999998E-2</v>
      </c>
      <c r="AG2772" s="92"/>
    </row>
    <row r="2773" spans="14:33" x14ac:dyDescent="0.25">
      <c r="N2773" s="130">
        <v>49678</v>
      </c>
      <c r="O2773" s="129">
        <v>3.81</v>
      </c>
      <c r="AD2773" s="90">
        <f t="shared" si="149"/>
        <v>48392</v>
      </c>
      <c r="AE2773" s="91">
        <f t="shared" si="148"/>
        <v>3.6499999999999998E-2</v>
      </c>
      <c r="AG2773" s="92"/>
    </row>
    <row r="2774" spans="14:33" x14ac:dyDescent="0.25">
      <c r="N2774" s="130">
        <v>49681</v>
      </c>
      <c r="O2774" s="129">
        <v>3.81</v>
      </c>
      <c r="AD2774" s="90">
        <f t="shared" si="149"/>
        <v>48393</v>
      </c>
      <c r="AE2774" s="91">
        <f t="shared" si="148"/>
        <v>3.6499999999999998E-2</v>
      </c>
      <c r="AG2774" s="92"/>
    </row>
    <row r="2775" spans="14:33" x14ac:dyDescent="0.25">
      <c r="N2775" s="130">
        <v>49682</v>
      </c>
      <c r="O2775" s="129">
        <v>3.81</v>
      </c>
      <c r="AD2775" s="90">
        <f t="shared" si="149"/>
        <v>48394</v>
      </c>
      <c r="AE2775" s="91">
        <f t="shared" si="148"/>
        <v>3.6499999999999998E-2</v>
      </c>
      <c r="AG2775" s="92"/>
    </row>
    <row r="2776" spans="14:33" x14ac:dyDescent="0.25">
      <c r="N2776" s="130">
        <v>49683</v>
      </c>
      <c r="O2776" s="129">
        <v>3.81</v>
      </c>
      <c r="AD2776" s="90">
        <f t="shared" si="149"/>
        <v>48395</v>
      </c>
      <c r="AE2776" s="91">
        <f t="shared" si="148"/>
        <v>3.6499999999999998E-2</v>
      </c>
      <c r="AG2776" s="92"/>
    </row>
    <row r="2777" spans="14:33" x14ac:dyDescent="0.25">
      <c r="N2777" s="130">
        <v>49684</v>
      </c>
      <c r="O2777" s="129">
        <v>3.81</v>
      </c>
      <c r="AD2777" s="90">
        <f t="shared" si="149"/>
        <v>48396</v>
      </c>
      <c r="AE2777" s="91">
        <f t="shared" si="148"/>
        <v>3.6499999999999998E-2</v>
      </c>
      <c r="AG2777" s="92"/>
    </row>
    <row r="2778" spans="14:33" x14ac:dyDescent="0.25">
      <c r="N2778" s="130">
        <v>49685</v>
      </c>
      <c r="O2778" s="129">
        <v>3.81</v>
      </c>
      <c r="AD2778" s="90">
        <f t="shared" si="149"/>
        <v>48397</v>
      </c>
      <c r="AE2778" s="91">
        <f t="shared" si="148"/>
        <v>3.6499999999999998E-2</v>
      </c>
      <c r="AG2778" s="92"/>
    </row>
    <row r="2779" spans="14:33" x14ac:dyDescent="0.25">
      <c r="N2779" s="130">
        <v>49688</v>
      </c>
      <c r="O2779" s="129">
        <v>3.81</v>
      </c>
      <c r="AD2779" s="90">
        <f t="shared" si="149"/>
        <v>48398</v>
      </c>
      <c r="AE2779" s="91">
        <f t="shared" si="148"/>
        <v>3.6499999999999998E-2</v>
      </c>
      <c r="AG2779" s="92"/>
    </row>
    <row r="2780" spans="14:33" x14ac:dyDescent="0.25">
      <c r="N2780" s="130">
        <v>49689</v>
      </c>
      <c r="O2780" s="129">
        <v>3.81</v>
      </c>
      <c r="AD2780" s="90">
        <f t="shared" si="149"/>
        <v>48399</v>
      </c>
      <c r="AE2780" s="91">
        <f t="shared" si="148"/>
        <v>3.6499999999999998E-2</v>
      </c>
      <c r="AG2780" s="92"/>
    </row>
    <row r="2781" spans="14:33" x14ac:dyDescent="0.25">
      <c r="N2781" s="130">
        <v>49690</v>
      </c>
      <c r="O2781" s="129">
        <v>3.81</v>
      </c>
      <c r="AD2781" s="90">
        <f t="shared" si="149"/>
        <v>48400</v>
      </c>
      <c r="AE2781" s="91">
        <f t="shared" si="148"/>
        <v>3.6499999999999998E-2</v>
      </c>
      <c r="AG2781" s="92"/>
    </row>
    <row r="2782" spans="14:33" x14ac:dyDescent="0.25">
      <c r="N2782" s="130">
        <v>49691</v>
      </c>
      <c r="O2782" s="129">
        <v>3.81</v>
      </c>
      <c r="AD2782" s="90">
        <f t="shared" si="149"/>
        <v>48401</v>
      </c>
      <c r="AE2782" s="91">
        <f t="shared" si="148"/>
        <v>3.6499999999999998E-2</v>
      </c>
      <c r="AG2782" s="92"/>
    </row>
    <row r="2783" spans="14:33" x14ac:dyDescent="0.25">
      <c r="N2783" s="130">
        <v>49692</v>
      </c>
      <c r="O2783" s="129">
        <v>3.81</v>
      </c>
      <c r="AD2783" s="90">
        <f t="shared" si="149"/>
        <v>48402</v>
      </c>
      <c r="AE2783" s="91">
        <f t="shared" si="148"/>
        <v>3.6499999999999998E-2</v>
      </c>
      <c r="AG2783" s="92"/>
    </row>
    <row r="2784" spans="14:33" x14ac:dyDescent="0.25">
      <c r="N2784" s="130">
        <v>49696</v>
      </c>
      <c r="O2784" s="129">
        <v>3.81</v>
      </c>
      <c r="AD2784" s="90">
        <f t="shared" si="149"/>
        <v>48403</v>
      </c>
      <c r="AE2784" s="91">
        <f t="shared" si="148"/>
        <v>3.6499999999999998E-2</v>
      </c>
      <c r="AG2784" s="92"/>
    </row>
    <row r="2785" spans="14:33" x14ac:dyDescent="0.25">
      <c r="N2785" s="130">
        <v>49697</v>
      </c>
      <c r="O2785" s="129">
        <v>3.81</v>
      </c>
      <c r="AD2785" s="90">
        <f t="shared" si="149"/>
        <v>48404</v>
      </c>
      <c r="AE2785" s="91">
        <f t="shared" si="148"/>
        <v>3.6499999999999998E-2</v>
      </c>
      <c r="AG2785" s="92"/>
    </row>
    <row r="2786" spans="14:33" x14ac:dyDescent="0.25">
      <c r="N2786" s="130">
        <v>49698</v>
      </c>
      <c r="O2786" s="129">
        <v>3.81</v>
      </c>
      <c r="AD2786" s="90">
        <f t="shared" si="149"/>
        <v>48405</v>
      </c>
      <c r="AE2786" s="91">
        <f t="shared" si="148"/>
        <v>3.6499999999999998E-2</v>
      </c>
      <c r="AG2786" s="92"/>
    </row>
    <row r="2787" spans="14:33" x14ac:dyDescent="0.25">
      <c r="N2787" s="130">
        <v>49699</v>
      </c>
      <c r="O2787" s="129">
        <v>3.81</v>
      </c>
      <c r="AD2787" s="90">
        <f t="shared" si="149"/>
        <v>48406</v>
      </c>
      <c r="AE2787" s="91">
        <f t="shared" si="148"/>
        <v>3.6499999999999998E-2</v>
      </c>
      <c r="AG2787" s="92"/>
    </row>
    <row r="2788" spans="14:33" x14ac:dyDescent="0.25">
      <c r="N2788" s="130">
        <v>49702</v>
      </c>
      <c r="O2788" s="129">
        <v>3.81</v>
      </c>
      <c r="AD2788" s="90">
        <f t="shared" si="149"/>
        <v>48407</v>
      </c>
      <c r="AE2788" s="91">
        <f t="shared" si="148"/>
        <v>3.6499999999999998E-2</v>
      </c>
      <c r="AG2788" s="92"/>
    </row>
    <row r="2789" spans="14:33" x14ac:dyDescent="0.25">
      <c r="N2789" s="130">
        <v>49703</v>
      </c>
      <c r="O2789" s="129">
        <v>3.81</v>
      </c>
      <c r="AD2789" s="90">
        <f t="shared" si="149"/>
        <v>48408</v>
      </c>
      <c r="AE2789" s="91">
        <f t="shared" si="148"/>
        <v>3.6499999999999998E-2</v>
      </c>
      <c r="AG2789" s="92"/>
    </row>
    <row r="2790" spans="14:33" x14ac:dyDescent="0.25">
      <c r="N2790" s="130">
        <v>49704</v>
      </c>
      <c r="O2790" s="129">
        <v>3.81</v>
      </c>
      <c r="AD2790" s="90">
        <f t="shared" si="149"/>
        <v>48409</v>
      </c>
      <c r="AE2790" s="91">
        <f t="shared" si="148"/>
        <v>3.6499999999999998E-2</v>
      </c>
      <c r="AG2790" s="92"/>
    </row>
    <row r="2791" spans="14:33" x14ac:dyDescent="0.25">
      <c r="N2791" s="130">
        <v>49705</v>
      </c>
      <c r="O2791" s="129">
        <v>3.81</v>
      </c>
      <c r="AD2791" s="90">
        <f t="shared" si="149"/>
        <v>48410</v>
      </c>
      <c r="AE2791" s="91">
        <f t="shared" si="148"/>
        <v>3.6499999999999998E-2</v>
      </c>
      <c r="AG2791" s="92"/>
    </row>
    <row r="2792" spans="14:33" x14ac:dyDescent="0.25">
      <c r="N2792" s="130">
        <v>49706</v>
      </c>
      <c r="O2792" s="129">
        <v>3.81</v>
      </c>
      <c r="AD2792" s="90">
        <f t="shared" si="149"/>
        <v>48411</v>
      </c>
      <c r="AE2792" s="91">
        <f t="shared" si="148"/>
        <v>3.6499999999999998E-2</v>
      </c>
      <c r="AG2792" s="92"/>
    </row>
    <row r="2793" spans="14:33" x14ac:dyDescent="0.25">
      <c r="N2793" s="130">
        <v>49709</v>
      </c>
      <c r="O2793" s="129">
        <v>3.81</v>
      </c>
      <c r="AD2793" s="90">
        <f t="shared" si="149"/>
        <v>48412</v>
      </c>
      <c r="AE2793" s="91">
        <f t="shared" si="148"/>
        <v>3.6499999999999998E-2</v>
      </c>
      <c r="AG2793" s="92"/>
    </row>
    <row r="2794" spans="14:33" x14ac:dyDescent="0.25">
      <c r="N2794" s="130">
        <v>49710</v>
      </c>
      <c r="O2794" s="129">
        <v>3.81</v>
      </c>
      <c r="AD2794" s="90">
        <f t="shared" si="149"/>
        <v>48413</v>
      </c>
      <c r="AE2794" s="91">
        <f t="shared" si="148"/>
        <v>3.6499999999999998E-2</v>
      </c>
      <c r="AG2794" s="92"/>
    </row>
    <row r="2795" spans="14:33" x14ac:dyDescent="0.25">
      <c r="N2795" s="130">
        <v>49711</v>
      </c>
      <c r="O2795" s="129">
        <v>3.81</v>
      </c>
      <c r="AD2795" s="90">
        <f t="shared" si="149"/>
        <v>48414</v>
      </c>
      <c r="AE2795" s="91">
        <f t="shared" si="148"/>
        <v>3.6499999999999998E-2</v>
      </c>
      <c r="AG2795" s="92"/>
    </row>
    <row r="2796" spans="14:33" x14ac:dyDescent="0.25">
      <c r="N2796" s="130">
        <v>49712</v>
      </c>
      <c r="O2796" s="129">
        <v>3.81</v>
      </c>
      <c r="AD2796" s="90">
        <f t="shared" si="149"/>
        <v>48415</v>
      </c>
      <c r="AE2796" s="91">
        <f t="shared" si="148"/>
        <v>3.6499999999999998E-2</v>
      </c>
      <c r="AG2796" s="92"/>
    </row>
    <row r="2797" spans="14:33" x14ac:dyDescent="0.25">
      <c r="N2797" s="130">
        <v>49713</v>
      </c>
      <c r="O2797" s="129">
        <v>3.81</v>
      </c>
      <c r="AD2797" s="90">
        <f t="shared" si="149"/>
        <v>48416</v>
      </c>
      <c r="AE2797" s="91">
        <f t="shared" si="148"/>
        <v>3.6499999999999998E-2</v>
      </c>
      <c r="AG2797" s="92"/>
    </row>
    <row r="2798" spans="14:33" x14ac:dyDescent="0.25">
      <c r="N2798" s="130">
        <v>49716</v>
      </c>
      <c r="O2798" s="129">
        <v>3.81</v>
      </c>
      <c r="AD2798" s="90">
        <f t="shared" si="149"/>
        <v>48417</v>
      </c>
      <c r="AE2798" s="91">
        <f t="shared" si="148"/>
        <v>3.6499999999999998E-2</v>
      </c>
      <c r="AG2798" s="92"/>
    </row>
    <row r="2799" spans="14:33" x14ac:dyDescent="0.25">
      <c r="N2799" s="130">
        <v>49717</v>
      </c>
      <c r="O2799" s="129">
        <v>3.81</v>
      </c>
      <c r="AD2799" s="90">
        <f t="shared" si="149"/>
        <v>48418</v>
      </c>
      <c r="AE2799" s="91">
        <f t="shared" si="148"/>
        <v>3.6499999999999998E-2</v>
      </c>
      <c r="AG2799" s="92"/>
    </row>
    <row r="2800" spans="14:33" x14ac:dyDescent="0.25">
      <c r="N2800" s="130">
        <v>49718</v>
      </c>
      <c r="O2800" s="129">
        <v>3.81</v>
      </c>
      <c r="AD2800" s="90">
        <f t="shared" si="149"/>
        <v>48419</v>
      </c>
      <c r="AE2800" s="91">
        <f t="shared" si="148"/>
        <v>3.6499999999999998E-2</v>
      </c>
      <c r="AG2800" s="92"/>
    </row>
    <row r="2801" spans="14:33" x14ac:dyDescent="0.25">
      <c r="N2801" s="130">
        <v>49719</v>
      </c>
      <c r="O2801" s="129">
        <v>3.81</v>
      </c>
      <c r="AD2801" s="90">
        <f t="shared" si="149"/>
        <v>48420</v>
      </c>
      <c r="AE2801" s="91">
        <f t="shared" si="148"/>
        <v>3.6499999999999998E-2</v>
      </c>
      <c r="AG2801" s="92"/>
    </row>
    <row r="2802" spans="14:33" x14ac:dyDescent="0.25">
      <c r="N2802" s="130">
        <v>49720</v>
      </c>
      <c r="O2802" s="129">
        <v>3.81</v>
      </c>
      <c r="AD2802" s="90">
        <f t="shared" si="149"/>
        <v>48421</v>
      </c>
      <c r="AE2802" s="91">
        <f t="shared" si="148"/>
        <v>3.6499999999999998E-2</v>
      </c>
      <c r="AG2802" s="92"/>
    </row>
    <row r="2803" spans="14:33" x14ac:dyDescent="0.25">
      <c r="N2803" s="130">
        <v>49724</v>
      </c>
      <c r="O2803" s="129">
        <v>3.81</v>
      </c>
      <c r="AD2803" s="90">
        <f t="shared" si="149"/>
        <v>48422</v>
      </c>
      <c r="AE2803" s="91">
        <f t="shared" si="148"/>
        <v>3.6499999999999998E-2</v>
      </c>
      <c r="AG2803" s="92"/>
    </row>
    <row r="2804" spans="14:33" x14ac:dyDescent="0.25">
      <c r="N2804" s="130">
        <v>49725</v>
      </c>
      <c r="O2804" s="129">
        <v>3.81</v>
      </c>
      <c r="AD2804" s="90">
        <f t="shared" si="149"/>
        <v>48423</v>
      </c>
      <c r="AE2804" s="91">
        <f t="shared" si="148"/>
        <v>3.6499999999999998E-2</v>
      </c>
      <c r="AG2804" s="92"/>
    </row>
    <row r="2805" spans="14:33" x14ac:dyDescent="0.25">
      <c r="N2805" s="130">
        <v>49726</v>
      </c>
      <c r="O2805" s="129">
        <v>3.81</v>
      </c>
      <c r="AD2805" s="90">
        <f t="shared" si="149"/>
        <v>48424</v>
      </c>
      <c r="AE2805" s="91">
        <f t="shared" si="148"/>
        <v>3.6499999999999998E-2</v>
      </c>
      <c r="AG2805" s="92"/>
    </row>
    <row r="2806" spans="14:33" x14ac:dyDescent="0.25">
      <c r="N2806" s="130">
        <v>49727</v>
      </c>
      <c r="O2806" s="129">
        <v>3.81</v>
      </c>
      <c r="AD2806" s="90">
        <f t="shared" si="149"/>
        <v>48425</v>
      </c>
      <c r="AE2806" s="91">
        <f t="shared" si="148"/>
        <v>3.6499999999999998E-2</v>
      </c>
      <c r="AG2806" s="92"/>
    </row>
    <row r="2807" spans="14:33" x14ac:dyDescent="0.25">
      <c r="N2807" s="130">
        <v>49730</v>
      </c>
      <c r="O2807" s="129">
        <v>3.81</v>
      </c>
      <c r="AD2807" s="90">
        <f t="shared" si="149"/>
        <v>48426</v>
      </c>
      <c r="AE2807" s="91">
        <f t="shared" si="148"/>
        <v>3.6499999999999998E-2</v>
      </c>
      <c r="AG2807" s="92"/>
    </row>
    <row r="2808" spans="14:33" x14ac:dyDescent="0.25">
      <c r="N2808" s="130">
        <v>49731</v>
      </c>
      <c r="O2808" s="129">
        <v>3.81</v>
      </c>
      <c r="AD2808" s="90">
        <f t="shared" si="149"/>
        <v>48427</v>
      </c>
      <c r="AE2808" s="91">
        <f t="shared" si="148"/>
        <v>3.6499999999999998E-2</v>
      </c>
      <c r="AG2808" s="92"/>
    </row>
    <row r="2809" spans="14:33" x14ac:dyDescent="0.25">
      <c r="N2809" s="130">
        <v>49732</v>
      </c>
      <c r="O2809" s="129">
        <v>3.81</v>
      </c>
      <c r="AD2809" s="90">
        <f t="shared" si="149"/>
        <v>48428</v>
      </c>
      <c r="AE2809" s="91">
        <f t="shared" si="148"/>
        <v>3.6499999999999998E-2</v>
      </c>
      <c r="AG2809" s="92"/>
    </row>
    <row r="2810" spans="14:33" x14ac:dyDescent="0.25">
      <c r="N2810" s="130">
        <v>49733</v>
      </c>
      <c r="O2810" s="129">
        <v>3.81</v>
      </c>
      <c r="AD2810" s="90">
        <f t="shared" si="149"/>
        <v>48429</v>
      </c>
      <c r="AE2810" s="91">
        <f t="shared" si="148"/>
        <v>3.6499999999999998E-2</v>
      </c>
      <c r="AG2810" s="92"/>
    </row>
    <row r="2811" spans="14:33" x14ac:dyDescent="0.25">
      <c r="N2811" s="130">
        <v>49734</v>
      </c>
      <c r="O2811" s="129">
        <v>3.81</v>
      </c>
      <c r="AD2811" s="90">
        <f t="shared" si="149"/>
        <v>48430</v>
      </c>
      <c r="AE2811" s="91">
        <f t="shared" si="148"/>
        <v>3.6499999999999998E-2</v>
      </c>
      <c r="AG2811" s="92"/>
    </row>
    <row r="2812" spans="14:33" x14ac:dyDescent="0.25">
      <c r="N2812" s="130">
        <v>49737</v>
      </c>
      <c r="O2812" s="129">
        <v>3.81</v>
      </c>
      <c r="AD2812" s="90">
        <f t="shared" si="149"/>
        <v>48431</v>
      </c>
      <c r="AE2812" s="91">
        <f t="shared" si="148"/>
        <v>3.6499999999999998E-2</v>
      </c>
      <c r="AG2812" s="92"/>
    </row>
    <row r="2813" spans="14:33" x14ac:dyDescent="0.25">
      <c r="N2813" s="130">
        <v>49738</v>
      </c>
      <c r="O2813" s="129">
        <v>3.81</v>
      </c>
      <c r="AD2813" s="90">
        <f t="shared" si="149"/>
        <v>48432</v>
      </c>
      <c r="AE2813" s="91">
        <f t="shared" si="148"/>
        <v>3.6499999999999998E-2</v>
      </c>
      <c r="AG2813" s="92"/>
    </row>
    <row r="2814" spans="14:33" x14ac:dyDescent="0.25">
      <c r="N2814" s="130">
        <v>49739</v>
      </c>
      <c r="O2814" s="129">
        <v>3.81</v>
      </c>
      <c r="AD2814" s="90">
        <f t="shared" si="149"/>
        <v>48433</v>
      </c>
      <c r="AE2814" s="91">
        <f t="shared" si="148"/>
        <v>3.6499999999999998E-2</v>
      </c>
      <c r="AG2814" s="92"/>
    </row>
    <row r="2815" spans="14:33" x14ac:dyDescent="0.25">
      <c r="N2815" s="130">
        <v>49740</v>
      </c>
      <c r="O2815" s="129">
        <v>3.81</v>
      </c>
      <c r="AD2815" s="90">
        <f t="shared" si="149"/>
        <v>48434</v>
      </c>
      <c r="AE2815" s="91">
        <f t="shared" si="148"/>
        <v>3.6499999999999998E-2</v>
      </c>
      <c r="AG2815" s="92"/>
    </row>
    <row r="2816" spans="14:33" x14ac:dyDescent="0.25">
      <c r="N2816" s="130">
        <v>49741</v>
      </c>
      <c r="O2816" s="129">
        <v>3.81</v>
      </c>
      <c r="AD2816" s="90">
        <f t="shared" si="149"/>
        <v>48435</v>
      </c>
      <c r="AE2816" s="91">
        <f t="shared" si="148"/>
        <v>3.6499999999999998E-2</v>
      </c>
      <c r="AG2816" s="92"/>
    </row>
    <row r="2817" spans="14:33" x14ac:dyDescent="0.25">
      <c r="N2817" s="130">
        <v>49744</v>
      </c>
      <c r="O2817" s="129">
        <v>3.81</v>
      </c>
      <c r="AD2817" s="90">
        <f t="shared" si="149"/>
        <v>48436</v>
      </c>
      <c r="AE2817" s="91">
        <f t="shared" si="148"/>
        <v>3.6499999999999998E-2</v>
      </c>
      <c r="AG2817" s="92"/>
    </row>
    <row r="2818" spans="14:33" x14ac:dyDescent="0.25">
      <c r="N2818" s="130">
        <v>49745</v>
      </c>
      <c r="O2818" s="129">
        <v>3.81</v>
      </c>
      <c r="AD2818" s="90">
        <f t="shared" si="149"/>
        <v>48437</v>
      </c>
      <c r="AE2818" s="91">
        <f t="shared" si="148"/>
        <v>3.6499999999999998E-2</v>
      </c>
      <c r="AG2818" s="92"/>
    </row>
    <row r="2819" spans="14:33" x14ac:dyDescent="0.25">
      <c r="N2819" s="130">
        <v>49746</v>
      </c>
      <c r="O2819" s="129">
        <v>3.81</v>
      </c>
      <c r="AD2819" s="90">
        <f t="shared" si="149"/>
        <v>48438</v>
      </c>
      <c r="AE2819" s="91">
        <f t="shared" si="148"/>
        <v>3.6499999999999998E-2</v>
      </c>
      <c r="AG2819" s="92"/>
    </row>
    <row r="2820" spans="14:33" x14ac:dyDescent="0.25">
      <c r="N2820" s="130">
        <v>49747</v>
      </c>
      <c r="O2820" s="129">
        <v>3.81</v>
      </c>
      <c r="AD2820" s="90">
        <f t="shared" si="149"/>
        <v>48439</v>
      </c>
      <c r="AE2820" s="91">
        <f t="shared" si="148"/>
        <v>3.6499999999999998E-2</v>
      </c>
      <c r="AG2820" s="92"/>
    </row>
    <row r="2821" spans="14:33" x14ac:dyDescent="0.25">
      <c r="N2821" s="130">
        <v>49748</v>
      </c>
      <c r="O2821" s="129">
        <v>3.81</v>
      </c>
      <c r="AD2821" s="90">
        <f t="shared" si="149"/>
        <v>48440</v>
      </c>
      <c r="AE2821" s="91">
        <f t="shared" si="148"/>
        <v>3.6499999999999998E-2</v>
      </c>
      <c r="AG2821" s="92"/>
    </row>
    <row r="2822" spans="14:33" x14ac:dyDescent="0.25">
      <c r="N2822" s="130">
        <v>49751</v>
      </c>
      <c r="O2822" s="129">
        <v>3.81</v>
      </c>
      <c r="AD2822" s="90">
        <f t="shared" si="149"/>
        <v>48441</v>
      </c>
      <c r="AE2822" s="91">
        <f t="shared" si="148"/>
        <v>3.6499999999999998E-2</v>
      </c>
      <c r="AG2822" s="92"/>
    </row>
    <row r="2823" spans="14:33" x14ac:dyDescent="0.25">
      <c r="N2823" s="130">
        <v>49752</v>
      </c>
      <c r="O2823" s="129">
        <v>3.81</v>
      </c>
      <c r="AD2823" s="90">
        <f t="shared" si="149"/>
        <v>48442</v>
      </c>
      <c r="AE2823" s="91">
        <f t="shared" ref="AE2823:AE2886" si="150">_xlfn.IFNA(VLOOKUP(AD2823,N:O,2,FALSE)/100,AE2822)</f>
        <v>3.6499999999999998E-2</v>
      </c>
      <c r="AG2823" s="92"/>
    </row>
    <row r="2824" spans="14:33" x14ac:dyDescent="0.25">
      <c r="N2824" s="130">
        <v>49753</v>
      </c>
      <c r="O2824" s="129">
        <v>3.81</v>
      </c>
      <c r="AD2824" s="90">
        <f t="shared" ref="AD2824:AD2887" si="151">AD2823+1</f>
        <v>48443</v>
      </c>
      <c r="AE2824" s="91">
        <f t="shared" si="150"/>
        <v>3.6499999999999998E-2</v>
      </c>
      <c r="AG2824" s="92"/>
    </row>
    <row r="2825" spans="14:33" x14ac:dyDescent="0.25">
      <c r="N2825" s="130">
        <v>49754</v>
      </c>
      <c r="O2825" s="129">
        <v>3.81</v>
      </c>
      <c r="AD2825" s="90">
        <f t="shared" si="151"/>
        <v>48444</v>
      </c>
      <c r="AE2825" s="91">
        <f t="shared" si="150"/>
        <v>3.6499999999999998E-2</v>
      </c>
      <c r="AG2825" s="92"/>
    </row>
    <row r="2826" spans="14:33" x14ac:dyDescent="0.25">
      <c r="N2826" s="130">
        <v>49755</v>
      </c>
      <c r="O2826" s="129">
        <v>3.81</v>
      </c>
      <c r="AD2826" s="90">
        <f t="shared" si="151"/>
        <v>48445</v>
      </c>
      <c r="AE2826" s="91">
        <f t="shared" si="150"/>
        <v>3.6499999999999998E-2</v>
      </c>
      <c r="AG2826" s="92"/>
    </row>
    <row r="2827" spans="14:33" x14ac:dyDescent="0.25">
      <c r="N2827" s="130">
        <v>49758</v>
      </c>
      <c r="O2827" s="129">
        <v>3.81</v>
      </c>
      <c r="AD2827" s="90">
        <f t="shared" si="151"/>
        <v>48446</v>
      </c>
      <c r="AE2827" s="91">
        <f t="shared" si="150"/>
        <v>3.6499999999999998E-2</v>
      </c>
      <c r="AG2827" s="92"/>
    </row>
    <row r="2828" spans="14:33" x14ac:dyDescent="0.25">
      <c r="N2828" s="130">
        <v>49759</v>
      </c>
      <c r="O2828" s="129">
        <v>3.81</v>
      </c>
      <c r="AD2828" s="90">
        <f t="shared" si="151"/>
        <v>48447</v>
      </c>
      <c r="AE2828" s="91">
        <f t="shared" si="150"/>
        <v>3.6499999999999998E-2</v>
      </c>
      <c r="AG2828" s="92"/>
    </row>
    <row r="2829" spans="14:33" x14ac:dyDescent="0.25">
      <c r="N2829" s="130">
        <v>49760</v>
      </c>
      <c r="O2829" s="129">
        <v>3.81</v>
      </c>
      <c r="AD2829" s="90">
        <f t="shared" si="151"/>
        <v>48448</v>
      </c>
      <c r="AE2829" s="91">
        <f t="shared" si="150"/>
        <v>3.6499999999999998E-2</v>
      </c>
      <c r="AG2829" s="92"/>
    </row>
    <row r="2830" spans="14:33" x14ac:dyDescent="0.25">
      <c r="N2830" s="130">
        <v>49761</v>
      </c>
      <c r="O2830" s="129">
        <v>3.81</v>
      </c>
      <c r="AD2830" s="90">
        <f t="shared" si="151"/>
        <v>48449</v>
      </c>
      <c r="AE2830" s="91">
        <f t="shared" si="150"/>
        <v>3.6499999999999998E-2</v>
      </c>
      <c r="AG2830" s="92"/>
    </row>
    <row r="2831" spans="14:33" x14ac:dyDescent="0.25">
      <c r="N2831" s="130">
        <v>49762</v>
      </c>
      <c r="O2831" s="129">
        <v>3.81</v>
      </c>
      <c r="AD2831" s="90">
        <f t="shared" si="151"/>
        <v>48450</v>
      </c>
      <c r="AE2831" s="91">
        <f t="shared" si="150"/>
        <v>3.6499999999999998E-2</v>
      </c>
      <c r="AG2831" s="92"/>
    </row>
    <row r="2832" spans="14:33" x14ac:dyDescent="0.25">
      <c r="N2832" s="130">
        <v>49765</v>
      </c>
      <c r="O2832" s="129">
        <v>3.81</v>
      </c>
      <c r="AD2832" s="90">
        <f t="shared" si="151"/>
        <v>48451</v>
      </c>
      <c r="AE2832" s="91">
        <f t="shared" si="150"/>
        <v>3.6499999999999998E-2</v>
      </c>
      <c r="AG2832" s="92"/>
    </row>
    <row r="2833" spans="14:33" x14ac:dyDescent="0.25">
      <c r="N2833" s="130">
        <v>49766</v>
      </c>
      <c r="O2833" s="129">
        <v>3.81</v>
      </c>
      <c r="AD2833" s="90">
        <f t="shared" si="151"/>
        <v>48452</v>
      </c>
      <c r="AE2833" s="91">
        <f t="shared" si="150"/>
        <v>3.6499999999999998E-2</v>
      </c>
      <c r="AG2833" s="92"/>
    </row>
    <row r="2834" spans="14:33" x14ac:dyDescent="0.25">
      <c r="N2834" s="130">
        <v>49767</v>
      </c>
      <c r="O2834" s="129">
        <v>3.81</v>
      </c>
      <c r="AD2834" s="90">
        <f t="shared" si="151"/>
        <v>48453</v>
      </c>
      <c r="AE2834" s="91">
        <f t="shared" si="150"/>
        <v>3.6499999999999998E-2</v>
      </c>
      <c r="AG2834" s="92"/>
    </row>
    <row r="2835" spans="14:33" x14ac:dyDescent="0.25">
      <c r="N2835" s="130">
        <v>49768</v>
      </c>
      <c r="O2835" s="129">
        <v>3.81</v>
      </c>
      <c r="AD2835" s="90">
        <f t="shared" si="151"/>
        <v>48454</v>
      </c>
      <c r="AE2835" s="91">
        <f t="shared" si="150"/>
        <v>3.6499999999999998E-2</v>
      </c>
      <c r="AG2835" s="92"/>
    </row>
    <row r="2836" spans="14:33" x14ac:dyDescent="0.25">
      <c r="N2836" s="130">
        <v>49769</v>
      </c>
      <c r="O2836" s="129">
        <v>3.81</v>
      </c>
      <c r="AD2836" s="90">
        <f t="shared" si="151"/>
        <v>48455</v>
      </c>
      <c r="AE2836" s="91">
        <f t="shared" si="150"/>
        <v>3.6499999999999998E-2</v>
      </c>
      <c r="AG2836" s="92"/>
    </row>
    <row r="2837" spans="14:33" x14ac:dyDescent="0.25">
      <c r="N2837" s="130">
        <v>49772</v>
      </c>
      <c r="O2837" s="129">
        <v>3.81</v>
      </c>
      <c r="AD2837" s="90">
        <f t="shared" si="151"/>
        <v>48456</v>
      </c>
      <c r="AE2837" s="91">
        <f t="shared" si="150"/>
        <v>3.6499999999999998E-2</v>
      </c>
      <c r="AG2837" s="92"/>
    </row>
    <row r="2838" spans="14:33" x14ac:dyDescent="0.25">
      <c r="N2838" s="130">
        <v>49773</v>
      </c>
      <c r="O2838" s="129">
        <v>3.81</v>
      </c>
      <c r="AD2838" s="90">
        <f t="shared" si="151"/>
        <v>48457</v>
      </c>
      <c r="AE2838" s="91">
        <f t="shared" si="150"/>
        <v>3.6499999999999998E-2</v>
      </c>
      <c r="AG2838" s="92"/>
    </row>
    <row r="2839" spans="14:33" x14ac:dyDescent="0.25">
      <c r="N2839" s="130">
        <v>49774</v>
      </c>
      <c r="O2839" s="129">
        <v>3.81</v>
      </c>
      <c r="AD2839" s="90">
        <f t="shared" si="151"/>
        <v>48458</v>
      </c>
      <c r="AE2839" s="91">
        <f t="shared" si="150"/>
        <v>3.6499999999999998E-2</v>
      </c>
      <c r="AG2839" s="92"/>
    </row>
    <row r="2840" spans="14:33" x14ac:dyDescent="0.25">
      <c r="N2840" s="130">
        <v>49775</v>
      </c>
      <c r="O2840" s="129">
        <v>3.81</v>
      </c>
      <c r="AD2840" s="90">
        <f t="shared" si="151"/>
        <v>48459</v>
      </c>
      <c r="AE2840" s="91">
        <f t="shared" si="150"/>
        <v>3.6499999999999998E-2</v>
      </c>
      <c r="AG2840" s="92"/>
    </row>
    <row r="2841" spans="14:33" x14ac:dyDescent="0.25">
      <c r="N2841" s="130">
        <v>49779</v>
      </c>
      <c r="O2841" s="129">
        <v>3.81</v>
      </c>
      <c r="AD2841" s="90">
        <f t="shared" si="151"/>
        <v>48460</v>
      </c>
      <c r="AE2841" s="91">
        <f t="shared" si="150"/>
        <v>3.6499999999999998E-2</v>
      </c>
      <c r="AG2841" s="92"/>
    </row>
    <row r="2842" spans="14:33" x14ac:dyDescent="0.25">
      <c r="N2842" s="130">
        <v>49780</v>
      </c>
      <c r="O2842" s="129">
        <v>3.81</v>
      </c>
      <c r="AD2842" s="90">
        <f t="shared" si="151"/>
        <v>48461</v>
      </c>
      <c r="AE2842" s="91">
        <f t="shared" si="150"/>
        <v>3.6499999999999998E-2</v>
      </c>
      <c r="AG2842" s="92"/>
    </row>
    <row r="2843" spans="14:33" x14ac:dyDescent="0.25">
      <c r="N2843" s="130">
        <v>49781</v>
      </c>
      <c r="O2843" s="129">
        <v>3.81</v>
      </c>
      <c r="AD2843" s="90">
        <f t="shared" si="151"/>
        <v>48462</v>
      </c>
      <c r="AE2843" s="91">
        <f t="shared" si="150"/>
        <v>3.6499999999999998E-2</v>
      </c>
      <c r="AG2843" s="92"/>
    </row>
    <row r="2844" spans="14:33" x14ac:dyDescent="0.25">
      <c r="N2844" s="130">
        <v>49782</v>
      </c>
      <c r="O2844" s="129">
        <v>3.81</v>
      </c>
      <c r="AD2844" s="90">
        <f t="shared" si="151"/>
        <v>48463</v>
      </c>
      <c r="AE2844" s="91">
        <f t="shared" si="150"/>
        <v>3.6499999999999998E-2</v>
      </c>
      <c r="AG2844" s="92"/>
    </row>
    <row r="2845" spans="14:33" x14ac:dyDescent="0.25">
      <c r="N2845" s="130">
        <v>49783</v>
      </c>
      <c r="O2845" s="129">
        <v>3.81</v>
      </c>
      <c r="AD2845" s="90">
        <f t="shared" si="151"/>
        <v>48464</v>
      </c>
      <c r="AE2845" s="91">
        <f t="shared" si="150"/>
        <v>3.6499999999999998E-2</v>
      </c>
      <c r="AG2845" s="92"/>
    </row>
    <row r="2846" spans="14:33" x14ac:dyDescent="0.25">
      <c r="N2846" s="130">
        <v>49786</v>
      </c>
      <c r="O2846" s="129">
        <v>3.81</v>
      </c>
      <c r="AD2846" s="90">
        <f t="shared" si="151"/>
        <v>48465</v>
      </c>
      <c r="AE2846" s="91">
        <f t="shared" si="150"/>
        <v>3.6499999999999998E-2</v>
      </c>
      <c r="AG2846" s="92"/>
    </row>
    <row r="2847" spans="14:33" x14ac:dyDescent="0.25">
      <c r="N2847" s="130">
        <v>49787</v>
      </c>
      <c r="O2847" s="129">
        <v>3.81</v>
      </c>
      <c r="AD2847" s="90">
        <f t="shared" si="151"/>
        <v>48466</v>
      </c>
      <c r="AE2847" s="91">
        <f t="shared" si="150"/>
        <v>3.6499999999999998E-2</v>
      </c>
      <c r="AG2847" s="92"/>
    </row>
    <row r="2848" spans="14:33" x14ac:dyDescent="0.25">
      <c r="N2848" s="130">
        <v>49788</v>
      </c>
      <c r="O2848" s="129">
        <v>3.81</v>
      </c>
      <c r="AD2848" s="90">
        <f t="shared" si="151"/>
        <v>48467</v>
      </c>
      <c r="AE2848" s="91">
        <f t="shared" si="150"/>
        <v>3.6499999999999998E-2</v>
      </c>
      <c r="AG2848" s="92"/>
    </row>
    <row r="2849" spans="14:33" x14ac:dyDescent="0.25">
      <c r="N2849" s="130">
        <v>49789</v>
      </c>
      <c r="O2849" s="129">
        <v>3.81</v>
      </c>
      <c r="AD2849" s="90">
        <f t="shared" si="151"/>
        <v>48468</v>
      </c>
      <c r="AE2849" s="91">
        <f t="shared" si="150"/>
        <v>3.6499999999999998E-2</v>
      </c>
      <c r="AG2849" s="92"/>
    </row>
    <row r="2850" spans="14:33" x14ac:dyDescent="0.25">
      <c r="N2850" s="130">
        <v>49790</v>
      </c>
      <c r="O2850" s="129">
        <v>3.81</v>
      </c>
      <c r="AD2850" s="90">
        <f t="shared" si="151"/>
        <v>48469</v>
      </c>
      <c r="AE2850" s="91">
        <f t="shared" si="150"/>
        <v>3.6499999999999998E-2</v>
      </c>
      <c r="AG2850" s="92"/>
    </row>
    <row r="2851" spans="14:33" x14ac:dyDescent="0.25">
      <c r="N2851" s="130">
        <v>49793</v>
      </c>
      <c r="O2851" s="129">
        <v>3.81</v>
      </c>
      <c r="AD2851" s="90">
        <f t="shared" si="151"/>
        <v>48470</v>
      </c>
      <c r="AE2851" s="91">
        <f t="shared" si="150"/>
        <v>3.6499999999999998E-2</v>
      </c>
      <c r="AG2851" s="92"/>
    </row>
    <row r="2852" spans="14:33" x14ac:dyDescent="0.25">
      <c r="N2852" s="130">
        <v>49794</v>
      </c>
      <c r="O2852" s="129">
        <v>3.81</v>
      </c>
      <c r="AD2852" s="90">
        <f t="shared" si="151"/>
        <v>48471</v>
      </c>
      <c r="AE2852" s="91">
        <f t="shared" si="150"/>
        <v>3.6499999999999998E-2</v>
      </c>
      <c r="AG2852" s="92"/>
    </row>
    <row r="2853" spans="14:33" x14ac:dyDescent="0.25">
      <c r="N2853" s="130">
        <v>49795</v>
      </c>
      <c r="O2853" s="129">
        <v>3.81</v>
      </c>
      <c r="AD2853" s="90">
        <f t="shared" si="151"/>
        <v>48472</v>
      </c>
      <c r="AE2853" s="91">
        <f t="shared" si="150"/>
        <v>3.6499999999999998E-2</v>
      </c>
      <c r="AG2853" s="92"/>
    </row>
    <row r="2854" spans="14:33" x14ac:dyDescent="0.25">
      <c r="N2854" s="130">
        <v>49796</v>
      </c>
      <c r="O2854" s="129">
        <v>3.81</v>
      </c>
      <c r="AD2854" s="90">
        <f t="shared" si="151"/>
        <v>48473</v>
      </c>
      <c r="AE2854" s="91">
        <f t="shared" si="150"/>
        <v>3.6499999999999998E-2</v>
      </c>
      <c r="AG2854" s="92"/>
    </row>
    <row r="2855" spans="14:33" x14ac:dyDescent="0.25">
      <c r="N2855" s="130">
        <v>49797</v>
      </c>
      <c r="O2855" s="129">
        <v>3.81</v>
      </c>
      <c r="AD2855" s="90">
        <f t="shared" si="151"/>
        <v>48474</v>
      </c>
      <c r="AE2855" s="91">
        <f t="shared" si="150"/>
        <v>3.6499999999999998E-2</v>
      </c>
      <c r="AG2855" s="92"/>
    </row>
    <row r="2856" spans="14:33" x14ac:dyDescent="0.25">
      <c r="N2856" s="130">
        <v>49800</v>
      </c>
      <c r="O2856" s="129">
        <v>3.81</v>
      </c>
      <c r="AD2856" s="90">
        <f t="shared" si="151"/>
        <v>48475</v>
      </c>
      <c r="AE2856" s="91">
        <f t="shared" si="150"/>
        <v>3.6499999999999998E-2</v>
      </c>
      <c r="AG2856" s="92"/>
    </row>
    <row r="2857" spans="14:33" x14ac:dyDescent="0.25">
      <c r="N2857" s="130">
        <v>49801</v>
      </c>
      <c r="O2857" s="129">
        <v>3.81</v>
      </c>
      <c r="AD2857" s="90">
        <f t="shared" si="151"/>
        <v>48476</v>
      </c>
      <c r="AE2857" s="91">
        <f t="shared" si="150"/>
        <v>3.6499999999999998E-2</v>
      </c>
      <c r="AG2857" s="92"/>
    </row>
    <row r="2858" spans="14:33" x14ac:dyDescent="0.25">
      <c r="N2858" s="130">
        <v>49802</v>
      </c>
      <c r="O2858" s="129">
        <v>3.81</v>
      </c>
      <c r="AD2858" s="90">
        <f t="shared" si="151"/>
        <v>48477</v>
      </c>
      <c r="AE2858" s="91">
        <f t="shared" si="150"/>
        <v>3.6499999999999998E-2</v>
      </c>
      <c r="AG2858" s="92"/>
    </row>
    <row r="2859" spans="14:33" x14ac:dyDescent="0.25">
      <c r="N2859" s="130">
        <v>49803</v>
      </c>
      <c r="O2859" s="129">
        <v>3.81</v>
      </c>
      <c r="AD2859" s="90">
        <f t="shared" si="151"/>
        <v>48478</v>
      </c>
      <c r="AE2859" s="91">
        <f t="shared" si="150"/>
        <v>3.6499999999999998E-2</v>
      </c>
      <c r="AG2859" s="92"/>
    </row>
    <row r="2860" spans="14:33" x14ac:dyDescent="0.25">
      <c r="N2860" s="130">
        <v>49804</v>
      </c>
      <c r="O2860" s="129">
        <v>3.81</v>
      </c>
      <c r="AD2860" s="90">
        <f t="shared" si="151"/>
        <v>48479</v>
      </c>
      <c r="AE2860" s="91">
        <f t="shared" si="150"/>
        <v>3.6499999999999998E-2</v>
      </c>
      <c r="AG2860" s="92"/>
    </row>
    <row r="2861" spans="14:33" x14ac:dyDescent="0.25">
      <c r="N2861" s="130">
        <v>49807</v>
      </c>
      <c r="O2861" s="129">
        <v>3.81</v>
      </c>
      <c r="AD2861" s="90">
        <f t="shared" si="151"/>
        <v>48480</v>
      </c>
      <c r="AE2861" s="91">
        <f t="shared" si="150"/>
        <v>3.6499999999999998E-2</v>
      </c>
      <c r="AG2861" s="92"/>
    </row>
    <row r="2862" spans="14:33" x14ac:dyDescent="0.25">
      <c r="N2862" s="130">
        <v>49808</v>
      </c>
      <c r="O2862" s="129">
        <v>3.81</v>
      </c>
      <c r="AD2862" s="90">
        <f t="shared" si="151"/>
        <v>48481</v>
      </c>
      <c r="AE2862" s="91">
        <f t="shared" si="150"/>
        <v>3.6499999999999998E-2</v>
      </c>
      <c r="AG2862" s="92"/>
    </row>
    <row r="2863" spans="14:33" x14ac:dyDescent="0.25">
      <c r="N2863" s="130">
        <v>49809</v>
      </c>
      <c r="O2863" s="129">
        <v>3.81</v>
      </c>
      <c r="AD2863" s="90">
        <f t="shared" si="151"/>
        <v>48482</v>
      </c>
      <c r="AE2863" s="91">
        <f t="shared" si="150"/>
        <v>3.6499999999999998E-2</v>
      </c>
      <c r="AG2863" s="92"/>
    </row>
    <row r="2864" spans="14:33" x14ac:dyDescent="0.25">
      <c r="N2864" s="130">
        <v>49810</v>
      </c>
      <c r="O2864" s="129">
        <v>3.81</v>
      </c>
      <c r="AD2864" s="90">
        <f t="shared" si="151"/>
        <v>48483</v>
      </c>
      <c r="AE2864" s="91">
        <f t="shared" si="150"/>
        <v>3.6499999999999998E-2</v>
      </c>
      <c r="AG2864" s="92"/>
    </row>
    <row r="2865" spans="14:33" x14ac:dyDescent="0.25">
      <c r="N2865" s="130">
        <v>49811</v>
      </c>
      <c r="O2865" s="129">
        <v>3.81</v>
      </c>
      <c r="AD2865" s="90">
        <f t="shared" si="151"/>
        <v>48484</v>
      </c>
      <c r="AE2865" s="91">
        <f t="shared" si="150"/>
        <v>3.6499999999999998E-2</v>
      </c>
      <c r="AG2865" s="92"/>
    </row>
    <row r="2866" spans="14:33" x14ac:dyDescent="0.25">
      <c r="N2866" s="130">
        <v>49814</v>
      </c>
      <c r="O2866" s="129">
        <v>3.81</v>
      </c>
      <c r="AD2866" s="90">
        <f t="shared" si="151"/>
        <v>48485</v>
      </c>
      <c r="AE2866" s="91">
        <f t="shared" si="150"/>
        <v>3.6499999999999998E-2</v>
      </c>
      <c r="AG2866" s="92"/>
    </row>
    <row r="2867" spans="14:33" x14ac:dyDescent="0.25">
      <c r="N2867" s="130">
        <v>49815</v>
      </c>
      <c r="O2867" s="129">
        <v>3.81</v>
      </c>
      <c r="AD2867" s="90">
        <f t="shared" si="151"/>
        <v>48486</v>
      </c>
      <c r="AE2867" s="91">
        <f t="shared" si="150"/>
        <v>3.6499999999999998E-2</v>
      </c>
      <c r="AG2867" s="92"/>
    </row>
    <row r="2868" spans="14:33" x14ac:dyDescent="0.25">
      <c r="N2868" s="130">
        <v>49816</v>
      </c>
      <c r="O2868" s="129">
        <v>3.81</v>
      </c>
      <c r="AD2868" s="90">
        <f t="shared" si="151"/>
        <v>48487</v>
      </c>
      <c r="AE2868" s="91">
        <f t="shared" si="150"/>
        <v>3.6499999999999998E-2</v>
      </c>
      <c r="AG2868" s="92"/>
    </row>
    <row r="2869" spans="14:33" x14ac:dyDescent="0.25">
      <c r="N2869" s="130">
        <v>49817</v>
      </c>
      <c r="O2869" s="129">
        <v>3.81</v>
      </c>
      <c r="AD2869" s="90">
        <f t="shared" si="151"/>
        <v>48488</v>
      </c>
      <c r="AE2869" s="91">
        <f t="shared" si="150"/>
        <v>3.6499999999999998E-2</v>
      </c>
      <c r="AG2869" s="92"/>
    </row>
    <row r="2870" spans="14:33" x14ac:dyDescent="0.25">
      <c r="N2870" s="130">
        <v>49818</v>
      </c>
      <c r="O2870" s="129">
        <v>3.81</v>
      </c>
      <c r="AD2870" s="90">
        <f t="shared" si="151"/>
        <v>48489</v>
      </c>
      <c r="AE2870" s="91">
        <f t="shared" si="150"/>
        <v>3.6499999999999998E-2</v>
      </c>
      <c r="AG2870" s="92"/>
    </row>
    <row r="2871" spans="14:33" x14ac:dyDescent="0.25">
      <c r="N2871" s="130">
        <v>49822</v>
      </c>
      <c r="O2871" s="129">
        <v>3.81</v>
      </c>
      <c r="AD2871" s="90">
        <f t="shared" si="151"/>
        <v>48490</v>
      </c>
      <c r="AE2871" s="91">
        <f t="shared" si="150"/>
        <v>3.6499999999999998E-2</v>
      </c>
      <c r="AG2871" s="92"/>
    </row>
    <row r="2872" spans="14:33" x14ac:dyDescent="0.25">
      <c r="N2872" s="130">
        <v>49823</v>
      </c>
      <c r="O2872" s="129">
        <v>3.81</v>
      </c>
      <c r="AD2872" s="90">
        <f t="shared" si="151"/>
        <v>48491</v>
      </c>
      <c r="AE2872" s="91">
        <f t="shared" si="150"/>
        <v>3.6499999999999998E-2</v>
      </c>
      <c r="AG2872" s="92"/>
    </row>
    <row r="2873" spans="14:33" x14ac:dyDescent="0.25">
      <c r="N2873" s="130">
        <v>49824</v>
      </c>
      <c r="O2873" s="129">
        <v>3.81</v>
      </c>
      <c r="AD2873" s="90">
        <f t="shared" si="151"/>
        <v>48492</v>
      </c>
      <c r="AE2873" s="91">
        <f t="shared" si="150"/>
        <v>3.6499999999999998E-2</v>
      </c>
      <c r="AG2873" s="92"/>
    </row>
    <row r="2874" spans="14:33" x14ac:dyDescent="0.25">
      <c r="N2874" s="130">
        <v>49825</v>
      </c>
      <c r="O2874" s="129">
        <v>3.81</v>
      </c>
      <c r="AD2874" s="90">
        <f t="shared" si="151"/>
        <v>48493</v>
      </c>
      <c r="AE2874" s="91">
        <f t="shared" si="150"/>
        <v>3.6499999999999998E-2</v>
      </c>
      <c r="AG2874" s="92"/>
    </row>
    <row r="2875" spans="14:33" x14ac:dyDescent="0.25">
      <c r="N2875" s="130">
        <v>49828</v>
      </c>
      <c r="O2875" s="129">
        <v>3.81</v>
      </c>
      <c r="AD2875" s="90">
        <f t="shared" si="151"/>
        <v>48494</v>
      </c>
      <c r="AE2875" s="91">
        <f t="shared" si="150"/>
        <v>3.6499999999999998E-2</v>
      </c>
      <c r="AG2875" s="92"/>
    </row>
    <row r="2876" spans="14:33" x14ac:dyDescent="0.25">
      <c r="N2876" s="130">
        <v>49829</v>
      </c>
      <c r="O2876" s="129">
        <v>3.81</v>
      </c>
      <c r="AD2876" s="90">
        <f t="shared" si="151"/>
        <v>48495</v>
      </c>
      <c r="AE2876" s="91">
        <f t="shared" si="150"/>
        <v>3.6499999999999998E-2</v>
      </c>
      <c r="AG2876" s="92"/>
    </row>
    <row r="2877" spans="14:33" x14ac:dyDescent="0.25">
      <c r="N2877" s="130">
        <v>49830</v>
      </c>
      <c r="O2877" s="129">
        <v>3.81</v>
      </c>
      <c r="AD2877" s="90">
        <f t="shared" si="151"/>
        <v>48496</v>
      </c>
      <c r="AE2877" s="91">
        <f t="shared" si="150"/>
        <v>3.6499999999999998E-2</v>
      </c>
      <c r="AG2877" s="92"/>
    </row>
    <row r="2878" spans="14:33" x14ac:dyDescent="0.25">
      <c r="N2878" s="130">
        <v>49831</v>
      </c>
      <c r="O2878" s="129">
        <v>3.81</v>
      </c>
      <c r="AD2878" s="90">
        <f t="shared" si="151"/>
        <v>48497</v>
      </c>
      <c r="AE2878" s="91">
        <f t="shared" si="150"/>
        <v>3.6499999999999998E-2</v>
      </c>
      <c r="AG2878" s="92"/>
    </row>
    <row r="2879" spans="14:33" x14ac:dyDescent="0.25">
      <c r="N2879" s="130">
        <v>49832</v>
      </c>
      <c r="O2879" s="129">
        <v>3.81</v>
      </c>
      <c r="AD2879" s="90">
        <f t="shared" si="151"/>
        <v>48498</v>
      </c>
      <c r="AE2879" s="91">
        <f t="shared" si="150"/>
        <v>3.6499999999999998E-2</v>
      </c>
      <c r="AG2879" s="92"/>
    </row>
    <row r="2880" spans="14:33" x14ac:dyDescent="0.25">
      <c r="N2880" s="130">
        <v>49835</v>
      </c>
      <c r="O2880" s="129">
        <v>3.81</v>
      </c>
      <c r="AD2880" s="90">
        <f t="shared" si="151"/>
        <v>48499</v>
      </c>
      <c r="AE2880" s="91">
        <f t="shared" si="150"/>
        <v>3.6499999999999998E-2</v>
      </c>
      <c r="AG2880" s="92"/>
    </row>
    <row r="2881" spans="14:33" x14ac:dyDescent="0.25">
      <c r="N2881" s="130">
        <v>49836</v>
      </c>
      <c r="O2881" s="129">
        <v>3.81</v>
      </c>
      <c r="AD2881" s="90">
        <f t="shared" si="151"/>
        <v>48500</v>
      </c>
      <c r="AE2881" s="91">
        <f t="shared" si="150"/>
        <v>3.6499999999999998E-2</v>
      </c>
      <c r="AG2881" s="92"/>
    </row>
    <row r="2882" spans="14:33" x14ac:dyDescent="0.25">
      <c r="N2882" s="130">
        <v>49837</v>
      </c>
      <c r="O2882" s="129">
        <v>3.81</v>
      </c>
      <c r="AD2882" s="90">
        <f t="shared" si="151"/>
        <v>48501</v>
      </c>
      <c r="AE2882" s="91">
        <f t="shared" si="150"/>
        <v>3.6499999999999998E-2</v>
      </c>
      <c r="AG2882" s="92"/>
    </row>
    <row r="2883" spans="14:33" x14ac:dyDescent="0.25">
      <c r="N2883" s="130">
        <v>49838</v>
      </c>
      <c r="O2883" s="129">
        <v>3.81</v>
      </c>
      <c r="AD2883" s="90">
        <f t="shared" si="151"/>
        <v>48502</v>
      </c>
      <c r="AE2883" s="91">
        <f t="shared" si="150"/>
        <v>3.6499999999999998E-2</v>
      </c>
      <c r="AG2883" s="92"/>
    </row>
    <row r="2884" spans="14:33" x14ac:dyDescent="0.25">
      <c r="N2884" s="130">
        <v>49839</v>
      </c>
      <c r="O2884" s="129">
        <v>3.81</v>
      </c>
      <c r="AD2884" s="90">
        <f t="shared" si="151"/>
        <v>48503</v>
      </c>
      <c r="AE2884" s="91">
        <f t="shared" si="150"/>
        <v>3.6499999999999998E-2</v>
      </c>
      <c r="AG2884" s="92"/>
    </row>
    <row r="2885" spans="14:33" x14ac:dyDescent="0.25">
      <c r="N2885" s="130">
        <v>49842</v>
      </c>
      <c r="O2885" s="129">
        <v>3.81</v>
      </c>
      <c r="AD2885" s="90">
        <f t="shared" si="151"/>
        <v>48504</v>
      </c>
      <c r="AE2885" s="91">
        <f t="shared" si="150"/>
        <v>3.6499999999999998E-2</v>
      </c>
      <c r="AG2885" s="92"/>
    </row>
    <row r="2886" spans="14:33" x14ac:dyDescent="0.25">
      <c r="N2886" s="130">
        <v>49843</v>
      </c>
      <c r="O2886" s="129">
        <v>3.81</v>
      </c>
      <c r="AD2886" s="90">
        <f t="shared" si="151"/>
        <v>48505</v>
      </c>
      <c r="AE2886" s="91">
        <f t="shared" si="150"/>
        <v>3.6499999999999998E-2</v>
      </c>
      <c r="AG2886" s="92"/>
    </row>
    <row r="2887" spans="14:33" x14ac:dyDescent="0.25">
      <c r="N2887" s="130">
        <v>49844</v>
      </c>
      <c r="O2887" s="129">
        <v>3.81</v>
      </c>
      <c r="AD2887" s="90">
        <f t="shared" si="151"/>
        <v>48506</v>
      </c>
      <c r="AE2887" s="91">
        <f t="shared" ref="AE2887:AE2950" si="152">_xlfn.IFNA(VLOOKUP(AD2887,N:O,2,FALSE)/100,AE2886)</f>
        <v>3.6499999999999998E-2</v>
      </c>
      <c r="AG2887" s="92"/>
    </row>
    <row r="2888" spans="14:33" x14ac:dyDescent="0.25">
      <c r="N2888" s="130">
        <v>49846</v>
      </c>
      <c r="O2888" s="129">
        <v>3.81</v>
      </c>
      <c r="AD2888" s="90">
        <f t="shared" ref="AD2888:AD2951" si="153">AD2887+1</f>
        <v>48507</v>
      </c>
      <c r="AE2888" s="91">
        <f t="shared" si="152"/>
        <v>3.6499999999999998E-2</v>
      </c>
      <c r="AG2888" s="92"/>
    </row>
    <row r="2889" spans="14:33" x14ac:dyDescent="0.25">
      <c r="N2889" s="130">
        <v>49849</v>
      </c>
      <c r="O2889" s="129">
        <v>3.81</v>
      </c>
      <c r="AD2889" s="90">
        <f t="shared" si="153"/>
        <v>48508</v>
      </c>
      <c r="AE2889" s="91">
        <f t="shared" si="152"/>
        <v>3.6499999999999998E-2</v>
      </c>
      <c r="AG2889" s="92"/>
    </row>
    <row r="2890" spans="14:33" x14ac:dyDescent="0.25">
      <c r="N2890" s="130">
        <v>49850</v>
      </c>
      <c r="O2890" s="129">
        <v>3.81</v>
      </c>
      <c r="AD2890" s="90">
        <f t="shared" si="153"/>
        <v>48509</v>
      </c>
      <c r="AE2890" s="91">
        <f t="shared" si="152"/>
        <v>3.6499999999999998E-2</v>
      </c>
      <c r="AG2890" s="92"/>
    </row>
    <row r="2891" spans="14:33" x14ac:dyDescent="0.25">
      <c r="N2891" s="130">
        <v>49851</v>
      </c>
      <c r="O2891" s="129">
        <v>3.81</v>
      </c>
      <c r="AD2891" s="90">
        <f t="shared" si="153"/>
        <v>48510</v>
      </c>
      <c r="AE2891" s="91">
        <f t="shared" si="152"/>
        <v>3.6499999999999998E-2</v>
      </c>
      <c r="AG2891" s="92"/>
    </row>
    <row r="2892" spans="14:33" x14ac:dyDescent="0.25">
      <c r="N2892" s="130">
        <v>49852</v>
      </c>
      <c r="O2892" s="129">
        <v>3.81</v>
      </c>
      <c r="AD2892" s="90">
        <f t="shared" si="153"/>
        <v>48511</v>
      </c>
      <c r="AE2892" s="91">
        <f t="shared" si="152"/>
        <v>3.6499999999999998E-2</v>
      </c>
      <c r="AG2892" s="92"/>
    </row>
    <row r="2893" spans="14:33" x14ac:dyDescent="0.25">
      <c r="N2893" s="130">
        <v>49853</v>
      </c>
      <c r="O2893" s="129">
        <v>3.81</v>
      </c>
      <c r="AD2893" s="90">
        <f t="shared" si="153"/>
        <v>48512</v>
      </c>
      <c r="AE2893" s="91">
        <f t="shared" si="152"/>
        <v>3.6499999999999998E-2</v>
      </c>
      <c r="AG2893" s="92"/>
    </row>
    <row r="2894" spans="14:33" x14ac:dyDescent="0.25">
      <c r="N2894" s="130">
        <v>49856</v>
      </c>
      <c r="O2894" s="129">
        <v>3.81</v>
      </c>
      <c r="AD2894" s="90">
        <f t="shared" si="153"/>
        <v>48513</v>
      </c>
      <c r="AE2894" s="91">
        <f t="shared" si="152"/>
        <v>3.6499999999999998E-2</v>
      </c>
      <c r="AG2894" s="92"/>
    </row>
    <row r="2895" spans="14:33" x14ac:dyDescent="0.25">
      <c r="N2895" s="130">
        <v>49857</v>
      </c>
      <c r="O2895" s="129">
        <v>3.81</v>
      </c>
      <c r="AD2895" s="90">
        <f t="shared" si="153"/>
        <v>48514</v>
      </c>
      <c r="AE2895" s="91">
        <f t="shared" si="152"/>
        <v>3.6499999999999998E-2</v>
      </c>
      <c r="AG2895" s="92"/>
    </row>
    <row r="2896" spans="14:33" x14ac:dyDescent="0.25">
      <c r="N2896" s="130">
        <v>49858</v>
      </c>
      <c r="O2896" s="129">
        <v>3.81</v>
      </c>
      <c r="AD2896" s="90">
        <f t="shared" si="153"/>
        <v>48515</v>
      </c>
      <c r="AE2896" s="91">
        <f t="shared" si="152"/>
        <v>3.6499999999999998E-2</v>
      </c>
      <c r="AG2896" s="92"/>
    </row>
    <row r="2897" spans="14:33" x14ac:dyDescent="0.25">
      <c r="N2897" s="130">
        <v>49859</v>
      </c>
      <c r="O2897" s="129">
        <v>3.81</v>
      </c>
      <c r="AD2897" s="90">
        <f t="shared" si="153"/>
        <v>48516</v>
      </c>
      <c r="AE2897" s="91">
        <f t="shared" si="152"/>
        <v>3.6499999999999998E-2</v>
      </c>
      <c r="AG2897" s="92"/>
    </row>
    <row r="2898" spans="14:33" x14ac:dyDescent="0.25">
      <c r="N2898" s="130">
        <v>49863</v>
      </c>
      <c r="O2898" s="129">
        <v>3.81</v>
      </c>
      <c r="AD2898" s="90">
        <f t="shared" si="153"/>
        <v>48517</v>
      </c>
      <c r="AE2898" s="91">
        <f t="shared" si="152"/>
        <v>3.6499999999999998E-2</v>
      </c>
      <c r="AG2898" s="92"/>
    </row>
    <row r="2899" spans="14:33" x14ac:dyDescent="0.25">
      <c r="N2899" s="130">
        <v>49864</v>
      </c>
      <c r="O2899" s="129">
        <v>3.81</v>
      </c>
      <c r="AD2899" s="90">
        <f t="shared" si="153"/>
        <v>48518</v>
      </c>
      <c r="AE2899" s="91">
        <f t="shared" si="152"/>
        <v>3.6499999999999998E-2</v>
      </c>
      <c r="AG2899" s="92"/>
    </row>
    <row r="2900" spans="14:33" x14ac:dyDescent="0.25">
      <c r="N2900" s="130">
        <v>49865</v>
      </c>
      <c r="O2900" s="129">
        <v>3.81</v>
      </c>
      <c r="AD2900" s="90">
        <f t="shared" si="153"/>
        <v>48519</v>
      </c>
      <c r="AE2900" s="91">
        <f t="shared" si="152"/>
        <v>3.6499999999999998E-2</v>
      </c>
      <c r="AG2900" s="92"/>
    </row>
    <row r="2901" spans="14:33" x14ac:dyDescent="0.25">
      <c r="N2901" s="130">
        <v>49866</v>
      </c>
      <c r="O2901" s="129">
        <v>3.81</v>
      </c>
      <c r="AD2901" s="90">
        <f t="shared" si="153"/>
        <v>48520</v>
      </c>
      <c r="AE2901" s="91">
        <f t="shared" si="152"/>
        <v>3.6499999999999998E-2</v>
      </c>
      <c r="AG2901" s="92"/>
    </row>
    <row r="2902" spans="14:33" x14ac:dyDescent="0.25">
      <c r="N2902" s="130">
        <v>49867</v>
      </c>
      <c r="O2902" s="129">
        <v>3.81</v>
      </c>
      <c r="AD2902" s="90">
        <f t="shared" si="153"/>
        <v>48521</v>
      </c>
      <c r="AE2902" s="91">
        <f t="shared" si="152"/>
        <v>3.6499999999999998E-2</v>
      </c>
      <c r="AG2902" s="92"/>
    </row>
    <row r="2903" spans="14:33" x14ac:dyDescent="0.25">
      <c r="N2903" s="130">
        <v>49870</v>
      </c>
      <c r="O2903" s="129">
        <v>3.81</v>
      </c>
      <c r="AD2903" s="90">
        <f t="shared" si="153"/>
        <v>48522</v>
      </c>
      <c r="AE2903" s="91">
        <f t="shared" si="152"/>
        <v>3.6499999999999998E-2</v>
      </c>
      <c r="AG2903" s="92"/>
    </row>
    <row r="2904" spans="14:33" x14ac:dyDescent="0.25">
      <c r="N2904" s="130">
        <v>49871</v>
      </c>
      <c r="O2904" s="129">
        <v>3.81</v>
      </c>
      <c r="AD2904" s="90">
        <f t="shared" si="153"/>
        <v>48523</v>
      </c>
      <c r="AE2904" s="91">
        <f t="shared" si="152"/>
        <v>3.6499999999999998E-2</v>
      </c>
      <c r="AG2904" s="92"/>
    </row>
    <row r="2905" spans="14:33" x14ac:dyDescent="0.25">
      <c r="N2905" s="130">
        <v>49872</v>
      </c>
      <c r="O2905" s="129">
        <v>3.81</v>
      </c>
      <c r="AD2905" s="90">
        <f t="shared" si="153"/>
        <v>48524</v>
      </c>
      <c r="AE2905" s="91">
        <f t="shared" si="152"/>
        <v>3.6499999999999998E-2</v>
      </c>
      <c r="AG2905" s="92"/>
    </row>
    <row r="2906" spans="14:33" x14ac:dyDescent="0.25">
      <c r="N2906" s="130">
        <v>49873</v>
      </c>
      <c r="O2906" s="129">
        <v>3.81</v>
      </c>
      <c r="AD2906" s="90">
        <f t="shared" si="153"/>
        <v>48525</v>
      </c>
      <c r="AE2906" s="91">
        <f t="shared" si="152"/>
        <v>3.6499999999999998E-2</v>
      </c>
      <c r="AG2906" s="92"/>
    </row>
    <row r="2907" spans="14:33" x14ac:dyDescent="0.25">
      <c r="N2907" s="130">
        <v>49874</v>
      </c>
      <c r="O2907" s="129">
        <v>3.81</v>
      </c>
      <c r="AD2907" s="90">
        <f t="shared" si="153"/>
        <v>48526</v>
      </c>
      <c r="AE2907" s="91">
        <f t="shared" si="152"/>
        <v>3.6499999999999998E-2</v>
      </c>
      <c r="AG2907" s="92"/>
    </row>
    <row r="2908" spans="14:33" x14ac:dyDescent="0.25">
      <c r="N2908" s="130">
        <v>49877</v>
      </c>
      <c r="O2908" s="129">
        <v>3.81</v>
      </c>
      <c r="AD2908" s="90">
        <f t="shared" si="153"/>
        <v>48527</v>
      </c>
      <c r="AE2908" s="91">
        <f t="shared" si="152"/>
        <v>3.6499999999999998E-2</v>
      </c>
      <c r="AG2908" s="92"/>
    </row>
    <row r="2909" spans="14:33" x14ac:dyDescent="0.25">
      <c r="N2909" s="130">
        <v>49878</v>
      </c>
      <c r="O2909" s="129">
        <v>3.81</v>
      </c>
      <c r="AD2909" s="90">
        <f t="shared" si="153"/>
        <v>48528</v>
      </c>
      <c r="AE2909" s="91">
        <f t="shared" si="152"/>
        <v>3.6499999999999998E-2</v>
      </c>
      <c r="AG2909" s="92"/>
    </row>
    <row r="2910" spans="14:33" x14ac:dyDescent="0.25">
      <c r="N2910" s="130">
        <v>49879</v>
      </c>
      <c r="O2910" s="129">
        <v>3.81</v>
      </c>
      <c r="AD2910" s="90">
        <f t="shared" si="153"/>
        <v>48529</v>
      </c>
      <c r="AE2910" s="91">
        <f t="shared" si="152"/>
        <v>3.6499999999999998E-2</v>
      </c>
      <c r="AG2910" s="92"/>
    </row>
    <row r="2911" spans="14:33" x14ac:dyDescent="0.25">
      <c r="N2911" s="130">
        <v>49880</v>
      </c>
      <c r="O2911" s="129">
        <v>3.81</v>
      </c>
      <c r="AD2911" s="90">
        <f t="shared" si="153"/>
        <v>48530</v>
      </c>
      <c r="AE2911" s="91">
        <f t="shared" si="152"/>
        <v>3.6499999999999998E-2</v>
      </c>
      <c r="AG2911" s="92"/>
    </row>
    <row r="2912" spans="14:33" x14ac:dyDescent="0.25">
      <c r="N2912" s="130">
        <v>49881</v>
      </c>
      <c r="O2912" s="129">
        <v>3.81</v>
      </c>
      <c r="AD2912" s="90">
        <f t="shared" si="153"/>
        <v>48531</v>
      </c>
      <c r="AE2912" s="91">
        <f t="shared" si="152"/>
        <v>3.6499999999999998E-2</v>
      </c>
      <c r="AG2912" s="92"/>
    </row>
    <row r="2913" spans="14:33" x14ac:dyDescent="0.25">
      <c r="N2913" s="130">
        <v>49884</v>
      </c>
      <c r="O2913" s="129">
        <v>3.81</v>
      </c>
      <c r="AD2913" s="90">
        <f t="shared" si="153"/>
        <v>48532</v>
      </c>
      <c r="AE2913" s="91">
        <f t="shared" si="152"/>
        <v>3.6499999999999998E-2</v>
      </c>
      <c r="AG2913" s="92"/>
    </row>
    <row r="2914" spans="14:33" x14ac:dyDescent="0.25">
      <c r="N2914" s="130">
        <v>49885</v>
      </c>
      <c r="O2914" s="129">
        <v>3.81</v>
      </c>
      <c r="AD2914" s="90">
        <f t="shared" si="153"/>
        <v>48533</v>
      </c>
      <c r="AE2914" s="91">
        <f t="shared" si="152"/>
        <v>3.6499999999999998E-2</v>
      </c>
      <c r="AG2914" s="92"/>
    </row>
    <row r="2915" spans="14:33" x14ac:dyDescent="0.25">
      <c r="N2915" s="130">
        <v>49886</v>
      </c>
      <c r="O2915" s="129">
        <v>3.81</v>
      </c>
      <c r="AD2915" s="90">
        <f t="shared" si="153"/>
        <v>48534</v>
      </c>
      <c r="AE2915" s="91">
        <f t="shared" si="152"/>
        <v>3.6499999999999998E-2</v>
      </c>
      <c r="AG2915" s="92"/>
    </row>
    <row r="2916" spans="14:33" x14ac:dyDescent="0.25">
      <c r="N2916" s="130">
        <v>49887</v>
      </c>
      <c r="O2916" s="129">
        <v>3.81</v>
      </c>
      <c r="AD2916" s="90">
        <f t="shared" si="153"/>
        <v>48535</v>
      </c>
      <c r="AE2916" s="91">
        <f t="shared" si="152"/>
        <v>3.6499999999999998E-2</v>
      </c>
      <c r="AG2916" s="92"/>
    </row>
    <row r="2917" spans="14:33" x14ac:dyDescent="0.25">
      <c r="N2917" s="130">
        <v>49888</v>
      </c>
      <c r="O2917" s="129">
        <v>3.81</v>
      </c>
      <c r="AD2917" s="90">
        <f t="shared" si="153"/>
        <v>48536</v>
      </c>
      <c r="AE2917" s="91">
        <f t="shared" si="152"/>
        <v>3.6499999999999998E-2</v>
      </c>
      <c r="AG2917" s="92"/>
    </row>
    <row r="2918" spans="14:33" x14ac:dyDescent="0.25">
      <c r="N2918" s="130">
        <v>49891</v>
      </c>
      <c r="O2918" s="129">
        <v>3.81</v>
      </c>
      <c r="AD2918" s="90">
        <f t="shared" si="153"/>
        <v>48537</v>
      </c>
      <c r="AE2918" s="91">
        <f t="shared" si="152"/>
        <v>3.6499999999999998E-2</v>
      </c>
      <c r="AG2918" s="92"/>
    </row>
    <row r="2919" spans="14:33" x14ac:dyDescent="0.25">
      <c r="N2919" s="130">
        <v>49892</v>
      </c>
      <c r="O2919" s="129">
        <v>3.81</v>
      </c>
      <c r="AD2919" s="90">
        <f t="shared" si="153"/>
        <v>48538</v>
      </c>
      <c r="AE2919" s="91">
        <f t="shared" si="152"/>
        <v>3.6499999999999998E-2</v>
      </c>
      <c r="AG2919" s="92"/>
    </row>
    <row r="2920" spans="14:33" x14ac:dyDescent="0.25">
      <c r="N2920" s="130">
        <v>49893</v>
      </c>
      <c r="O2920" s="129">
        <v>3.81</v>
      </c>
      <c r="AD2920" s="90">
        <f t="shared" si="153"/>
        <v>48539</v>
      </c>
      <c r="AE2920" s="91">
        <f t="shared" si="152"/>
        <v>3.6499999999999998E-2</v>
      </c>
      <c r="AG2920" s="92"/>
    </row>
    <row r="2921" spans="14:33" x14ac:dyDescent="0.25">
      <c r="N2921" s="130">
        <v>49894</v>
      </c>
      <c r="O2921" s="129">
        <v>3.81</v>
      </c>
      <c r="AD2921" s="90">
        <f t="shared" si="153"/>
        <v>48540</v>
      </c>
      <c r="AE2921" s="91">
        <f t="shared" si="152"/>
        <v>3.6499999999999998E-2</v>
      </c>
      <c r="AG2921" s="92"/>
    </row>
    <row r="2922" spans="14:33" x14ac:dyDescent="0.25">
      <c r="N2922" s="130">
        <v>49895</v>
      </c>
      <c r="O2922" s="129">
        <v>3.81</v>
      </c>
      <c r="AD2922" s="90">
        <f t="shared" si="153"/>
        <v>48541</v>
      </c>
      <c r="AE2922" s="91">
        <f t="shared" si="152"/>
        <v>3.6499999999999998E-2</v>
      </c>
      <c r="AG2922" s="92"/>
    </row>
    <row r="2923" spans="14:33" x14ac:dyDescent="0.25">
      <c r="N2923" s="130">
        <v>49898</v>
      </c>
      <c r="O2923" s="129">
        <v>3.81</v>
      </c>
      <c r="AD2923" s="90">
        <f t="shared" si="153"/>
        <v>48542</v>
      </c>
      <c r="AE2923" s="91">
        <f t="shared" si="152"/>
        <v>3.6499999999999998E-2</v>
      </c>
      <c r="AG2923" s="92"/>
    </row>
    <row r="2924" spans="14:33" x14ac:dyDescent="0.25">
      <c r="N2924" s="130">
        <v>49899</v>
      </c>
      <c r="O2924" s="129">
        <v>3.81</v>
      </c>
      <c r="AD2924" s="90">
        <f t="shared" si="153"/>
        <v>48543</v>
      </c>
      <c r="AE2924" s="91">
        <f t="shared" si="152"/>
        <v>3.6499999999999998E-2</v>
      </c>
      <c r="AG2924" s="92"/>
    </row>
    <row r="2925" spans="14:33" x14ac:dyDescent="0.25">
      <c r="N2925" s="130">
        <v>49900</v>
      </c>
      <c r="O2925" s="129">
        <v>3.81</v>
      </c>
      <c r="AD2925" s="90">
        <f t="shared" si="153"/>
        <v>48544</v>
      </c>
      <c r="AE2925" s="91">
        <f t="shared" si="152"/>
        <v>3.6499999999999998E-2</v>
      </c>
      <c r="AG2925" s="92"/>
    </row>
    <row r="2926" spans="14:33" x14ac:dyDescent="0.25">
      <c r="N2926" s="130">
        <v>49901</v>
      </c>
      <c r="O2926" s="129">
        <v>3.81</v>
      </c>
      <c r="AD2926" s="90">
        <f t="shared" si="153"/>
        <v>48545</v>
      </c>
      <c r="AE2926" s="91">
        <f t="shared" si="152"/>
        <v>3.6499999999999998E-2</v>
      </c>
      <c r="AG2926" s="92"/>
    </row>
    <row r="2927" spans="14:33" x14ac:dyDescent="0.25">
      <c r="N2927" s="130">
        <v>49902</v>
      </c>
      <c r="O2927" s="129">
        <v>3.81</v>
      </c>
      <c r="AD2927" s="90">
        <f t="shared" si="153"/>
        <v>48546</v>
      </c>
      <c r="AE2927" s="91">
        <f t="shared" si="152"/>
        <v>3.6499999999999998E-2</v>
      </c>
      <c r="AG2927" s="92"/>
    </row>
    <row r="2928" spans="14:33" x14ac:dyDescent="0.25">
      <c r="N2928" s="130">
        <v>49905</v>
      </c>
      <c r="O2928" s="129">
        <v>3.81</v>
      </c>
      <c r="AD2928" s="90">
        <f t="shared" si="153"/>
        <v>48547</v>
      </c>
      <c r="AE2928" s="91">
        <f t="shared" si="152"/>
        <v>3.6499999999999998E-2</v>
      </c>
      <c r="AG2928" s="92"/>
    </row>
    <row r="2929" spans="14:33" x14ac:dyDescent="0.25">
      <c r="N2929" s="130">
        <v>49906</v>
      </c>
      <c r="O2929" s="129">
        <v>3.81</v>
      </c>
      <c r="AD2929" s="90">
        <f t="shared" si="153"/>
        <v>48548</v>
      </c>
      <c r="AE2929" s="91">
        <f t="shared" si="152"/>
        <v>3.6499999999999998E-2</v>
      </c>
      <c r="AG2929" s="92"/>
    </row>
    <row r="2930" spans="14:33" x14ac:dyDescent="0.25">
      <c r="N2930" s="130">
        <v>49907</v>
      </c>
      <c r="O2930" s="129">
        <v>3.81</v>
      </c>
      <c r="AD2930" s="90">
        <f t="shared" si="153"/>
        <v>48549</v>
      </c>
      <c r="AE2930" s="91">
        <f t="shared" si="152"/>
        <v>3.6499999999999998E-2</v>
      </c>
      <c r="AG2930" s="92"/>
    </row>
    <row r="2931" spans="14:33" x14ac:dyDescent="0.25">
      <c r="N2931" s="130">
        <v>49908</v>
      </c>
      <c r="O2931" s="129">
        <v>3.81</v>
      </c>
      <c r="AD2931" s="90">
        <f t="shared" si="153"/>
        <v>48550</v>
      </c>
      <c r="AE2931" s="91">
        <f t="shared" si="152"/>
        <v>3.6499999999999998E-2</v>
      </c>
      <c r="AG2931" s="92"/>
    </row>
    <row r="2932" spans="14:33" x14ac:dyDescent="0.25">
      <c r="N2932" s="130">
        <v>49909</v>
      </c>
      <c r="O2932" s="129">
        <v>3.81</v>
      </c>
      <c r="AD2932" s="90">
        <f t="shared" si="153"/>
        <v>48551</v>
      </c>
      <c r="AE2932" s="91">
        <f t="shared" si="152"/>
        <v>3.6499999999999998E-2</v>
      </c>
      <c r="AG2932" s="92"/>
    </row>
    <row r="2933" spans="14:33" x14ac:dyDescent="0.25">
      <c r="N2933" s="130">
        <v>49912</v>
      </c>
      <c r="O2933" s="129">
        <v>3.81</v>
      </c>
      <c r="AD2933" s="90">
        <f t="shared" si="153"/>
        <v>48552</v>
      </c>
      <c r="AE2933" s="91">
        <f t="shared" si="152"/>
        <v>3.6499999999999998E-2</v>
      </c>
      <c r="AG2933" s="92"/>
    </row>
    <row r="2934" spans="14:33" x14ac:dyDescent="0.25">
      <c r="N2934" s="130">
        <v>49913</v>
      </c>
      <c r="O2934" s="129">
        <v>3.81</v>
      </c>
      <c r="AD2934" s="90">
        <f t="shared" si="153"/>
        <v>48553</v>
      </c>
      <c r="AE2934" s="91">
        <f t="shared" si="152"/>
        <v>3.6499999999999998E-2</v>
      </c>
      <c r="AG2934" s="92"/>
    </row>
    <row r="2935" spans="14:33" x14ac:dyDescent="0.25">
      <c r="N2935" s="130">
        <v>49914</v>
      </c>
      <c r="O2935" s="129">
        <v>3.81</v>
      </c>
      <c r="AD2935" s="90">
        <f t="shared" si="153"/>
        <v>48554</v>
      </c>
      <c r="AE2935" s="91">
        <f t="shared" si="152"/>
        <v>3.7000000000000005E-2</v>
      </c>
      <c r="AG2935" s="92"/>
    </row>
    <row r="2936" spans="14:33" x14ac:dyDescent="0.25">
      <c r="N2936" s="130">
        <v>49915</v>
      </c>
      <c r="O2936" s="129">
        <v>3.81</v>
      </c>
      <c r="AD2936" s="90">
        <f t="shared" si="153"/>
        <v>48555</v>
      </c>
      <c r="AE2936" s="91">
        <f t="shared" si="152"/>
        <v>3.7000000000000005E-2</v>
      </c>
      <c r="AG2936" s="92"/>
    </row>
    <row r="2937" spans="14:33" x14ac:dyDescent="0.25">
      <c r="N2937" s="130">
        <v>49916</v>
      </c>
      <c r="O2937" s="129">
        <v>3.81</v>
      </c>
      <c r="AD2937" s="90">
        <f t="shared" si="153"/>
        <v>48556</v>
      </c>
      <c r="AE2937" s="91">
        <f t="shared" si="152"/>
        <v>3.7000000000000005E-2</v>
      </c>
      <c r="AG2937" s="92"/>
    </row>
    <row r="2938" spans="14:33" x14ac:dyDescent="0.25">
      <c r="N2938" s="130">
        <v>49920</v>
      </c>
      <c r="O2938" s="129">
        <v>3.81</v>
      </c>
      <c r="AD2938" s="90">
        <f t="shared" si="153"/>
        <v>48557</v>
      </c>
      <c r="AE2938" s="91">
        <f t="shared" si="152"/>
        <v>3.7000000000000005E-2</v>
      </c>
      <c r="AG2938" s="92"/>
    </row>
    <row r="2939" spans="14:33" x14ac:dyDescent="0.25">
      <c r="N2939" s="130">
        <v>49921</v>
      </c>
      <c r="O2939" s="129">
        <v>3.81</v>
      </c>
      <c r="AD2939" s="90">
        <f t="shared" si="153"/>
        <v>48558</v>
      </c>
      <c r="AE2939" s="91">
        <f t="shared" si="152"/>
        <v>3.7000000000000005E-2</v>
      </c>
      <c r="AG2939" s="92"/>
    </row>
    <row r="2940" spans="14:33" x14ac:dyDescent="0.25">
      <c r="N2940" s="130">
        <v>49922</v>
      </c>
      <c r="O2940" s="129">
        <v>3.81</v>
      </c>
      <c r="AD2940" s="90">
        <f t="shared" si="153"/>
        <v>48559</v>
      </c>
      <c r="AE2940" s="91">
        <f t="shared" si="152"/>
        <v>3.7000000000000005E-2</v>
      </c>
      <c r="AG2940" s="92"/>
    </row>
    <row r="2941" spans="14:33" x14ac:dyDescent="0.25">
      <c r="N2941" s="130">
        <v>49923</v>
      </c>
      <c r="O2941" s="129">
        <v>3.81</v>
      </c>
      <c r="AD2941" s="90">
        <f t="shared" si="153"/>
        <v>48560</v>
      </c>
      <c r="AE2941" s="91">
        <f t="shared" si="152"/>
        <v>3.7000000000000005E-2</v>
      </c>
      <c r="AG2941" s="92"/>
    </row>
    <row r="2942" spans="14:33" x14ac:dyDescent="0.25">
      <c r="N2942" s="130">
        <v>49926</v>
      </c>
      <c r="O2942" s="129">
        <v>3.81</v>
      </c>
      <c r="AD2942" s="90">
        <f t="shared" si="153"/>
        <v>48561</v>
      </c>
      <c r="AE2942" s="91">
        <f t="shared" si="152"/>
        <v>3.7000000000000005E-2</v>
      </c>
      <c r="AG2942" s="92"/>
    </row>
    <row r="2943" spans="14:33" x14ac:dyDescent="0.25">
      <c r="N2943" s="130">
        <v>49927</v>
      </c>
      <c r="O2943" s="129">
        <v>3.81</v>
      </c>
      <c r="AD2943" s="90">
        <f t="shared" si="153"/>
        <v>48562</v>
      </c>
      <c r="AE2943" s="91">
        <f t="shared" si="152"/>
        <v>3.7000000000000005E-2</v>
      </c>
      <c r="AG2943" s="92"/>
    </row>
    <row r="2944" spans="14:33" x14ac:dyDescent="0.25">
      <c r="N2944" s="130">
        <v>49928</v>
      </c>
      <c r="O2944" s="129">
        <v>3.81</v>
      </c>
      <c r="AD2944" s="90">
        <f t="shared" si="153"/>
        <v>48563</v>
      </c>
      <c r="AE2944" s="91">
        <f t="shared" si="152"/>
        <v>3.7000000000000005E-2</v>
      </c>
      <c r="AG2944" s="92"/>
    </row>
    <row r="2945" spans="14:33" x14ac:dyDescent="0.25">
      <c r="N2945" s="130">
        <v>49929</v>
      </c>
      <c r="O2945" s="129">
        <v>3.81</v>
      </c>
      <c r="AD2945" s="90">
        <f t="shared" si="153"/>
        <v>48564</v>
      </c>
      <c r="AE2945" s="91">
        <f t="shared" si="152"/>
        <v>3.7000000000000005E-2</v>
      </c>
      <c r="AG2945" s="92"/>
    </row>
    <row r="2946" spans="14:33" x14ac:dyDescent="0.25">
      <c r="N2946" s="130">
        <v>49930</v>
      </c>
      <c r="O2946" s="129">
        <v>3.81</v>
      </c>
      <c r="AD2946" s="90">
        <f t="shared" si="153"/>
        <v>48565</v>
      </c>
      <c r="AE2946" s="91">
        <f t="shared" si="152"/>
        <v>3.7000000000000005E-2</v>
      </c>
      <c r="AG2946" s="92"/>
    </row>
    <row r="2947" spans="14:33" x14ac:dyDescent="0.25">
      <c r="N2947" s="130">
        <v>49933</v>
      </c>
      <c r="O2947" s="129">
        <v>3.81</v>
      </c>
      <c r="AD2947" s="90">
        <f t="shared" si="153"/>
        <v>48566</v>
      </c>
      <c r="AE2947" s="91">
        <f t="shared" si="152"/>
        <v>3.7000000000000005E-2</v>
      </c>
      <c r="AG2947" s="92"/>
    </row>
    <row r="2948" spans="14:33" x14ac:dyDescent="0.25">
      <c r="N2948" s="130">
        <v>49934</v>
      </c>
      <c r="O2948" s="129">
        <v>3.81</v>
      </c>
      <c r="AD2948" s="90">
        <f t="shared" si="153"/>
        <v>48567</v>
      </c>
      <c r="AE2948" s="91">
        <f t="shared" si="152"/>
        <v>3.7000000000000005E-2</v>
      </c>
      <c r="AG2948" s="92"/>
    </row>
    <row r="2949" spans="14:33" x14ac:dyDescent="0.25">
      <c r="N2949" s="130">
        <v>49935</v>
      </c>
      <c r="O2949" s="129">
        <v>3.81</v>
      </c>
      <c r="AD2949" s="90">
        <f t="shared" si="153"/>
        <v>48568</v>
      </c>
      <c r="AE2949" s="91">
        <f t="shared" si="152"/>
        <v>3.7000000000000005E-2</v>
      </c>
      <c r="AG2949" s="92"/>
    </row>
    <row r="2950" spans="14:33" x14ac:dyDescent="0.25">
      <c r="N2950" s="130">
        <v>49936</v>
      </c>
      <c r="O2950" s="129">
        <v>3.81</v>
      </c>
      <c r="AD2950" s="90">
        <f t="shared" si="153"/>
        <v>48569</v>
      </c>
      <c r="AE2950" s="91">
        <f t="shared" si="152"/>
        <v>3.7000000000000005E-2</v>
      </c>
      <c r="AG2950" s="92"/>
    </row>
    <row r="2951" spans="14:33" x14ac:dyDescent="0.25">
      <c r="N2951" s="130">
        <v>49937</v>
      </c>
      <c r="O2951" s="129">
        <v>3.81</v>
      </c>
      <c r="AD2951" s="90">
        <f t="shared" si="153"/>
        <v>48570</v>
      </c>
      <c r="AE2951" s="91">
        <f t="shared" ref="AE2951:AE3014" si="154">_xlfn.IFNA(VLOOKUP(AD2951,N:O,2,FALSE)/100,AE2950)</f>
        <v>3.7000000000000005E-2</v>
      </c>
      <c r="AG2951" s="92"/>
    </row>
    <row r="2952" spans="14:33" x14ac:dyDescent="0.25">
      <c r="N2952" s="130">
        <v>49940</v>
      </c>
      <c r="O2952" s="129">
        <v>3.81</v>
      </c>
      <c r="AD2952" s="90">
        <f t="shared" ref="AD2952:AD3015" si="155">AD2951+1</f>
        <v>48571</v>
      </c>
      <c r="AE2952" s="91">
        <f t="shared" si="154"/>
        <v>3.7000000000000005E-2</v>
      </c>
      <c r="AG2952" s="92"/>
    </row>
    <row r="2953" spans="14:33" x14ac:dyDescent="0.25">
      <c r="N2953" s="130">
        <v>49941</v>
      </c>
      <c r="O2953" s="129">
        <v>3.81</v>
      </c>
      <c r="AD2953" s="90">
        <f t="shared" si="155"/>
        <v>48572</v>
      </c>
      <c r="AE2953" s="91">
        <f t="shared" si="154"/>
        <v>3.7000000000000005E-2</v>
      </c>
      <c r="AG2953" s="92"/>
    </row>
    <row r="2954" spans="14:33" x14ac:dyDescent="0.25">
      <c r="N2954" s="130">
        <v>49942</v>
      </c>
      <c r="O2954" s="129">
        <v>3.81</v>
      </c>
      <c r="AD2954" s="90">
        <f t="shared" si="155"/>
        <v>48573</v>
      </c>
      <c r="AE2954" s="91">
        <f t="shared" si="154"/>
        <v>3.7000000000000005E-2</v>
      </c>
      <c r="AG2954" s="92"/>
    </row>
    <row r="2955" spans="14:33" x14ac:dyDescent="0.25">
      <c r="N2955" s="130">
        <v>49943</v>
      </c>
      <c r="O2955" s="129">
        <v>3.81</v>
      </c>
      <c r="AD2955" s="90">
        <f t="shared" si="155"/>
        <v>48574</v>
      </c>
      <c r="AE2955" s="91">
        <f t="shared" si="154"/>
        <v>3.7000000000000005E-2</v>
      </c>
      <c r="AG2955" s="92"/>
    </row>
    <row r="2956" spans="14:33" x14ac:dyDescent="0.25">
      <c r="N2956" s="130">
        <v>49944</v>
      </c>
      <c r="O2956" s="129">
        <v>3.81</v>
      </c>
      <c r="AD2956" s="90">
        <f t="shared" si="155"/>
        <v>48575</v>
      </c>
      <c r="AE2956" s="91">
        <f t="shared" si="154"/>
        <v>3.7000000000000005E-2</v>
      </c>
      <c r="AG2956" s="92"/>
    </row>
    <row r="2957" spans="14:33" x14ac:dyDescent="0.25">
      <c r="N2957" s="130">
        <v>49947</v>
      </c>
      <c r="O2957" s="129">
        <v>3.81</v>
      </c>
      <c r="AD2957" s="90">
        <f t="shared" si="155"/>
        <v>48576</v>
      </c>
      <c r="AE2957" s="91">
        <f t="shared" si="154"/>
        <v>3.7000000000000005E-2</v>
      </c>
      <c r="AG2957" s="92"/>
    </row>
    <row r="2958" spans="14:33" x14ac:dyDescent="0.25">
      <c r="N2958" s="130">
        <v>49948</v>
      </c>
      <c r="O2958" s="129">
        <v>3.81</v>
      </c>
      <c r="AD2958" s="90">
        <f t="shared" si="155"/>
        <v>48577</v>
      </c>
      <c r="AE2958" s="91">
        <f t="shared" si="154"/>
        <v>3.7000000000000005E-2</v>
      </c>
      <c r="AG2958" s="92"/>
    </row>
    <row r="2959" spans="14:33" x14ac:dyDescent="0.25">
      <c r="N2959" s="130">
        <v>49949</v>
      </c>
      <c r="O2959" s="129">
        <v>3.81</v>
      </c>
      <c r="AD2959" s="90">
        <f t="shared" si="155"/>
        <v>48578</v>
      </c>
      <c r="AE2959" s="91">
        <f t="shared" si="154"/>
        <v>3.7000000000000005E-2</v>
      </c>
      <c r="AG2959" s="92"/>
    </row>
    <row r="2960" spans="14:33" x14ac:dyDescent="0.25">
      <c r="N2960" s="130">
        <v>49950</v>
      </c>
      <c r="O2960" s="129">
        <v>3.81</v>
      </c>
      <c r="AD2960" s="90">
        <f t="shared" si="155"/>
        <v>48579</v>
      </c>
      <c r="AE2960" s="91">
        <f t="shared" si="154"/>
        <v>3.7000000000000005E-2</v>
      </c>
      <c r="AG2960" s="92"/>
    </row>
    <row r="2961" spans="14:33" x14ac:dyDescent="0.25">
      <c r="N2961" s="130">
        <v>49951</v>
      </c>
      <c r="O2961" s="129">
        <v>3.81</v>
      </c>
      <c r="AD2961" s="90">
        <f t="shared" si="155"/>
        <v>48580</v>
      </c>
      <c r="AE2961" s="91">
        <f t="shared" si="154"/>
        <v>3.7000000000000005E-2</v>
      </c>
      <c r="AG2961" s="92"/>
    </row>
    <row r="2962" spans="14:33" x14ac:dyDescent="0.25">
      <c r="N2962" s="130">
        <v>49954</v>
      </c>
      <c r="O2962" s="129">
        <v>3.81</v>
      </c>
      <c r="AD2962" s="90">
        <f t="shared" si="155"/>
        <v>48581</v>
      </c>
      <c r="AE2962" s="91">
        <f t="shared" si="154"/>
        <v>3.7000000000000005E-2</v>
      </c>
      <c r="AG2962" s="92"/>
    </row>
    <row r="2963" spans="14:33" x14ac:dyDescent="0.25">
      <c r="N2963" s="130">
        <v>49955</v>
      </c>
      <c r="O2963" s="129">
        <v>3.81</v>
      </c>
      <c r="AD2963" s="90">
        <f t="shared" si="155"/>
        <v>48582</v>
      </c>
      <c r="AE2963" s="91">
        <f t="shared" si="154"/>
        <v>3.7000000000000005E-2</v>
      </c>
      <c r="AG2963" s="92"/>
    </row>
    <row r="2964" spans="14:33" x14ac:dyDescent="0.25">
      <c r="N2964" s="130">
        <v>49956</v>
      </c>
      <c r="O2964" s="129">
        <v>3.81</v>
      </c>
      <c r="AD2964" s="90">
        <f t="shared" si="155"/>
        <v>48583</v>
      </c>
      <c r="AE2964" s="91">
        <f t="shared" si="154"/>
        <v>3.7000000000000005E-2</v>
      </c>
      <c r="AG2964" s="92"/>
    </row>
    <row r="2965" spans="14:33" x14ac:dyDescent="0.25">
      <c r="N2965" s="130">
        <v>49957</v>
      </c>
      <c r="O2965" s="129">
        <v>3.81</v>
      </c>
      <c r="AD2965" s="90">
        <f t="shared" si="155"/>
        <v>48584</v>
      </c>
      <c r="AE2965" s="91">
        <f t="shared" si="154"/>
        <v>3.7000000000000005E-2</v>
      </c>
      <c r="AG2965" s="92"/>
    </row>
    <row r="2966" spans="14:33" x14ac:dyDescent="0.25">
      <c r="N2966" s="130">
        <v>49958</v>
      </c>
      <c r="O2966" s="129">
        <v>3.81</v>
      </c>
      <c r="AD2966" s="90">
        <f t="shared" si="155"/>
        <v>48585</v>
      </c>
      <c r="AE2966" s="91">
        <f t="shared" si="154"/>
        <v>3.7000000000000005E-2</v>
      </c>
      <c r="AG2966" s="92"/>
    </row>
    <row r="2967" spans="14:33" x14ac:dyDescent="0.25">
      <c r="N2967" s="130">
        <v>49962</v>
      </c>
      <c r="O2967" s="129">
        <v>3.81</v>
      </c>
      <c r="AD2967" s="90">
        <f t="shared" si="155"/>
        <v>48586</v>
      </c>
      <c r="AE2967" s="91">
        <f t="shared" si="154"/>
        <v>3.7000000000000005E-2</v>
      </c>
      <c r="AG2967" s="92"/>
    </row>
    <row r="2968" spans="14:33" x14ac:dyDescent="0.25">
      <c r="N2968" s="130">
        <v>49963</v>
      </c>
      <c r="O2968" s="129">
        <v>3.81</v>
      </c>
      <c r="AD2968" s="90">
        <f t="shared" si="155"/>
        <v>48587</v>
      </c>
      <c r="AE2968" s="91">
        <f t="shared" si="154"/>
        <v>3.7000000000000005E-2</v>
      </c>
      <c r="AG2968" s="92"/>
    </row>
    <row r="2969" spans="14:33" x14ac:dyDescent="0.25">
      <c r="N2969" s="130">
        <v>49964</v>
      </c>
      <c r="O2969" s="129">
        <v>3.81</v>
      </c>
      <c r="AD2969" s="90">
        <f t="shared" si="155"/>
        <v>48588</v>
      </c>
      <c r="AE2969" s="91">
        <f t="shared" si="154"/>
        <v>3.7000000000000005E-2</v>
      </c>
      <c r="AG2969" s="92"/>
    </row>
    <row r="2970" spans="14:33" x14ac:dyDescent="0.25">
      <c r="N2970" s="130">
        <v>49965</v>
      </c>
      <c r="O2970" s="129">
        <v>3.81</v>
      </c>
      <c r="AD2970" s="90">
        <f t="shared" si="155"/>
        <v>48589</v>
      </c>
      <c r="AE2970" s="91">
        <f t="shared" si="154"/>
        <v>3.7000000000000005E-2</v>
      </c>
      <c r="AG2970" s="92"/>
    </row>
    <row r="2971" spans="14:33" x14ac:dyDescent="0.25">
      <c r="N2971" s="130">
        <v>49968</v>
      </c>
      <c r="O2971" s="129">
        <v>3.81</v>
      </c>
      <c r="AD2971" s="90">
        <f t="shared" si="155"/>
        <v>48590</v>
      </c>
      <c r="AE2971" s="91">
        <f t="shared" si="154"/>
        <v>3.7000000000000005E-2</v>
      </c>
      <c r="AG2971" s="92"/>
    </row>
    <row r="2972" spans="14:33" x14ac:dyDescent="0.25">
      <c r="N2972" s="130">
        <v>49969</v>
      </c>
      <c r="O2972" s="129">
        <v>3.81</v>
      </c>
      <c r="AD2972" s="90">
        <f t="shared" si="155"/>
        <v>48591</v>
      </c>
      <c r="AE2972" s="91">
        <f t="shared" si="154"/>
        <v>3.7000000000000005E-2</v>
      </c>
      <c r="AG2972" s="92"/>
    </row>
    <row r="2973" spans="14:33" x14ac:dyDescent="0.25">
      <c r="N2973" s="130">
        <v>49970</v>
      </c>
      <c r="O2973" s="129">
        <v>3.81</v>
      </c>
      <c r="AD2973" s="90">
        <f t="shared" si="155"/>
        <v>48592</v>
      </c>
      <c r="AE2973" s="91">
        <f t="shared" si="154"/>
        <v>3.7000000000000005E-2</v>
      </c>
      <c r="AG2973" s="92"/>
    </row>
    <row r="2974" spans="14:33" x14ac:dyDescent="0.25">
      <c r="N2974" s="130">
        <v>49971</v>
      </c>
      <c r="O2974" s="129">
        <v>3.81</v>
      </c>
      <c r="AD2974" s="90">
        <f t="shared" si="155"/>
        <v>48593</v>
      </c>
      <c r="AE2974" s="91">
        <f t="shared" si="154"/>
        <v>3.7000000000000005E-2</v>
      </c>
      <c r="AG2974" s="92"/>
    </row>
    <row r="2975" spans="14:33" x14ac:dyDescent="0.25">
      <c r="N2975" s="130">
        <v>49972</v>
      </c>
      <c r="O2975" s="129">
        <v>3.81</v>
      </c>
      <c r="AD2975" s="90">
        <f t="shared" si="155"/>
        <v>48594</v>
      </c>
      <c r="AE2975" s="91">
        <f t="shared" si="154"/>
        <v>3.7000000000000005E-2</v>
      </c>
      <c r="AG2975" s="92"/>
    </row>
    <row r="2976" spans="14:33" x14ac:dyDescent="0.25">
      <c r="N2976" s="130">
        <v>49975</v>
      </c>
      <c r="O2976" s="129">
        <v>3.81</v>
      </c>
      <c r="AD2976" s="90">
        <f t="shared" si="155"/>
        <v>48595</v>
      </c>
      <c r="AE2976" s="91">
        <f t="shared" si="154"/>
        <v>3.7000000000000005E-2</v>
      </c>
      <c r="AG2976" s="92"/>
    </row>
    <row r="2977" spans="14:33" x14ac:dyDescent="0.25">
      <c r="N2977" s="130">
        <v>49976</v>
      </c>
      <c r="O2977" s="129">
        <v>3.81</v>
      </c>
      <c r="AD2977" s="90">
        <f t="shared" si="155"/>
        <v>48596</v>
      </c>
      <c r="AE2977" s="91">
        <f t="shared" si="154"/>
        <v>3.7000000000000005E-2</v>
      </c>
      <c r="AG2977" s="92"/>
    </row>
    <row r="2978" spans="14:33" x14ac:dyDescent="0.25">
      <c r="N2978" s="130">
        <v>49977</v>
      </c>
      <c r="O2978" s="129">
        <v>3.81</v>
      </c>
      <c r="AD2978" s="90">
        <f t="shared" si="155"/>
        <v>48597</v>
      </c>
      <c r="AE2978" s="91">
        <f t="shared" si="154"/>
        <v>3.7000000000000005E-2</v>
      </c>
      <c r="AG2978" s="92"/>
    </row>
    <row r="2979" spans="14:33" x14ac:dyDescent="0.25">
      <c r="N2979" s="130">
        <v>49978</v>
      </c>
      <c r="O2979" s="129">
        <v>3.81</v>
      </c>
      <c r="AD2979" s="90">
        <f t="shared" si="155"/>
        <v>48598</v>
      </c>
      <c r="AE2979" s="91">
        <f t="shared" si="154"/>
        <v>3.7000000000000005E-2</v>
      </c>
      <c r="AG2979" s="92"/>
    </row>
    <row r="2980" spans="14:33" x14ac:dyDescent="0.25">
      <c r="N2980" s="130">
        <v>49979</v>
      </c>
      <c r="O2980" s="129">
        <v>3.81</v>
      </c>
      <c r="AD2980" s="90">
        <f t="shared" si="155"/>
        <v>48599</v>
      </c>
      <c r="AE2980" s="91">
        <f t="shared" si="154"/>
        <v>3.7000000000000005E-2</v>
      </c>
      <c r="AG2980" s="92"/>
    </row>
    <row r="2981" spans="14:33" x14ac:dyDescent="0.25">
      <c r="N2981" s="130">
        <v>49982</v>
      </c>
      <c r="O2981" s="129">
        <v>3.81</v>
      </c>
      <c r="AD2981" s="90">
        <f t="shared" si="155"/>
        <v>48600</v>
      </c>
      <c r="AE2981" s="91">
        <f t="shared" si="154"/>
        <v>3.7000000000000005E-2</v>
      </c>
      <c r="AG2981" s="92"/>
    </row>
    <row r="2982" spans="14:33" x14ac:dyDescent="0.25">
      <c r="N2982" s="130">
        <v>49983</v>
      </c>
      <c r="O2982" s="129">
        <v>3.81</v>
      </c>
      <c r="AD2982" s="90">
        <f t="shared" si="155"/>
        <v>48601</v>
      </c>
      <c r="AE2982" s="91">
        <f t="shared" si="154"/>
        <v>3.7000000000000005E-2</v>
      </c>
      <c r="AG2982" s="92"/>
    </row>
    <row r="2983" spans="14:33" x14ac:dyDescent="0.25">
      <c r="N2983" s="130">
        <v>49984</v>
      </c>
      <c r="O2983" s="129">
        <v>3.81</v>
      </c>
      <c r="AD2983" s="90">
        <f t="shared" si="155"/>
        <v>48602</v>
      </c>
      <c r="AE2983" s="91">
        <f t="shared" si="154"/>
        <v>3.7000000000000005E-2</v>
      </c>
      <c r="AG2983" s="92"/>
    </row>
    <row r="2984" spans="14:33" x14ac:dyDescent="0.25">
      <c r="N2984" s="130">
        <v>49985</v>
      </c>
      <c r="O2984" s="129">
        <v>3.81</v>
      </c>
      <c r="AD2984" s="90">
        <f t="shared" si="155"/>
        <v>48603</v>
      </c>
      <c r="AE2984" s="91">
        <f t="shared" si="154"/>
        <v>3.7000000000000005E-2</v>
      </c>
      <c r="AG2984" s="92"/>
    </row>
    <row r="2985" spans="14:33" x14ac:dyDescent="0.25">
      <c r="N2985" s="130">
        <v>49986</v>
      </c>
      <c r="O2985" s="129">
        <v>3.81</v>
      </c>
      <c r="AD2985" s="90">
        <f t="shared" si="155"/>
        <v>48604</v>
      </c>
      <c r="AE2985" s="91">
        <f t="shared" si="154"/>
        <v>3.7000000000000005E-2</v>
      </c>
      <c r="AG2985" s="92"/>
    </row>
    <row r="2986" spans="14:33" x14ac:dyDescent="0.25">
      <c r="N2986" s="130">
        <v>49989</v>
      </c>
      <c r="O2986" s="129">
        <v>3.81</v>
      </c>
      <c r="AD2986" s="90">
        <f t="shared" si="155"/>
        <v>48605</v>
      </c>
      <c r="AE2986" s="91">
        <f t="shared" si="154"/>
        <v>3.7000000000000005E-2</v>
      </c>
      <c r="AG2986" s="92"/>
    </row>
    <row r="2987" spans="14:33" x14ac:dyDescent="0.25">
      <c r="N2987" s="130">
        <v>49991</v>
      </c>
      <c r="O2987" s="129">
        <v>3.81</v>
      </c>
      <c r="AD2987" s="90">
        <f t="shared" si="155"/>
        <v>48606</v>
      </c>
      <c r="AE2987" s="91">
        <f t="shared" si="154"/>
        <v>3.7000000000000005E-2</v>
      </c>
      <c r="AG2987" s="92"/>
    </row>
    <row r="2988" spans="14:33" x14ac:dyDescent="0.25">
      <c r="N2988" s="130">
        <v>49992</v>
      </c>
      <c r="O2988" s="129">
        <v>3.81</v>
      </c>
      <c r="AD2988" s="90">
        <f t="shared" si="155"/>
        <v>48607</v>
      </c>
      <c r="AE2988" s="91">
        <f t="shared" si="154"/>
        <v>3.7000000000000005E-2</v>
      </c>
      <c r="AG2988" s="92"/>
    </row>
    <row r="2989" spans="14:33" x14ac:dyDescent="0.25">
      <c r="N2989" s="130">
        <v>49993</v>
      </c>
      <c r="O2989" s="129">
        <v>3.81</v>
      </c>
      <c r="AD2989" s="90">
        <f t="shared" si="155"/>
        <v>48608</v>
      </c>
      <c r="AE2989" s="91">
        <f t="shared" si="154"/>
        <v>3.7000000000000005E-2</v>
      </c>
      <c r="AG2989" s="92"/>
    </row>
    <row r="2990" spans="14:33" x14ac:dyDescent="0.25">
      <c r="N2990" s="130">
        <v>49996</v>
      </c>
      <c r="O2990" s="129">
        <v>3.81</v>
      </c>
      <c r="AD2990" s="90">
        <f t="shared" si="155"/>
        <v>48609</v>
      </c>
      <c r="AE2990" s="91">
        <f t="shared" si="154"/>
        <v>3.7000000000000005E-2</v>
      </c>
      <c r="AG2990" s="92"/>
    </row>
    <row r="2991" spans="14:33" x14ac:dyDescent="0.25">
      <c r="N2991" s="130">
        <v>49997</v>
      </c>
      <c r="O2991" s="129">
        <v>3.81</v>
      </c>
      <c r="AD2991" s="90">
        <f t="shared" si="155"/>
        <v>48610</v>
      </c>
      <c r="AE2991" s="91">
        <f t="shared" si="154"/>
        <v>3.7000000000000005E-2</v>
      </c>
      <c r="AG2991" s="92"/>
    </row>
    <row r="2992" spans="14:33" x14ac:dyDescent="0.25">
      <c r="N2992" s="130">
        <v>49998</v>
      </c>
      <c r="O2992" s="129">
        <v>3.81</v>
      </c>
      <c r="AD2992" s="90">
        <f t="shared" si="155"/>
        <v>48611</v>
      </c>
      <c r="AE2992" s="91">
        <f t="shared" si="154"/>
        <v>3.7000000000000005E-2</v>
      </c>
      <c r="AG2992" s="92"/>
    </row>
    <row r="2993" spans="14:33" x14ac:dyDescent="0.25">
      <c r="N2993" s="130">
        <v>49999</v>
      </c>
      <c r="O2993" s="129">
        <v>3.81</v>
      </c>
      <c r="AD2993" s="90">
        <f t="shared" si="155"/>
        <v>48612</v>
      </c>
      <c r="AE2993" s="91">
        <f t="shared" si="154"/>
        <v>3.7000000000000005E-2</v>
      </c>
      <c r="AG2993" s="92"/>
    </row>
    <row r="2994" spans="14:33" x14ac:dyDescent="0.25">
      <c r="N2994" s="130">
        <v>50000</v>
      </c>
      <c r="O2994" s="129">
        <v>3.81</v>
      </c>
      <c r="AD2994" s="90">
        <f t="shared" si="155"/>
        <v>48613</v>
      </c>
      <c r="AE2994" s="91">
        <f t="shared" si="154"/>
        <v>3.7000000000000005E-2</v>
      </c>
      <c r="AG2994" s="92"/>
    </row>
    <row r="2995" spans="14:33" x14ac:dyDescent="0.25">
      <c r="N2995" s="130">
        <v>50003</v>
      </c>
      <c r="O2995" s="129">
        <v>3.81</v>
      </c>
      <c r="AD2995" s="90">
        <f t="shared" si="155"/>
        <v>48614</v>
      </c>
      <c r="AE2995" s="91">
        <f t="shared" si="154"/>
        <v>3.7000000000000005E-2</v>
      </c>
      <c r="AG2995" s="92"/>
    </row>
    <row r="2996" spans="14:33" x14ac:dyDescent="0.25">
      <c r="N2996" s="130">
        <v>50004</v>
      </c>
      <c r="O2996" s="129">
        <v>3.81</v>
      </c>
      <c r="AD2996" s="90">
        <f t="shared" si="155"/>
        <v>48615</v>
      </c>
      <c r="AE2996" s="91">
        <f t="shared" si="154"/>
        <v>3.7000000000000005E-2</v>
      </c>
      <c r="AG2996" s="92"/>
    </row>
    <row r="2997" spans="14:33" x14ac:dyDescent="0.25">
      <c r="N2997" s="130">
        <v>50005</v>
      </c>
      <c r="O2997" s="129">
        <v>3.81</v>
      </c>
      <c r="AD2997" s="90">
        <f t="shared" si="155"/>
        <v>48616</v>
      </c>
      <c r="AE2997" s="91">
        <f t="shared" si="154"/>
        <v>3.7000000000000005E-2</v>
      </c>
      <c r="AG2997" s="92"/>
    </row>
    <row r="2998" spans="14:33" x14ac:dyDescent="0.25">
      <c r="N2998" s="130">
        <v>50007</v>
      </c>
      <c r="O2998" s="129">
        <v>3.81</v>
      </c>
      <c r="AD2998" s="90">
        <f t="shared" si="155"/>
        <v>48617</v>
      </c>
      <c r="AE2998" s="91">
        <f t="shared" si="154"/>
        <v>3.7000000000000005E-2</v>
      </c>
      <c r="AG2998" s="92"/>
    </row>
    <row r="2999" spans="14:33" x14ac:dyDescent="0.25">
      <c r="N2999" s="130">
        <v>50010</v>
      </c>
      <c r="O2999" s="129">
        <v>3.81</v>
      </c>
      <c r="AD2999" s="90">
        <f t="shared" si="155"/>
        <v>48618</v>
      </c>
      <c r="AE2999" s="91">
        <f t="shared" si="154"/>
        <v>3.7000000000000005E-2</v>
      </c>
      <c r="AG2999" s="92"/>
    </row>
    <row r="3000" spans="14:33" x14ac:dyDescent="0.25">
      <c r="N3000" s="130">
        <v>50011</v>
      </c>
      <c r="O3000" s="129">
        <v>3.81</v>
      </c>
      <c r="AD3000" s="90">
        <f t="shared" si="155"/>
        <v>48619</v>
      </c>
      <c r="AE3000" s="91">
        <f t="shared" si="154"/>
        <v>3.7000000000000005E-2</v>
      </c>
      <c r="AG3000" s="92"/>
    </row>
    <row r="3001" spans="14:33" x14ac:dyDescent="0.25">
      <c r="N3001" s="130">
        <v>50012</v>
      </c>
      <c r="O3001" s="129">
        <v>3.81</v>
      </c>
      <c r="AD3001" s="90">
        <f t="shared" si="155"/>
        <v>48620</v>
      </c>
      <c r="AE3001" s="91">
        <f t="shared" si="154"/>
        <v>3.7000000000000005E-2</v>
      </c>
      <c r="AG3001" s="92"/>
    </row>
    <row r="3002" spans="14:33" x14ac:dyDescent="0.25">
      <c r="N3002" s="130">
        <v>50013</v>
      </c>
      <c r="O3002" s="129">
        <v>3.84</v>
      </c>
      <c r="AD3002" s="90">
        <f t="shared" si="155"/>
        <v>48621</v>
      </c>
      <c r="AE3002" s="91">
        <f t="shared" si="154"/>
        <v>3.7000000000000005E-2</v>
      </c>
      <c r="AG3002" s="92"/>
    </row>
    <row r="3003" spans="14:33" x14ac:dyDescent="0.25">
      <c r="N3003" s="130">
        <v>50014</v>
      </c>
      <c r="O3003" s="129">
        <v>3.84</v>
      </c>
      <c r="AD3003" s="90">
        <f t="shared" si="155"/>
        <v>48622</v>
      </c>
      <c r="AE3003" s="91">
        <f t="shared" si="154"/>
        <v>3.7000000000000005E-2</v>
      </c>
      <c r="AG3003" s="92"/>
    </row>
    <row r="3004" spans="14:33" x14ac:dyDescent="0.25">
      <c r="N3004" s="130">
        <v>50017</v>
      </c>
      <c r="O3004" s="129">
        <v>3.84</v>
      </c>
      <c r="AD3004" s="90">
        <f t="shared" si="155"/>
        <v>48623</v>
      </c>
      <c r="AE3004" s="91">
        <f t="shared" si="154"/>
        <v>3.7000000000000005E-2</v>
      </c>
      <c r="AG3004" s="92"/>
    </row>
    <row r="3005" spans="14:33" x14ac:dyDescent="0.25">
      <c r="N3005" s="130">
        <v>50018</v>
      </c>
      <c r="O3005" s="129">
        <v>3.84</v>
      </c>
      <c r="AD3005" s="90">
        <f t="shared" si="155"/>
        <v>48624</v>
      </c>
      <c r="AE3005" s="91">
        <f t="shared" si="154"/>
        <v>3.7000000000000005E-2</v>
      </c>
      <c r="AG3005" s="92"/>
    </row>
    <row r="3006" spans="14:33" x14ac:dyDescent="0.25">
      <c r="N3006" s="130">
        <v>50019</v>
      </c>
      <c r="O3006" s="129">
        <v>3.84</v>
      </c>
      <c r="AD3006" s="90">
        <f t="shared" si="155"/>
        <v>48625</v>
      </c>
      <c r="AE3006" s="91">
        <f t="shared" si="154"/>
        <v>3.7000000000000005E-2</v>
      </c>
      <c r="AG3006" s="92"/>
    </row>
    <row r="3007" spans="14:33" x14ac:dyDescent="0.25">
      <c r="N3007" s="130">
        <v>50020</v>
      </c>
      <c r="O3007" s="129">
        <v>3.84</v>
      </c>
      <c r="AD3007" s="90">
        <f t="shared" si="155"/>
        <v>48626</v>
      </c>
      <c r="AE3007" s="91">
        <f t="shared" si="154"/>
        <v>3.7000000000000005E-2</v>
      </c>
      <c r="AG3007" s="92"/>
    </row>
    <row r="3008" spans="14:33" x14ac:dyDescent="0.25">
      <c r="N3008" s="130">
        <v>50021</v>
      </c>
      <c r="O3008" s="129">
        <v>3.84</v>
      </c>
      <c r="AD3008" s="90">
        <f t="shared" si="155"/>
        <v>48627</v>
      </c>
      <c r="AE3008" s="91">
        <f t="shared" si="154"/>
        <v>3.7000000000000005E-2</v>
      </c>
      <c r="AG3008" s="92"/>
    </row>
    <row r="3009" spans="14:33" x14ac:dyDescent="0.25">
      <c r="N3009" s="130">
        <v>50024</v>
      </c>
      <c r="O3009" s="129">
        <v>3.84</v>
      </c>
      <c r="AD3009" s="90">
        <f t="shared" si="155"/>
        <v>48628</v>
      </c>
      <c r="AE3009" s="91">
        <f t="shared" si="154"/>
        <v>3.7000000000000005E-2</v>
      </c>
      <c r="AG3009" s="92"/>
    </row>
    <row r="3010" spans="14:33" x14ac:dyDescent="0.25">
      <c r="N3010" s="130">
        <v>50025</v>
      </c>
      <c r="O3010" s="129">
        <v>3.84</v>
      </c>
      <c r="AD3010" s="90">
        <f t="shared" si="155"/>
        <v>48629</v>
      </c>
      <c r="AE3010" s="91">
        <f t="shared" si="154"/>
        <v>3.7000000000000005E-2</v>
      </c>
      <c r="AG3010" s="92"/>
    </row>
    <row r="3011" spans="14:33" x14ac:dyDescent="0.25">
      <c r="N3011" s="130">
        <v>50026</v>
      </c>
      <c r="O3011" s="129">
        <v>3.84</v>
      </c>
      <c r="AD3011" s="90">
        <f t="shared" si="155"/>
        <v>48630</v>
      </c>
      <c r="AE3011" s="91">
        <f t="shared" si="154"/>
        <v>3.7000000000000005E-2</v>
      </c>
      <c r="AG3011" s="92"/>
    </row>
    <row r="3012" spans="14:33" x14ac:dyDescent="0.25">
      <c r="N3012" s="130">
        <v>50027</v>
      </c>
      <c r="O3012" s="129">
        <v>3.84</v>
      </c>
      <c r="AD3012" s="90">
        <f t="shared" si="155"/>
        <v>48631</v>
      </c>
      <c r="AE3012" s="91">
        <f t="shared" si="154"/>
        <v>3.7000000000000005E-2</v>
      </c>
      <c r="AG3012" s="92"/>
    </row>
    <row r="3013" spans="14:33" x14ac:dyDescent="0.25">
      <c r="N3013" s="130">
        <v>50028</v>
      </c>
      <c r="O3013" s="129">
        <v>3.84</v>
      </c>
      <c r="AD3013" s="90">
        <f t="shared" si="155"/>
        <v>48632</v>
      </c>
      <c r="AE3013" s="91">
        <f t="shared" si="154"/>
        <v>3.7000000000000005E-2</v>
      </c>
      <c r="AG3013" s="92"/>
    </row>
    <row r="3014" spans="14:33" x14ac:dyDescent="0.25">
      <c r="N3014" s="130">
        <v>50031</v>
      </c>
      <c r="O3014" s="129">
        <v>3.84</v>
      </c>
      <c r="AD3014" s="90">
        <f t="shared" si="155"/>
        <v>48633</v>
      </c>
      <c r="AE3014" s="91">
        <f t="shared" si="154"/>
        <v>3.7000000000000005E-2</v>
      </c>
      <c r="AG3014" s="92"/>
    </row>
    <row r="3015" spans="14:33" x14ac:dyDescent="0.25">
      <c r="N3015" s="130">
        <v>50032</v>
      </c>
      <c r="O3015" s="129">
        <v>3.84</v>
      </c>
      <c r="AD3015" s="90">
        <f t="shared" si="155"/>
        <v>48634</v>
      </c>
      <c r="AE3015" s="91">
        <f t="shared" ref="AE3015:AE3078" si="156">_xlfn.IFNA(VLOOKUP(AD3015,N:O,2,FALSE)/100,AE3014)</f>
        <v>3.7000000000000005E-2</v>
      </c>
      <c r="AG3015" s="92"/>
    </row>
    <row r="3016" spans="14:33" x14ac:dyDescent="0.25">
      <c r="N3016" s="130">
        <v>50033</v>
      </c>
      <c r="O3016" s="129">
        <v>3.84</v>
      </c>
      <c r="AD3016" s="90">
        <f t="shared" ref="AD3016:AD3079" si="157">AD3015+1</f>
        <v>48635</v>
      </c>
      <c r="AE3016" s="91">
        <f t="shared" si="156"/>
        <v>3.7000000000000005E-2</v>
      </c>
      <c r="AG3016" s="92"/>
    </row>
    <row r="3017" spans="14:33" x14ac:dyDescent="0.25">
      <c r="N3017" s="130">
        <v>50035</v>
      </c>
      <c r="O3017" s="129">
        <v>3.84</v>
      </c>
      <c r="AD3017" s="90">
        <f t="shared" si="157"/>
        <v>48636</v>
      </c>
      <c r="AE3017" s="91">
        <f t="shared" si="156"/>
        <v>3.7000000000000005E-2</v>
      </c>
      <c r="AG3017" s="92"/>
    </row>
    <row r="3018" spans="14:33" x14ac:dyDescent="0.25">
      <c r="N3018" s="130">
        <v>50038</v>
      </c>
      <c r="O3018" s="129">
        <v>3.84</v>
      </c>
      <c r="AD3018" s="90">
        <f t="shared" si="157"/>
        <v>48637</v>
      </c>
      <c r="AE3018" s="91">
        <f t="shared" si="156"/>
        <v>3.7000000000000005E-2</v>
      </c>
      <c r="AG3018" s="92"/>
    </row>
    <row r="3019" spans="14:33" x14ac:dyDescent="0.25">
      <c r="N3019" s="130">
        <v>50039</v>
      </c>
      <c r="O3019" s="129">
        <v>3.84</v>
      </c>
      <c r="AD3019" s="90">
        <f t="shared" si="157"/>
        <v>48638</v>
      </c>
      <c r="AE3019" s="91">
        <f t="shared" si="156"/>
        <v>3.7000000000000005E-2</v>
      </c>
      <c r="AG3019" s="92"/>
    </row>
    <row r="3020" spans="14:33" x14ac:dyDescent="0.25">
      <c r="N3020" s="130">
        <v>50040</v>
      </c>
      <c r="O3020" s="129">
        <v>3.84</v>
      </c>
      <c r="AD3020" s="90">
        <f t="shared" si="157"/>
        <v>48639</v>
      </c>
      <c r="AE3020" s="91">
        <f t="shared" si="156"/>
        <v>3.7000000000000005E-2</v>
      </c>
      <c r="AG3020" s="92"/>
    </row>
    <row r="3021" spans="14:33" x14ac:dyDescent="0.25">
      <c r="N3021" s="130">
        <v>50042</v>
      </c>
      <c r="O3021" s="129">
        <v>3.84</v>
      </c>
      <c r="AD3021" s="90">
        <f t="shared" si="157"/>
        <v>48640</v>
      </c>
      <c r="AE3021" s="91">
        <f t="shared" si="156"/>
        <v>3.7000000000000005E-2</v>
      </c>
      <c r="AG3021" s="92"/>
    </row>
    <row r="3022" spans="14:33" x14ac:dyDescent="0.25">
      <c r="N3022" s="130">
        <v>50045</v>
      </c>
      <c r="O3022" s="129">
        <v>3.84</v>
      </c>
      <c r="AD3022" s="90">
        <f t="shared" si="157"/>
        <v>48641</v>
      </c>
      <c r="AE3022" s="91">
        <f t="shared" si="156"/>
        <v>3.7000000000000005E-2</v>
      </c>
      <c r="AG3022" s="92"/>
    </row>
    <row r="3023" spans="14:33" x14ac:dyDescent="0.25">
      <c r="N3023" s="130">
        <v>50046</v>
      </c>
      <c r="O3023" s="129">
        <v>3.84</v>
      </c>
      <c r="AD3023" s="90">
        <f t="shared" si="157"/>
        <v>48642</v>
      </c>
      <c r="AE3023" s="91">
        <f t="shared" si="156"/>
        <v>3.7000000000000005E-2</v>
      </c>
      <c r="AG3023" s="92"/>
    </row>
    <row r="3024" spans="14:33" x14ac:dyDescent="0.25">
      <c r="N3024" s="130">
        <v>50047</v>
      </c>
      <c r="O3024" s="129">
        <v>3.84</v>
      </c>
      <c r="AD3024" s="90">
        <f t="shared" si="157"/>
        <v>48643</v>
      </c>
      <c r="AE3024" s="91">
        <f t="shared" si="156"/>
        <v>3.7000000000000005E-2</v>
      </c>
      <c r="AG3024" s="92"/>
    </row>
    <row r="3025" spans="14:33" x14ac:dyDescent="0.25">
      <c r="N3025" s="130">
        <v>50048</v>
      </c>
      <c r="O3025" s="129">
        <v>3.84</v>
      </c>
      <c r="AD3025" s="90">
        <f t="shared" si="157"/>
        <v>48644</v>
      </c>
      <c r="AE3025" s="91">
        <f t="shared" si="156"/>
        <v>3.7000000000000005E-2</v>
      </c>
      <c r="AG3025" s="92"/>
    </row>
    <row r="3026" spans="14:33" x14ac:dyDescent="0.25">
      <c r="N3026" s="130">
        <v>50049</v>
      </c>
      <c r="O3026" s="129">
        <v>3.84</v>
      </c>
      <c r="AD3026" s="90">
        <f t="shared" si="157"/>
        <v>48645</v>
      </c>
      <c r="AE3026" s="91">
        <f t="shared" si="156"/>
        <v>3.7000000000000005E-2</v>
      </c>
      <c r="AG3026" s="92"/>
    </row>
    <row r="3027" spans="14:33" x14ac:dyDescent="0.25">
      <c r="N3027" s="130">
        <v>50052</v>
      </c>
      <c r="O3027" s="129">
        <v>3.84</v>
      </c>
      <c r="AD3027" s="90">
        <f t="shared" si="157"/>
        <v>48646</v>
      </c>
      <c r="AE3027" s="91">
        <f t="shared" si="156"/>
        <v>3.7000000000000005E-2</v>
      </c>
      <c r="AG3027" s="92"/>
    </row>
    <row r="3028" spans="14:33" x14ac:dyDescent="0.25">
      <c r="N3028" s="130">
        <v>50053</v>
      </c>
      <c r="O3028" s="129">
        <v>3.84</v>
      </c>
      <c r="AD3028" s="90">
        <f t="shared" si="157"/>
        <v>48647</v>
      </c>
      <c r="AE3028" s="91">
        <f t="shared" si="156"/>
        <v>3.7000000000000005E-2</v>
      </c>
      <c r="AG3028" s="92"/>
    </row>
    <row r="3029" spans="14:33" x14ac:dyDescent="0.25">
      <c r="N3029" s="130">
        <v>50054</v>
      </c>
      <c r="O3029" s="129">
        <v>3.84</v>
      </c>
      <c r="AD3029" s="90">
        <f t="shared" si="157"/>
        <v>48648</v>
      </c>
      <c r="AE3029" s="91">
        <f t="shared" si="156"/>
        <v>3.7000000000000005E-2</v>
      </c>
      <c r="AG3029" s="92"/>
    </row>
    <row r="3030" spans="14:33" x14ac:dyDescent="0.25">
      <c r="N3030" s="130">
        <v>50055</v>
      </c>
      <c r="O3030" s="129">
        <v>3.84</v>
      </c>
      <c r="AD3030" s="90">
        <f t="shared" si="157"/>
        <v>48649</v>
      </c>
      <c r="AE3030" s="91">
        <f t="shared" si="156"/>
        <v>3.7000000000000005E-2</v>
      </c>
      <c r="AG3030" s="92"/>
    </row>
    <row r="3031" spans="14:33" x14ac:dyDescent="0.25">
      <c r="N3031" s="130">
        <v>50056</v>
      </c>
      <c r="O3031" s="129">
        <v>3.84</v>
      </c>
      <c r="AD3031" s="90">
        <f t="shared" si="157"/>
        <v>48650</v>
      </c>
      <c r="AE3031" s="91">
        <f t="shared" si="156"/>
        <v>3.7000000000000005E-2</v>
      </c>
      <c r="AG3031" s="92"/>
    </row>
    <row r="3032" spans="14:33" x14ac:dyDescent="0.25">
      <c r="N3032" s="130">
        <v>50060</v>
      </c>
      <c r="O3032" s="129">
        <v>3.84</v>
      </c>
      <c r="AD3032" s="90">
        <f t="shared" si="157"/>
        <v>48651</v>
      </c>
      <c r="AE3032" s="91">
        <f t="shared" si="156"/>
        <v>3.7000000000000005E-2</v>
      </c>
      <c r="AG3032" s="92"/>
    </row>
    <row r="3033" spans="14:33" x14ac:dyDescent="0.25">
      <c r="N3033" s="130">
        <v>50061</v>
      </c>
      <c r="O3033" s="129">
        <v>3.84</v>
      </c>
      <c r="AD3033" s="90">
        <f t="shared" si="157"/>
        <v>48652</v>
      </c>
      <c r="AE3033" s="91">
        <f t="shared" si="156"/>
        <v>3.7000000000000005E-2</v>
      </c>
      <c r="AG3033" s="92"/>
    </row>
    <row r="3034" spans="14:33" x14ac:dyDescent="0.25">
      <c r="N3034" s="130">
        <v>50062</v>
      </c>
      <c r="O3034" s="129">
        <v>3.84</v>
      </c>
      <c r="AD3034" s="90">
        <f t="shared" si="157"/>
        <v>48653</v>
      </c>
      <c r="AE3034" s="91">
        <f t="shared" si="156"/>
        <v>3.7000000000000005E-2</v>
      </c>
      <c r="AG3034" s="92"/>
    </row>
    <row r="3035" spans="14:33" x14ac:dyDescent="0.25">
      <c r="N3035" s="130">
        <v>50063</v>
      </c>
      <c r="O3035" s="129">
        <v>3.84</v>
      </c>
      <c r="AD3035" s="90">
        <f t="shared" si="157"/>
        <v>48654</v>
      </c>
      <c r="AE3035" s="91">
        <f t="shared" si="156"/>
        <v>3.7000000000000005E-2</v>
      </c>
      <c r="AG3035" s="92"/>
    </row>
    <row r="3036" spans="14:33" x14ac:dyDescent="0.25">
      <c r="N3036" s="130">
        <v>50066</v>
      </c>
      <c r="O3036" s="129">
        <v>3.84</v>
      </c>
      <c r="AD3036" s="90">
        <f t="shared" si="157"/>
        <v>48655</v>
      </c>
      <c r="AE3036" s="91">
        <f t="shared" si="156"/>
        <v>3.7000000000000005E-2</v>
      </c>
      <c r="AG3036" s="92"/>
    </row>
    <row r="3037" spans="14:33" x14ac:dyDescent="0.25">
      <c r="N3037" s="130">
        <v>50067</v>
      </c>
      <c r="O3037" s="129">
        <v>3.84</v>
      </c>
      <c r="AD3037" s="90">
        <f t="shared" si="157"/>
        <v>48656</v>
      </c>
      <c r="AE3037" s="91">
        <f t="shared" si="156"/>
        <v>3.7000000000000005E-2</v>
      </c>
      <c r="AG3037" s="92"/>
    </row>
    <row r="3038" spans="14:33" x14ac:dyDescent="0.25">
      <c r="N3038" s="130">
        <v>50068</v>
      </c>
      <c r="O3038" s="129">
        <v>3.84</v>
      </c>
      <c r="AD3038" s="90">
        <f t="shared" si="157"/>
        <v>48657</v>
      </c>
      <c r="AE3038" s="91">
        <f t="shared" si="156"/>
        <v>3.7000000000000005E-2</v>
      </c>
      <c r="AG3038" s="92"/>
    </row>
    <row r="3039" spans="14:33" x14ac:dyDescent="0.25">
      <c r="N3039" s="130">
        <v>50069</v>
      </c>
      <c r="O3039" s="129">
        <v>3.84</v>
      </c>
      <c r="AD3039" s="90">
        <f t="shared" si="157"/>
        <v>48658</v>
      </c>
      <c r="AE3039" s="91">
        <f t="shared" si="156"/>
        <v>3.7000000000000005E-2</v>
      </c>
      <c r="AG3039" s="92"/>
    </row>
    <row r="3040" spans="14:33" x14ac:dyDescent="0.25">
      <c r="N3040" s="130">
        <v>50070</v>
      </c>
      <c r="O3040" s="129">
        <v>3.84</v>
      </c>
      <c r="AD3040" s="90">
        <f t="shared" si="157"/>
        <v>48659</v>
      </c>
      <c r="AE3040" s="91">
        <f t="shared" si="156"/>
        <v>3.7000000000000005E-2</v>
      </c>
      <c r="AG3040" s="92"/>
    </row>
    <row r="3041" spans="14:33" x14ac:dyDescent="0.25">
      <c r="N3041" s="130">
        <v>50073</v>
      </c>
      <c r="O3041" s="129">
        <v>3.84</v>
      </c>
      <c r="AD3041" s="90">
        <f t="shared" si="157"/>
        <v>48660</v>
      </c>
      <c r="AE3041" s="91">
        <f t="shared" si="156"/>
        <v>3.7000000000000005E-2</v>
      </c>
      <c r="AG3041" s="92"/>
    </row>
    <row r="3042" spans="14:33" x14ac:dyDescent="0.25">
      <c r="N3042" s="130">
        <v>50074</v>
      </c>
      <c r="O3042" s="129">
        <v>3.84</v>
      </c>
      <c r="AD3042" s="90">
        <f t="shared" si="157"/>
        <v>48661</v>
      </c>
      <c r="AE3042" s="91">
        <f t="shared" si="156"/>
        <v>3.7000000000000005E-2</v>
      </c>
      <c r="AG3042" s="92"/>
    </row>
    <row r="3043" spans="14:33" x14ac:dyDescent="0.25">
      <c r="N3043" s="130">
        <v>50075</v>
      </c>
      <c r="O3043" s="129">
        <v>3.84</v>
      </c>
      <c r="AD3043" s="90">
        <f t="shared" si="157"/>
        <v>48662</v>
      </c>
      <c r="AE3043" s="91">
        <f t="shared" si="156"/>
        <v>3.7000000000000005E-2</v>
      </c>
      <c r="AG3043" s="92"/>
    </row>
    <row r="3044" spans="14:33" x14ac:dyDescent="0.25">
      <c r="N3044" s="130">
        <v>50076</v>
      </c>
      <c r="O3044" s="129">
        <v>3.84</v>
      </c>
      <c r="AD3044" s="90">
        <f t="shared" si="157"/>
        <v>48663</v>
      </c>
      <c r="AE3044" s="91">
        <f t="shared" si="156"/>
        <v>3.7000000000000005E-2</v>
      </c>
      <c r="AG3044" s="92"/>
    </row>
    <row r="3045" spans="14:33" x14ac:dyDescent="0.25">
      <c r="N3045" s="130">
        <v>50077</v>
      </c>
      <c r="O3045" s="129">
        <v>3.84</v>
      </c>
      <c r="AD3045" s="90">
        <f t="shared" si="157"/>
        <v>48664</v>
      </c>
      <c r="AE3045" s="91">
        <f t="shared" si="156"/>
        <v>3.7000000000000005E-2</v>
      </c>
      <c r="AG3045" s="92"/>
    </row>
    <row r="3046" spans="14:33" x14ac:dyDescent="0.25">
      <c r="N3046" s="130">
        <v>50080</v>
      </c>
      <c r="O3046" s="129">
        <v>3.84</v>
      </c>
      <c r="AD3046" s="90">
        <f t="shared" si="157"/>
        <v>48665</v>
      </c>
      <c r="AE3046" s="91">
        <f t="shared" si="156"/>
        <v>3.7000000000000005E-2</v>
      </c>
      <c r="AG3046" s="92"/>
    </row>
    <row r="3047" spans="14:33" x14ac:dyDescent="0.25">
      <c r="N3047" s="130">
        <v>50081</v>
      </c>
      <c r="O3047" s="129">
        <v>3.84</v>
      </c>
      <c r="AD3047" s="90">
        <f t="shared" si="157"/>
        <v>48666</v>
      </c>
      <c r="AE3047" s="91">
        <f t="shared" si="156"/>
        <v>3.7000000000000005E-2</v>
      </c>
      <c r="AG3047" s="92"/>
    </row>
    <row r="3048" spans="14:33" x14ac:dyDescent="0.25">
      <c r="N3048" s="130">
        <v>50082</v>
      </c>
      <c r="O3048" s="129">
        <v>3.84</v>
      </c>
      <c r="AD3048" s="90">
        <f t="shared" si="157"/>
        <v>48667</v>
      </c>
      <c r="AE3048" s="91">
        <f t="shared" si="156"/>
        <v>3.7000000000000005E-2</v>
      </c>
      <c r="AG3048" s="92"/>
    </row>
    <row r="3049" spans="14:33" x14ac:dyDescent="0.25">
      <c r="N3049" s="130">
        <v>50083</v>
      </c>
      <c r="O3049" s="129">
        <v>3.84</v>
      </c>
      <c r="AD3049" s="90">
        <f t="shared" si="157"/>
        <v>48668</v>
      </c>
      <c r="AE3049" s="91">
        <f t="shared" si="156"/>
        <v>3.7000000000000005E-2</v>
      </c>
      <c r="AG3049" s="92"/>
    </row>
    <row r="3050" spans="14:33" x14ac:dyDescent="0.25">
      <c r="N3050" s="130">
        <v>50084</v>
      </c>
      <c r="O3050" s="129">
        <v>3.84</v>
      </c>
      <c r="AD3050" s="90">
        <f t="shared" si="157"/>
        <v>48669</v>
      </c>
      <c r="AE3050" s="91">
        <f t="shared" si="156"/>
        <v>3.7000000000000005E-2</v>
      </c>
      <c r="AG3050" s="92"/>
    </row>
    <row r="3051" spans="14:33" x14ac:dyDescent="0.25">
      <c r="N3051" s="130">
        <v>50088</v>
      </c>
      <c r="O3051" s="129">
        <v>3.84</v>
      </c>
      <c r="AD3051" s="90">
        <f t="shared" si="157"/>
        <v>48670</v>
      </c>
      <c r="AE3051" s="91">
        <f t="shared" si="156"/>
        <v>3.7000000000000005E-2</v>
      </c>
      <c r="AG3051" s="92"/>
    </row>
    <row r="3052" spans="14:33" x14ac:dyDescent="0.25">
      <c r="N3052" s="130">
        <v>50089</v>
      </c>
      <c r="O3052" s="129">
        <v>3.84</v>
      </c>
      <c r="AD3052" s="90">
        <f t="shared" si="157"/>
        <v>48671</v>
      </c>
      <c r="AE3052" s="91">
        <f t="shared" si="156"/>
        <v>3.7000000000000005E-2</v>
      </c>
      <c r="AG3052" s="92"/>
    </row>
    <row r="3053" spans="14:33" x14ac:dyDescent="0.25">
      <c r="N3053" s="130">
        <v>50090</v>
      </c>
      <c r="O3053" s="129">
        <v>3.84</v>
      </c>
      <c r="AD3053" s="90">
        <f t="shared" si="157"/>
        <v>48672</v>
      </c>
      <c r="AE3053" s="91">
        <f t="shared" si="156"/>
        <v>3.7000000000000005E-2</v>
      </c>
      <c r="AG3053" s="92"/>
    </row>
    <row r="3054" spans="14:33" x14ac:dyDescent="0.25">
      <c r="N3054" s="130">
        <v>50091</v>
      </c>
      <c r="O3054" s="129">
        <v>3.84</v>
      </c>
      <c r="AD3054" s="90">
        <f t="shared" si="157"/>
        <v>48673</v>
      </c>
      <c r="AE3054" s="91">
        <f t="shared" si="156"/>
        <v>3.7000000000000005E-2</v>
      </c>
      <c r="AG3054" s="92"/>
    </row>
    <row r="3055" spans="14:33" x14ac:dyDescent="0.25">
      <c r="N3055" s="130">
        <v>50094</v>
      </c>
      <c r="O3055" s="129">
        <v>3.84</v>
      </c>
      <c r="AD3055" s="90">
        <f t="shared" si="157"/>
        <v>48674</v>
      </c>
      <c r="AE3055" s="91">
        <f t="shared" si="156"/>
        <v>3.7000000000000005E-2</v>
      </c>
      <c r="AG3055" s="92"/>
    </row>
    <row r="3056" spans="14:33" x14ac:dyDescent="0.25">
      <c r="N3056" s="130">
        <v>50095</v>
      </c>
      <c r="O3056" s="129">
        <v>3.84</v>
      </c>
      <c r="AD3056" s="90">
        <f t="shared" si="157"/>
        <v>48675</v>
      </c>
      <c r="AE3056" s="91">
        <f t="shared" si="156"/>
        <v>3.7000000000000005E-2</v>
      </c>
      <c r="AG3056" s="92"/>
    </row>
    <row r="3057" spans="14:33" x14ac:dyDescent="0.25">
      <c r="N3057" s="130">
        <v>50096</v>
      </c>
      <c r="O3057" s="129">
        <v>3.84</v>
      </c>
      <c r="AD3057" s="90">
        <f t="shared" si="157"/>
        <v>48676</v>
      </c>
      <c r="AE3057" s="91">
        <f t="shared" si="156"/>
        <v>3.7000000000000005E-2</v>
      </c>
      <c r="AG3057" s="92"/>
    </row>
    <row r="3058" spans="14:33" x14ac:dyDescent="0.25">
      <c r="N3058" s="130">
        <v>50097</v>
      </c>
      <c r="O3058" s="129">
        <v>3.84</v>
      </c>
      <c r="AD3058" s="90">
        <f t="shared" si="157"/>
        <v>48677</v>
      </c>
      <c r="AE3058" s="91">
        <f t="shared" si="156"/>
        <v>3.7000000000000005E-2</v>
      </c>
      <c r="AG3058" s="92"/>
    </row>
    <row r="3059" spans="14:33" x14ac:dyDescent="0.25">
      <c r="N3059" s="130">
        <v>50098</v>
      </c>
      <c r="O3059" s="129">
        <v>3.84</v>
      </c>
      <c r="AD3059" s="90">
        <f t="shared" si="157"/>
        <v>48678</v>
      </c>
      <c r="AE3059" s="91">
        <f t="shared" si="156"/>
        <v>3.7000000000000005E-2</v>
      </c>
      <c r="AG3059" s="92"/>
    </row>
    <row r="3060" spans="14:33" x14ac:dyDescent="0.25">
      <c r="N3060" s="130">
        <v>50101</v>
      </c>
      <c r="O3060" s="129">
        <v>3.84</v>
      </c>
      <c r="AD3060" s="90">
        <f t="shared" si="157"/>
        <v>48679</v>
      </c>
      <c r="AE3060" s="91">
        <f t="shared" si="156"/>
        <v>3.7000000000000005E-2</v>
      </c>
      <c r="AG3060" s="92"/>
    </row>
    <row r="3061" spans="14:33" x14ac:dyDescent="0.25">
      <c r="N3061" s="130">
        <v>50102</v>
      </c>
      <c r="O3061" s="129">
        <v>3.84</v>
      </c>
      <c r="AD3061" s="90">
        <f t="shared" si="157"/>
        <v>48680</v>
      </c>
      <c r="AE3061" s="91">
        <f t="shared" si="156"/>
        <v>3.7000000000000005E-2</v>
      </c>
      <c r="AG3061" s="92"/>
    </row>
    <row r="3062" spans="14:33" x14ac:dyDescent="0.25">
      <c r="N3062" s="130">
        <v>50103</v>
      </c>
      <c r="O3062" s="129">
        <v>3.84</v>
      </c>
      <c r="AD3062" s="90">
        <f t="shared" si="157"/>
        <v>48681</v>
      </c>
      <c r="AE3062" s="91">
        <f t="shared" si="156"/>
        <v>3.7000000000000005E-2</v>
      </c>
      <c r="AG3062" s="92"/>
    </row>
    <row r="3063" spans="14:33" x14ac:dyDescent="0.25">
      <c r="N3063" s="130">
        <v>50104</v>
      </c>
      <c r="O3063" s="129">
        <v>3.84</v>
      </c>
      <c r="AD3063" s="90">
        <f t="shared" si="157"/>
        <v>48682</v>
      </c>
      <c r="AE3063" s="91">
        <f t="shared" si="156"/>
        <v>3.7000000000000005E-2</v>
      </c>
      <c r="AG3063" s="92"/>
    </row>
    <row r="3064" spans="14:33" x14ac:dyDescent="0.25">
      <c r="N3064" s="130">
        <v>50105</v>
      </c>
      <c r="O3064" s="129">
        <v>3.84</v>
      </c>
      <c r="AD3064" s="90">
        <f t="shared" si="157"/>
        <v>48683</v>
      </c>
      <c r="AE3064" s="91">
        <f t="shared" si="156"/>
        <v>3.7000000000000005E-2</v>
      </c>
      <c r="AG3064" s="92"/>
    </row>
    <row r="3065" spans="14:33" x14ac:dyDescent="0.25">
      <c r="N3065" s="130">
        <v>50108</v>
      </c>
      <c r="O3065" s="129">
        <v>3.84</v>
      </c>
      <c r="AD3065" s="90">
        <f t="shared" si="157"/>
        <v>48684</v>
      </c>
      <c r="AE3065" s="91">
        <f t="shared" si="156"/>
        <v>3.7000000000000005E-2</v>
      </c>
      <c r="AG3065" s="92"/>
    </row>
    <row r="3066" spans="14:33" x14ac:dyDescent="0.25">
      <c r="N3066" s="130">
        <v>50109</v>
      </c>
      <c r="O3066" s="129">
        <v>3.84</v>
      </c>
      <c r="AD3066" s="90">
        <f t="shared" si="157"/>
        <v>48685</v>
      </c>
      <c r="AE3066" s="91">
        <f t="shared" si="156"/>
        <v>3.7000000000000005E-2</v>
      </c>
      <c r="AG3066" s="92"/>
    </row>
    <row r="3067" spans="14:33" x14ac:dyDescent="0.25">
      <c r="N3067" s="130">
        <v>50110</v>
      </c>
      <c r="O3067" s="129">
        <v>3.84</v>
      </c>
      <c r="AD3067" s="90">
        <f t="shared" si="157"/>
        <v>48686</v>
      </c>
      <c r="AE3067" s="91">
        <f t="shared" si="156"/>
        <v>3.7000000000000005E-2</v>
      </c>
      <c r="AG3067" s="92"/>
    </row>
    <row r="3068" spans="14:33" x14ac:dyDescent="0.25">
      <c r="N3068" s="130">
        <v>50111</v>
      </c>
      <c r="O3068" s="129">
        <v>3.84</v>
      </c>
      <c r="AD3068" s="90">
        <f t="shared" si="157"/>
        <v>48687</v>
      </c>
      <c r="AE3068" s="91">
        <f t="shared" si="156"/>
        <v>3.7000000000000005E-2</v>
      </c>
      <c r="AG3068" s="92"/>
    </row>
    <row r="3069" spans="14:33" x14ac:dyDescent="0.25">
      <c r="N3069" s="130">
        <v>50112</v>
      </c>
      <c r="O3069" s="129">
        <v>3.84</v>
      </c>
      <c r="AD3069" s="90">
        <f t="shared" si="157"/>
        <v>48688</v>
      </c>
      <c r="AE3069" s="91">
        <f t="shared" si="156"/>
        <v>3.7000000000000005E-2</v>
      </c>
      <c r="AG3069" s="92"/>
    </row>
    <row r="3070" spans="14:33" x14ac:dyDescent="0.25">
      <c r="N3070" s="130">
        <v>50115</v>
      </c>
      <c r="O3070" s="129">
        <v>3.84</v>
      </c>
      <c r="AD3070" s="90">
        <f t="shared" si="157"/>
        <v>48689</v>
      </c>
      <c r="AE3070" s="91">
        <f t="shared" si="156"/>
        <v>3.7000000000000005E-2</v>
      </c>
      <c r="AG3070" s="92"/>
    </row>
    <row r="3071" spans="14:33" x14ac:dyDescent="0.25">
      <c r="N3071" s="130">
        <v>50116</v>
      </c>
      <c r="O3071" s="129">
        <v>3.84</v>
      </c>
      <c r="AD3071" s="90">
        <f t="shared" si="157"/>
        <v>48690</v>
      </c>
      <c r="AE3071" s="91">
        <f t="shared" si="156"/>
        <v>3.7000000000000005E-2</v>
      </c>
      <c r="AG3071" s="92"/>
    </row>
    <row r="3072" spans="14:33" x14ac:dyDescent="0.25">
      <c r="N3072" s="130">
        <v>50117</v>
      </c>
      <c r="O3072" s="129">
        <v>3.84</v>
      </c>
      <c r="AD3072" s="90">
        <f t="shared" si="157"/>
        <v>48691</v>
      </c>
      <c r="AE3072" s="91">
        <f t="shared" si="156"/>
        <v>3.7000000000000005E-2</v>
      </c>
      <c r="AG3072" s="92"/>
    </row>
    <row r="3073" spans="14:33" x14ac:dyDescent="0.25">
      <c r="N3073" s="130">
        <v>50118</v>
      </c>
      <c r="O3073" s="129">
        <v>3.84</v>
      </c>
      <c r="AD3073" s="90">
        <f t="shared" si="157"/>
        <v>48692</v>
      </c>
      <c r="AE3073" s="91">
        <f t="shared" si="156"/>
        <v>3.7000000000000005E-2</v>
      </c>
      <c r="AG3073" s="92"/>
    </row>
    <row r="3074" spans="14:33" x14ac:dyDescent="0.25">
      <c r="N3074" s="130">
        <v>50119</v>
      </c>
      <c r="O3074" s="129">
        <v>3.84</v>
      </c>
      <c r="AD3074" s="90">
        <f t="shared" si="157"/>
        <v>48693</v>
      </c>
      <c r="AE3074" s="91">
        <f t="shared" si="156"/>
        <v>3.7000000000000005E-2</v>
      </c>
      <c r="AG3074" s="92"/>
    </row>
    <row r="3075" spans="14:33" x14ac:dyDescent="0.25">
      <c r="N3075" s="130">
        <v>50122</v>
      </c>
      <c r="O3075" s="129">
        <v>3.84</v>
      </c>
      <c r="AD3075" s="90">
        <f t="shared" si="157"/>
        <v>48694</v>
      </c>
      <c r="AE3075" s="91">
        <f t="shared" si="156"/>
        <v>3.7000000000000005E-2</v>
      </c>
      <c r="AG3075" s="92"/>
    </row>
    <row r="3076" spans="14:33" x14ac:dyDescent="0.25">
      <c r="N3076" s="130">
        <v>50123</v>
      </c>
      <c r="O3076" s="129">
        <v>3.84</v>
      </c>
      <c r="AD3076" s="90">
        <f t="shared" si="157"/>
        <v>48695</v>
      </c>
      <c r="AE3076" s="91">
        <f t="shared" si="156"/>
        <v>3.7000000000000005E-2</v>
      </c>
      <c r="AG3076" s="92"/>
    </row>
    <row r="3077" spans="14:33" x14ac:dyDescent="0.25">
      <c r="N3077" s="130">
        <v>50124</v>
      </c>
      <c r="O3077" s="129">
        <v>3.84</v>
      </c>
      <c r="AD3077" s="90">
        <f t="shared" si="157"/>
        <v>48696</v>
      </c>
      <c r="AE3077" s="91">
        <f t="shared" si="156"/>
        <v>3.7000000000000005E-2</v>
      </c>
      <c r="AG3077" s="92"/>
    </row>
    <row r="3078" spans="14:33" x14ac:dyDescent="0.25">
      <c r="N3078" s="130">
        <v>50125</v>
      </c>
      <c r="O3078" s="129">
        <v>3.84</v>
      </c>
      <c r="AD3078" s="90">
        <f t="shared" si="157"/>
        <v>48697</v>
      </c>
      <c r="AE3078" s="91">
        <f t="shared" si="156"/>
        <v>3.7000000000000005E-2</v>
      </c>
      <c r="AG3078" s="92"/>
    </row>
    <row r="3079" spans="14:33" x14ac:dyDescent="0.25">
      <c r="N3079" s="130">
        <v>50126</v>
      </c>
      <c r="O3079" s="129">
        <v>3.84</v>
      </c>
      <c r="AD3079" s="90">
        <f t="shared" si="157"/>
        <v>48698</v>
      </c>
      <c r="AE3079" s="91">
        <f t="shared" ref="AE3079:AE3142" si="158">_xlfn.IFNA(VLOOKUP(AD3079,N:O,2,FALSE)/100,AE3078)</f>
        <v>3.7000000000000005E-2</v>
      </c>
      <c r="AG3079" s="92"/>
    </row>
    <row r="3080" spans="14:33" x14ac:dyDescent="0.25">
      <c r="N3080" s="130">
        <v>50129</v>
      </c>
      <c r="O3080" s="129">
        <v>3.84</v>
      </c>
      <c r="AD3080" s="90">
        <f t="shared" ref="AD3080:AD3143" si="159">AD3079+1</f>
        <v>48699</v>
      </c>
      <c r="AE3080" s="91">
        <f t="shared" si="158"/>
        <v>3.7000000000000005E-2</v>
      </c>
      <c r="AG3080" s="92"/>
    </row>
    <row r="3081" spans="14:33" x14ac:dyDescent="0.25">
      <c r="N3081" s="130">
        <v>50130</v>
      </c>
      <c r="O3081" s="129">
        <v>3.84</v>
      </c>
      <c r="AD3081" s="90">
        <f t="shared" si="159"/>
        <v>48700</v>
      </c>
      <c r="AE3081" s="91">
        <f t="shared" si="158"/>
        <v>3.7000000000000005E-2</v>
      </c>
      <c r="AG3081" s="92"/>
    </row>
    <row r="3082" spans="14:33" x14ac:dyDescent="0.25">
      <c r="N3082" s="130">
        <v>50131</v>
      </c>
      <c r="O3082" s="129">
        <v>3.84</v>
      </c>
      <c r="AD3082" s="90">
        <f t="shared" si="159"/>
        <v>48701</v>
      </c>
      <c r="AE3082" s="91">
        <f t="shared" si="158"/>
        <v>3.7000000000000005E-2</v>
      </c>
      <c r="AG3082" s="92"/>
    </row>
    <row r="3083" spans="14:33" x14ac:dyDescent="0.25">
      <c r="N3083" s="130">
        <v>50132</v>
      </c>
      <c r="O3083" s="129">
        <v>3.84</v>
      </c>
      <c r="AD3083" s="90">
        <f t="shared" si="159"/>
        <v>48702</v>
      </c>
      <c r="AE3083" s="91">
        <f t="shared" si="158"/>
        <v>3.7000000000000005E-2</v>
      </c>
      <c r="AG3083" s="92"/>
    </row>
    <row r="3084" spans="14:33" x14ac:dyDescent="0.25">
      <c r="N3084" s="130">
        <v>50136</v>
      </c>
      <c r="O3084" s="129">
        <v>3.84</v>
      </c>
      <c r="AD3084" s="90">
        <f t="shared" si="159"/>
        <v>48703</v>
      </c>
      <c r="AE3084" s="91">
        <f t="shared" si="158"/>
        <v>3.7000000000000005E-2</v>
      </c>
      <c r="AG3084" s="92"/>
    </row>
    <row r="3085" spans="14:33" x14ac:dyDescent="0.25">
      <c r="N3085" s="130">
        <v>50137</v>
      </c>
      <c r="O3085" s="129">
        <v>3.84</v>
      </c>
      <c r="AD3085" s="90">
        <f t="shared" si="159"/>
        <v>48704</v>
      </c>
      <c r="AE3085" s="91">
        <f t="shared" si="158"/>
        <v>3.7000000000000005E-2</v>
      </c>
      <c r="AG3085" s="92"/>
    </row>
    <row r="3086" spans="14:33" x14ac:dyDescent="0.25">
      <c r="N3086" s="130">
        <v>50138</v>
      </c>
      <c r="O3086" s="129">
        <v>3.84</v>
      </c>
      <c r="AD3086" s="90">
        <f t="shared" si="159"/>
        <v>48705</v>
      </c>
      <c r="AE3086" s="91">
        <f t="shared" si="158"/>
        <v>3.7000000000000005E-2</v>
      </c>
      <c r="AG3086" s="92"/>
    </row>
    <row r="3087" spans="14:33" x14ac:dyDescent="0.25">
      <c r="N3087" s="130">
        <v>50139</v>
      </c>
      <c r="O3087" s="129">
        <v>3.84</v>
      </c>
      <c r="AD3087" s="90">
        <f t="shared" si="159"/>
        <v>48706</v>
      </c>
      <c r="AE3087" s="91">
        <f t="shared" si="158"/>
        <v>3.7000000000000005E-2</v>
      </c>
      <c r="AG3087" s="92"/>
    </row>
    <row r="3088" spans="14:33" x14ac:dyDescent="0.25">
      <c r="N3088" s="130">
        <v>50140</v>
      </c>
      <c r="O3088" s="129">
        <v>3.84</v>
      </c>
      <c r="AD3088" s="90">
        <f t="shared" si="159"/>
        <v>48707</v>
      </c>
      <c r="AE3088" s="91">
        <f t="shared" si="158"/>
        <v>3.7000000000000005E-2</v>
      </c>
      <c r="AG3088" s="92"/>
    </row>
    <row r="3089" spans="14:33" x14ac:dyDescent="0.25">
      <c r="N3089" s="130">
        <v>50143</v>
      </c>
      <c r="O3089" s="129">
        <v>3.84</v>
      </c>
      <c r="AD3089" s="90">
        <f t="shared" si="159"/>
        <v>48708</v>
      </c>
      <c r="AE3089" s="91">
        <f t="shared" si="158"/>
        <v>3.7000000000000005E-2</v>
      </c>
      <c r="AG3089" s="92"/>
    </row>
    <row r="3090" spans="14:33" x14ac:dyDescent="0.25">
      <c r="N3090" s="130">
        <v>50144</v>
      </c>
      <c r="O3090" s="129">
        <v>3.84</v>
      </c>
      <c r="AD3090" s="90">
        <f t="shared" si="159"/>
        <v>48709</v>
      </c>
      <c r="AE3090" s="91">
        <f t="shared" si="158"/>
        <v>3.7000000000000005E-2</v>
      </c>
      <c r="AG3090" s="92"/>
    </row>
    <row r="3091" spans="14:33" x14ac:dyDescent="0.25">
      <c r="N3091" s="130">
        <v>50145</v>
      </c>
      <c r="O3091" s="129">
        <v>3.84</v>
      </c>
      <c r="AD3091" s="90">
        <f t="shared" si="159"/>
        <v>48710</v>
      </c>
      <c r="AE3091" s="91">
        <f t="shared" si="158"/>
        <v>3.7000000000000005E-2</v>
      </c>
      <c r="AG3091" s="92"/>
    </row>
    <row r="3092" spans="14:33" x14ac:dyDescent="0.25">
      <c r="N3092" s="130">
        <v>50146</v>
      </c>
      <c r="O3092" s="129">
        <v>3.84</v>
      </c>
      <c r="AD3092" s="90">
        <f t="shared" si="159"/>
        <v>48711</v>
      </c>
      <c r="AE3092" s="91">
        <f t="shared" si="158"/>
        <v>3.7000000000000005E-2</v>
      </c>
      <c r="AG3092" s="92"/>
    </row>
    <row r="3093" spans="14:33" x14ac:dyDescent="0.25">
      <c r="N3093" s="130">
        <v>50147</v>
      </c>
      <c r="O3093" s="129">
        <v>3.84</v>
      </c>
      <c r="AD3093" s="90">
        <f t="shared" si="159"/>
        <v>48712</v>
      </c>
      <c r="AE3093" s="91">
        <f t="shared" si="158"/>
        <v>3.7000000000000005E-2</v>
      </c>
      <c r="AG3093" s="92"/>
    </row>
    <row r="3094" spans="14:33" x14ac:dyDescent="0.25">
      <c r="N3094" s="130">
        <v>50150</v>
      </c>
      <c r="O3094" s="129">
        <v>3.84</v>
      </c>
      <c r="AD3094" s="90">
        <f t="shared" si="159"/>
        <v>48713</v>
      </c>
      <c r="AE3094" s="91">
        <f t="shared" si="158"/>
        <v>3.7000000000000005E-2</v>
      </c>
      <c r="AG3094" s="92"/>
    </row>
    <row r="3095" spans="14:33" x14ac:dyDescent="0.25">
      <c r="N3095" s="130">
        <v>50151</v>
      </c>
      <c r="O3095" s="129">
        <v>3.84</v>
      </c>
      <c r="AD3095" s="90">
        <f t="shared" si="159"/>
        <v>48714</v>
      </c>
      <c r="AE3095" s="91">
        <f t="shared" si="158"/>
        <v>3.7000000000000005E-2</v>
      </c>
      <c r="AG3095" s="92"/>
    </row>
    <row r="3096" spans="14:33" x14ac:dyDescent="0.25">
      <c r="N3096" s="130">
        <v>50152</v>
      </c>
      <c r="O3096" s="129">
        <v>3.84</v>
      </c>
      <c r="AD3096" s="90">
        <f t="shared" si="159"/>
        <v>48715</v>
      </c>
      <c r="AE3096" s="91">
        <f t="shared" si="158"/>
        <v>3.7000000000000005E-2</v>
      </c>
      <c r="AG3096" s="92"/>
    </row>
    <row r="3097" spans="14:33" x14ac:dyDescent="0.25">
      <c r="N3097" s="130">
        <v>50153</v>
      </c>
      <c r="O3097" s="129">
        <v>3.84</v>
      </c>
      <c r="AD3097" s="90">
        <f t="shared" si="159"/>
        <v>48716</v>
      </c>
      <c r="AE3097" s="91">
        <f t="shared" si="158"/>
        <v>3.7000000000000005E-2</v>
      </c>
      <c r="AG3097" s="92"/>
    </row>
    <row r="3098" spans="14:33" x14ac:dyDescent="0.25">
      <c r="N3098" s="130">
        <v>50154</v>
      </c>
      <c r="O3098" s="129">
        <v>3.84</v>
      </c>
      <c r="AD3098" s="90">
        <f t="shared" si="159"/>
        <v>48717</v>
      </c>
      <c r="AE3098" s="91">
        <f t="shared" si="158"/>
        <v>3.7000000000000005E-2</v>
      </c>
      <c r="AG3098" s="92"/>
    </row>
    <row r="3099" spans="14:33" x14ac:dyDescent="0.25">
      <c r="N3099" s="130">
        <v>50157</v>
      </c>
      <c r="O3099" s="129">
        <v>3.84</v>
      </c>
      <c r="AD3099" s="90">
        <f t="shared" si="159"/>
        <v>48718</v>
      </c>
      <c r="AE3099" s="91">
        <f t="shared" si="158"/>
        <v>3.7000000000000005E-2</v>
      </c>
      <c r="AG3099" s="92"/>
    </row>
    <row r="3100" spans="14:33" x14ac:dyDescent="0.25">
      <c r="N3100" s="130">
        <v>50158</v>
      </c>
      <c r="O3100" s="129">
        <v>3.84</v>
      </c>
      <c r="AD3100" s="90">
        <f t="shared" si="159"/>
        <v>48719</v>
      </c>
      <c r="AE3100" s="91">
        <f t="shared" si="158"/>
        <v>3.7000000000000005E-2</v>
      </c>
      <c r="AG3100" s="92"/>
    </row>
    <row r="3101" spans="14:33" x14ac:dyDescent="0.25">
      <c r="N3101" s="130">
        <v>50159</v>
      </c>
      <c r="O3101" s="129">
        <v>3.84</v>
      </c>
      <c r="AD3101" s="90">
        <f t="shared" si="159"/>
        <v>48720</v>
      </c>
      <c r="AE3101" s="91">
        <f t="shared" si="158"/>
        <v>3.7000000000000005E-2</v>
      </c>
      <c r="AG3101" s="92"/>
    </row>
    <row r="3102" spans="14:33" x14ac:dyDescent="0.25">
      <c r="N3102" s="130">
        <v>50160</v>
      </c>
      <c r="O3102" s="129">
        <v>3.84</v>
      </c>
      <c r="AD3102" s="90">
        <f t="shared" si="159"/>
        <v>48721</v>
      </c>
      <c r="AE3102" s="91">
        <f t="shared" si="158"/>
        <v>3.7000000000000005E-2</v>
      </c>
      <c r="AG3102" s="92"/>
    </row>
    <row r="3103" spans="14:33" x14ac:dyDescent="0.25">
      <c r="N3103" s="130">
        <v>50161</v>
      </c>
      <c r="O3103" s="129">
        <v>3.84</v>
      </c>
      <c r="AD3103" s="90">
        <f t="shared" si="159"/>
        <v>48722</v>
      </c>
      <c r="AE3103" s="91">
        <f t="shared" si="158"/>
        <v>3.7000000000000005E-2</v>
      </c>
      <c r="AG3103" s="92"/>
    </row>
    <row r="3104" spans="14:33" x14ac:dyDescent="0.25">
      <c r="N3104" s="130">
        <v>50164</v>
      </c>
      <c r="O3104" s="129">
        <v>3.84</v>
      </c>
      <c r="AD3104" s="90">
        <f t="shared" si="159"/>
        <v>48723</v>
      </c>
      <c r="AE3104" s="91">
        <f t="shared" si="158"/>
        <v>3.7000000000000005E-2</v>
      </c>
      <c r="AG3104" s="92"/>
    </row>
    <row r="3105" spans="14:33" x14ac:dyDescent="0.25">
      <c r="N3105" s="130">
        <v>50165</v>
      </c>
      <c r="O3105" s="129">
        <v>3.84</v>
      </c>
      <c r="AD3105" s="90">
        <f t="shared" si="159"/>
        <v>48724</v>
      </c>
      <c r="AE3105" s="91">
        <f t="shared" si="158"/>
        <v>3.7000000000000005E-2</v>
      </c>
      <c r="AG3105" s="92"/>
    </row>
    <row r="3106" spans="14:33" x14ac:dyDescent="0.25">
      <c r="N3106" s="130">
        <v>50166</v>
      </c>
      <c r="O3106" s="129">
        <v>3.84</v>
      </c>
      <c r="AD3106" s="90">
        <f t="shared" si="159"/>
        <v>48725</v>
      </c>
      <c r="AE3106" s="91">
        <f t="shared" si="158"/>
        <v>3.7000000000000005E-2</v>
      </c>
      <c r="AG3106" s="92"/>
    </row>
    <row r="3107" spans="14:33" x14ac:dyDescent="0.25">
      <c r="N3107" s="130">
        <v>50167</v>
      </c>
      <c r="O3107" s="129">
        <v>3.84</v>
      </c>
      <c r="AD3107" s="90">
        <f t="shared" si="159"/>
        <v>48726</v>
      </c>
      <c r="AE3107" s="91">
        <f t="shared" si="158"/>
        <v>3.7000000000000005E-2</v>
      </c>
      <c r="AG3107" s="92"/>
    </row>
    <row r="3108" spans="14:33" x14ac:dyDescent="0.25">
      <c r="N3108" s="130">
        <v>50168</v>
      </c>
      <c r="O3108" s="129">
        <v>3.84</v>
      </c>
      <c r="AD3108" s="90">
        <f t="shared" si="159"/>
        <v>48727</v>
      </c>
      <c r="AE3108" s="91">
        <f t="shared" si="158"/>
        <v>3.7000000000000005E-2</v>
      </c>
      <c r="AG3108" s="92"/>
    </row>
    <row r="3109" spans="14:33" x14ac:dyDescent="0.25">
      <c r="N3109" s="130">
        <v>50171</v>
      </c>
      <c r="O3109" s="129">
        <v>3.84</v>
      </c>
      <c r="AD3109" s="90">
        <f t="shared" si="159"/>
        <v>48728</v>
      </c>
      <c r="AE3109" s="91">
        <f t="shared" si="158"/>
        <v>3.7000000000000005E-2</v>
      </c>
      <c r="AG3109" s="92"/>
    </row>
    <row r="3110" spans="14:33" x14ac:dyDescent="0.25">
      <c r="N3110" s="130">
        <v>50172</v>
      </c>
      <c r="O3110" s="129">
        <v>3.84</v>
      </c>
      <c r="AD3110" s="90">
        <f t="shared" si="159"/>
        <v>48729</v>
      </c>
      <c r="AE3110" s="91">
        <f t="shared" si="158"/>
        <v>3.7000000000000005E-2</v>
      </c>
      <c r="AG3110" s="92"/>
    </row>
    <row r="3111" spans="14:33" x14ac:dyDescent="0.25">
      <c r="N3111" s="130">
        <v>50173</v>
      </c>
      <c r="O3111" s="129">
        <v>3.84</v>
      </c>
      <c r="AD3111" s="90">
        <f t="shared" si="159"/>
        <v>48730</v>
      </c>
      <c r="AE3111" s="91">
        <f t="shared" si="158"/>
        <v>3.7000000000000005E-2</v>
      </c>
      <c r="AG3111" s="92"/>
    </row>
    <row r="3112" spans="14:33" x14ac:dyDescent="0.25">
      <c r="N3112" s="130">
        <v>50174</v>
      </c>
      <c r="O3112" s="129">
        <v>3.84</v>
      </c>
      <c r="AD3112" s="90">
        <f t="shared" si="159"/>
        <v>48731</v>
      </c>
      <c r="AE3112" s="91">
        <f t="shared" si="158"/>
        <v>3.7000000000000005E-2</v>
      </c>
      <c r="AG3112" s="92"/>
    </row>
    <row r="3113" spans="14:33" x14ac:dyDescent="0.25">
      <c r="N3113" s="130">
        <v>50175</v>
      </c>
      <c r="O3113" s="129">
        <v>3.84</v>
      </c>
      <c r="AD3113" s="90">
        <f t="shared" si="159"/>
        <v>48732</v>
      </c>
      <c r="AE3113" s="91">
        <f t="shared" si="158"/>
        <v>3.7000000000000005E-2</v>
      </c>
      <c r="AG3113" s="92"/>
    </row>
    <row r="3114" spans="14:33" x14ac:dyDescent="0.25">
      <c r="N3114" s="130">
        <v>50178</v>
      </c>
      <c r="O3114" s="129">
        <v>3.84</v>
      </c>
      <c r="AD3114" s="90">
        <f t="shared" si="159"/>
        <v>48733</v>
      </c>
      <c r="AE3114" s="91">
        <f t="shared" si="158"/>
        <v>3.7000000000000005E-2</v>
      </c>
      <c r="AG3114" s="92"/>
    </row>
    <row r="3115" spans="14:33" x14ac:dyDescent="0.25">
      <c r="N3115" s="130">
        <v>50179</v>
      </c>
      <c r="O3115" s="129">
        <v>3.84</v>
      </c>
      <c r="AD3115" s="90">
        <f t="shared" si="159"/>
        <v>48734</v>
      </c>
      <c r="AE3115" s="91">
        <f t="shared" si="158"/>
        <v>3.7000000000000005E-2</v>
      </c>
      <c r="AG3115" s="92"/>
    </row>
    <row r="3116" spans="14:33" x14ac:dyDescent="0.25">
      <c r="N3116" s="130">
        <v>50180</v>
      </c>
      <c r="O3116" s="129">
        <v>3.84</v>
      </c>
      <c r="AD3116" s="90">
        <f t="shared" si="159"/>
        <v>48735</v>
      </c>
      <c r="AE3116" s="91">
        <f t="shared" si="158"/>
        <v>3.7000000000000005E-2</v>
      </c>
      <c r="AG3116" s="92"/>
    </row>
    <row r="3117" spans="14:33" x14ac:dyDescent="0.25">
      <c r="N3117" s="130">
        <v>50181</v>
      </c>
      <c r="O3117" s="129">
        <v>3.84</v>
      </c>
      <c r="AD3117" s="90">
        <f t="shared" si="159"/>
        <v>48736</v>
      </c>
      <c r="AE3117" s="91">
        <f t="shared" si="158"/>
        <v>3.7000000000000005E-2</v>
      </c>
      <c r="AG3117" s="92"/>
    </row>
    <row r="3118" spans="14:33" x14ac:dyDescent="0.25">
      <c r="N3118" s="130">
        <v>50182</v>
      </c>
      <c r="O3118" s="129">
        <v>3.84</v>
      </c>
      <c r="AD3118" s="90">
        <f t="shared" si="159"/>
        <v>48737</v>
      </c>
      <c r="AE3118" s="91">
        <f t="shared" si="158"/>
        <v>3.7000000000000005E-2</v>
      </c>
      <c r="AG3118" s="92"/>
    </row>
    <row r="3119" spans="14:33" x14ac:dyDescent="0.25">
      <c r="N3119" s="130">
        <v>50186</v>
      </c>
      <c r="O3119" s="129">
        <v>3.84</v>
      </c>
      <c r="AD3119" s="90">
        <f t="shared" si="159"/>
        <v>48738</v>
      </c>
      <c r="AE3119" s="91">
        <f t="shared" si="158"/>
        <v>3.7000000000000005E-2</v>
      </c>
      <c r="AG3119" s="92"/>
    </row>
    <row r="3120" spans="14:33" x14ac:dyDescent="0.25">
      <c r="N3120" s="130">
        <v>50187</v>
      </c>
      <c r="O3120" s="129">
        <v>3.84</v>
      </c>
      <c r="AD3120" s="90">
        <f t="shared" si="159"/>
        <v>48739</v>
      </c>
      <c r="AE3120" s="91">
        <f t="shared" si="158"/>
        <v>3.7000000000000005E-2</v>
      </c>
      <c r="AG3120" s="92"/>
    </row>
    <row r="3121" spans="14:33" x14ac:dyDescent="0.25">
      <c r="N3121" s="130">
        <v>50188</v>
      </c>
      <c r="O3121" s="129">
        <v>3.84</v>
      </c>
      <c r="AD3121" s="90">
        <f t="shared" si="159"/>
        <v>48740</v>
      </c>
      <c r="AE3121" s="91">
        <f t="shared" si="158"/>
        <v>3.7000000000000005E-2</v>
      </c>
      <c r="AG3121" s="92"/>
    </row>
    <row r="3122" spans="14:33" x14ac:dyDescent="0.25">
      <c r="N3122" s="130">
        <v>50189</v>
      </c>
      <c r="O3122" s="129">
        <v>3.84</v>
      </c>
      <c r="AD3122" s="90">
        <f t="shared" si="159"/>
        <v>48741</v>
      </c>
      <c r="AE3122" s="91">
        <f t="shared" si="158"/>
        <v>3.7000000000000005E-2</v>
      </c>
      <c r="AG3122" s="92"/>
    </row>
    <row r="3123" spans="14:33" x14ac:dyDescent="0.25">
      <c r="N3123" s="130">
        <v>50192</v>
      </c>
      <c r="O3123" s="129">
        <v>3.84</v>
      </c>
      <c r="AD3123" s="90">
        <f t="shared" si="159"/>
        <v>48742</v>
      </c>
      <c r="AE3123" s="91">
        <f t="shared" si="158"/>
        <v>3.7000000000000005E-2</v>
      </c>
      <c r="AG3123" s="92"/>
    </row>
    <row r="3124" spans="14:33" x14ac:dyDescent="0.25">
      <c r="N3124" s="130">
        <v>50193</v>
      </c>
      <c r="O3124" s="129">
        <v>3.84</v>
      </c>
      <c r="AD3124" s="90">
        <f t="shared" si="159"/>
        <v>48743</v>
      </c>
      <c r="AE3124" s="91">
        <f t="shared" si="158"/>
        <v>3.7000000000000005E-2</v>
      </c>
      <c r="AG3124" s="92"/>
    </row>
    <row r="3125" spans="14:33" x14ac:dyDescent="0.25">
      <c r="N3125" s="130">
        <v>50194</v>
      </c>
      <c r="O3125" s="129">
        <v>3.84</v>
      </c>
      <c r="AD3125" s="90">
        <f t="shared" si="159"/>
        <v>48744</v>
      </c>
      <c r="AE3125" s="91">
        <f t="shared" si="158"/>
        <v>3.7000000000000005E-2</v>
      </c>
      <c r="AG3125" s="92"/>
    </row>
    <row r="3126" spans="14:33" x14ac:dyDescent="0.25">
      <c r="N3126" s="130">
        <v>50195</v>
      </c>
      <c r="O3126" s="129">
        <v>3.84</v>
      </c>
      <c r="AD3126" s="90">
        <f t="shared" si="159"/>
        <v>48745</v>
      </c>
      <c r="AE3126" s="91">
        <f t="shared" si="158"/>
        <v>3.7000000000000005E-2</v>
      </c>
      <c r="AG3126" s="92"/>
    </row>
    <row r="3127" spans="14:33" x14ac:dyDescent="0.25">
      <c r="N3127" s="130">
        <v>50196</v>
      </c>
      <c r="O3127" s="129">
        <v>3.84</v>
      </c>
      <c r="AD3127" s="90">
        <f t="shared" si="159"/>
        <v>48746</v>
      </c>
      <c r="AE3127" s="91">
        <f t="shared" si="158"/>
        <v>3.7000000000000005E-2</v>
      </c>
      <c r="AG3127" s="92"/>
    </row>
    <row r="3128" spans="14:33" x14ac:dyDescent="0.25">
      <c r="N3128" s="130">
        <v>50199</v>
      </c>
      <c r="O3128" s="129">
        <v>3.84</v>
      </c>
      <c r="AD3128" s="90">
        <f t="shared" si="159"/>
        <v>48747</v>
      </c>
      <c r="AE3128" s="91">
        <f t="shared" si="158"/>
        <v>3.7000000000000005E-2</v>
      </c>
      <c r="AG3128" s="92"/>
    </row>
    <row r="3129" spans="14:33" x14ac:dyDescent="0.25">
      <c r="N3129" s="130">
        <v>50200</v>
      </c>
      <c r="O3129" s="129">
        <v>3.84</v>
      </c>
      <c r="AD3129" s="90">
        <f t="shared" si="159"/>
        <v>48748</v>
      </c>
      <c r="AE3129" s="91">
        <f t="shared" si="158"/>
        <v>3.7000000000000005E-2</v>
      </c>
      <c r="AG3129" s="92"/>
    </row>
    <row r="3130" spans="14:33" x14ac:dyDescent="0.25">
      <c r="N3130" s="130">
        <v>50201</v>
      </c>
      <c r="O3130" s="129">
        <v>3.84</v>
      </c>
      <c r="AD3130" s="90">
        <f t="shared" si="159"/>
        <v>48749</v>
      </c>
      <c r="AE3130" s="91">
        <f t="shared" si="158"/>
        <v>3.7000000000000005E-2</v>
      </c>
      <c r="AG3130" s="92"/>
    </row>
    <row r="3131" spans="14:33" x14ac:dyDescent="0.25">
      <c r="N3131" s="130">
        <v>50202</v>
      </c>
      <c r="O3131" s="129">
        <v>3.84</v>
      </c>
      <c r="AD3131" s="90">
        <f t="shared" si="159"/>
        <v>48750</v>
      </c>
      <c r="AE3131" s="91">
        <f t="shared" si="158"/>
        <v>3.7000000000000005E-2</v>
      </c>
      <c r="AG3131" s="92"/>
    </row>
    <row r="3132" spans="14:33" x14ac:dyDescent="0.25">
      <c r="N3132" s="130">
        <v>50203</v>
      </c>
      <c r="O3132" s="129">
        <v>3.84</v>
      </c>
      <c r="AD3132" s="90">
        <f t="shared" si="159"/>
        <v>48751</v>
      </c>
      <c r="AE3132" s="91">
        <f t="shared" si="158"/>
        <v>3.7000000000000005E-2</v>
      </c>
      <c r="AG3132" s="92"/>
    </row>
    <row r="3133" spans="14:33" x14ac:dyDescent="0.25">
      <c r="N3133" s="130">
        <v>50206</v>
      </c>
      <c r="O3133" s="129">
        <v>3.84</v>
      </c>
      <c r="AD3133" s="90">
        <f t="shared" si="159"/>
        <v>48752</v>
      </c>
      <c r="AE3133" s="91">
        <f t="shared" si="158"/>
        <v>3.7000000000000005E-2</v>
      </c>
      <c r="AG3133" s="92"/>
    </row>
    <row r="3134" spans="14:33" x14ac:dyDescent="0.25">
      <c r="N3134" s="130">
        <v>50207</v>
      </c>
      <c r="O3134" s="129">
        <v>3.84</v>
      </c>
      <c r="AD3134" s="90">
        <f t="shared" si="159"/>
        <v>48753</v>
      </c>
      <c r="AE3134" s="91">
        <f t="shared" si="158"/>
        <v>3.7000000000000005E-2</v>
      </c>
      <c r="AG3134" s="92"/>
    </row>
    <row r="3135" spans="14:33" x14ac:dyDescent="0.25">
      <c r="N3135" s="130">
        <v>50208</v>
      </c>
      <c r="O3135" s="129">
        <v>3.84</v>
      </c>
      <c r="AD3135" s="90">
        <f t="shared" si="159"/>
        <v>48754</v>
      </c>
      <c r="AE3135" s="91">
        <f t="shared" si="158"/>
        <v>3.7000000000000005E-2</v>
      </c>
      <c r="AG3135" s="92"/>
    </row>
    <row r="3136" spans="14:33" x14ac:dyDescent="0.25">
      <c r="N3136" s="130">
        <v>50209</v>
      </c>
      <c r="O3136" s="129">
        <v>3.84</v>
      </c>
      <c r="AD3136" s="90">
        <f t="shared" si="159"/>
        <v>48755</v>
      </c>
      <c r="AE3136" s="91">
        <f t="shared" si="158"/>
        <v>3.7000000000000005E-2</v>
      </c>
      <c r="AG3136" s="92"/>
    </row>
    <row r="3137" spans="14:33" x14ac:dyDescent="0.25">
      <c r="N3137" s="130">
        <v>50213</v>
      </c>
      <c r="O3137" s="129">
        <v>3.84</v>
      </c>
      <c r="AD3137" s="90">
        <f t="shared" si="159"/>
        <v>48756</v>
      </c>
      <c r="AE3137" s="91">
        <f t="shared" si="158"/>
        <v>3.7000000000000005E-2</v>
      </c>
      <c r="AG3137" s="92"/>
    </row>
    <row r="3138" spans="14:33" x14ac:dyDescent="0.25">
      <c r="N3138" s="130">
        <v>50214</v>
      </c>
      <c r="O3138" s="129">
        <v>3.84</v>
      </c>
      <c r="AD3138" s="90">
        <f t="shared" si="159"/>
        <v>48757</v>
      </c>
      <c r="AE3138" s="91">
        <f t="shared" si="158"/>
        <v>3.7000000000000005E-2</v>
      </c>
      <c r="AG3138" s="92"/>
    </row>
    <row r="3139" spans="14:33" x14ac:dyDescent="0.25">
      <c r="N3139" s="130">
        <v>50215</v>
      </c>
      <c r="O3139" s="129">
        <v>3.84</v>
      </c>
      <c r="AD3139" s="90">
        <f t="shared" si="159"/>
        <v>48758</v>
      </c>
      <c r="AE3139" s="91">
        <f t="shared" si="158"/>
        <v>3.7000000000000005E-2</v>
      </c>
      <c r="AG3139" s="92"/>
    </row>
    <row r="3140" spans="14:33" x14ac:dyDescent="0.25">
      <c r="N3140" s="130">
        <v>50216</v>
      </c>
      <c r="O3140" s="129">
        <v>3.84</v>
      </c>
      <c r="AD3140" s="90">
        <f t="shared" si="159"/>
        <v>48759</v>
      </c>
      <c r="AE3140" s="91">
        <f t="shared" si="158"/>
        <v>3.7000000000000005E-2</v>
      </c>
      <c r="AG3140" s="92"/>
    </row>
    <row r="3141" spans="14:33" x14ac:dyDescent="0.25">
      <c r="N3141" s="130">
        <v>50217</v>
      </c>
      <c r="O3141" s="129">
        <v>3.84</v>
      </c>
      <c r="AD3141" s="90">
        <f t="shared" si="159"/>
        <v>48760</v>
      </c>
      <c r="AE3141" s="91">
        <f t="shared" si="158"/>
        <v>3.7000000000000005E-2</v>
      </c>
      <c r="AG3141" s="92"/>
    </row>
    <row r="3142" spans="14:33" x14ac:dyDescent="0.25">
      <c r="N3142" s="130">
        <v>50220</v>
      </c>
      <c r="O3142" s="129">
        <v>3.84</v>
      </c>
      <c r="AD3142" s="90">
        <f t="shared" si="159"/>
        <v>48761</v>
      </c>
      <c r="AE3142" s="91">
        <f t="shared" si="158"/>
        <v>3.7000000000000005E-2</v>
      </c>
      <c r="AG3142" s="92"/>
    </row>
    <row r="3143" spans="14:33" x14ac:dyDescent="0.25">
      <c r="N3143" s="130">
        <v>50221</v>
      </c>
      <c r="O3143" s="129">
        <v>3.84</v>
      </c>
      <c r="AD3143" s="90">
        <f t="shared" si="159"/>
        <v>48762</v>
      </c>
      <c r="AE3143" s="91">
        <f t="shared" ref="AE3143:AE3206" si="160">_xlfn.IFNA(VLOOKUP(AD3143,N:O,2,FALSE)/100,AE3142)</f>
        <v>3.7000000000000005E-2</v>
      </c>
      <c r="AG3143" s="92"/>
    </row>
    <row r="3144" spans="14:33" x14ac:dyDescent="0.25">
      <c r="N3144" s="130">
        <v>50222</v>
      </c>
      <c r="O3144" s="129">
        <v>3.84</v>
      </c>
      <c r="AD3144" s="90">
        <f t="shared" ref="AD3144:AD3207" si="161">AD3143+1</f>
        <v>48763</v>
      </c>
      <c r="AE3144" s="91">
        <f t="shared" si="160"/>
        <v>3.7000000000000005E-2</v>
      </c>
      <c r="AG3144" s="92"/>
    </row>
    <row r="3145" spans="14:33" x14ac:dyDescent="0.25">
      <c r="N3145" s="130">
        <v>50223</v>
      </c>
      <c r="O3145" s="129">
        <v>3.84</v>
      </c>
      <c r="AD3145" s="90">
        <f t="shared" si="161"/>
        <v>48764</v>
      </c>
      <c r="AE3145" s="91">
        <f t="shared" si="160"/>
        <v>3.7000000000000005E-2</v>
      </c>
      <c r="AG3145" s="92"/>
    </row>
    <row r="3146" spans="14:33" x14ac:dyDescent="0.25">
      <c r="N3146" s="130">
        <v>50227</v>
      </c>
      <c r="O3146" s="129">
        <v>3.84</v>
      </c>
      <c r="AD3146" s="90">
        <f t="shared" si="161"/>
        <v>48765</v>
      </c>
      <c r="AE3146" s="91">
        <f t="shared" si="160"/>
        <v>3.7000000000000005E-2</v>
      </c>
      <c r="AG3146" s="92"/>
    </row>
    <row r="3147" spans="14:33" x14ac:dyDescent="0.25">
      <c r="N3147" s="130">
        <v>50228</v>
      </c>
      <c r="O3147" s="129">
        <v>3.84</v>
      </c>
      <c r="AD3147" s="90">
        <f t="shared" si="161"/>
        <v>48766</v>
      </c>
      <c r="AE3147" s="91">
        <f t="shared" si="160"/>
        <v>3.7000000000000005E-2</v>
      </c>
      <c r="AG3147" s="92"/>
    </row>
    <row r="3148" spans="14:33" x14ac:dyDescent="0.25">
      <c r="N3148" s="130">
        <v>50229</v>
      </c>
      <c r="O3148" s="129">
        <v>3.84</v>
      </c>
      <c r="AD3148" s="90">
        <f t="shared" si="161"/>
        <v>48767</v>
      </c>
      <c r="AE3148" s="91">
        <f t="shared" si="160"/>
        <v>3.7000000000000005E-2</v>
      </c>
      <c r="AG3148" s="92"/>
    </row>
    <row r="3149" spans="14:33" x14ac:dyDescent="0.25">
      <c r="N3149" s="130">
        <v>50230</v>
      </c>
      <c r="O3149" s="129">
        <v>3.84</v>
      </c>
      <c r="AD3149" s="90">
        <f t="shared" si="161"/>
        <v>48768</v>
      </c>
      <c r="AE3149" s="91">
        <f t="shared" si="160"/>
        <v>3.7000000000000005E-2</v>
      </c>
      <c r="AG3149" s="92"/>
    </row>
    <row r="3150" spans="14:33" x14ac:dyDescent="0.25">
      <c r="N3150" s="130">
        <v>50231</v>
      </c>
      <c r="O3150" s="129">
        <v>3.84</v>
      </c>
      <c r="AD3150" s="90">
        <f t="shared" si="161"/>
        <v>48769</v>
      </c>
      <c r="AE3150" s="91">
        <f t="shared" si="160"/>
        <v>3.7000000000000005E-2</v>
      </c>
      <c r="AG3150" s="92"/>
    </row>
    <row r="3151" spans="14:33" x14ac:dyDescent="0.25">
      <c r="N3151" s="130">
        <v>50234</v>
      </c>
      <c r="O3151" s="129">
        <v>3.84</v>
      </c>
      <c r="AD3151" s="90">
        <f t="shared" si="161"/>
        <v>48770</v>
      </c>
      <c r="AE3151" s="91">
        <f t="shared" si="160"/>
        <v>3.7000000000000005E-2</v>
      </c>
      <c r="AG3151" s="92"/>
    </row>
    <row r="3152" spans="14:33" x14ac:dyDescent="0.25">
      <c r="N3152" s="130">
        <v>50235</v>
      </c>
      <c r="O3152" s="129">
        <v>3.84</v>
      </c>
      <c r="AD3152" s="90">
        <f t="shared" si="161"/>
        <v>48771</v>
      </c>
      <c r="AE3152" s="91">
        <f t="shared" si="160"/>
        <v>3.7000000000000005E-2</v>
      </c>
      <c r="AG3152" s="92"/>
    </row>
    <row r="3153" spans="14:33" x14ac:dyDescent="0.25">
      <c r="N3153" s="130">
        <v>50236</v>
      </c>
      <c r="O3153" s="129">
        <v>3.84</v>
      </c>
      <c r="AD3153" s="90">
        <f t="shared" si="161"/>
        <v>48772</v>
      </c>
      <c r="AE3153" s="91">
        <f t="shared" si="160"/>
        <v>3.7000000000000005E-2</v>
      </c>
      <c r="AG3153" s="92"/>
    </row>
    <row r="3154" spans="14:33" x14ac:dyDescent="0.25">
      <c r="N3154" s="130">
        <v>50237</v>
      </c>
      <c r="O3154" s="129">
        <v>3.84</v>
      </c>
      <c r="AD3154" s="90">
        <f t="shared" si="161"/>
        <v>48773</v>
      </c>
      <c r="AE3154" s="91">
        <f t="shared" si="160"/>
        <v>3.7000000000000005E-2</v>
      </c>
      <c r="AG3154" s="92"/>
    </row>
    <row r="3155" spans="14:33" x14ac:dyDescent="0.25">
      <c r="N3155" s="130">
        <v>50238</v>
      </c>
      <c r="O3155" s="129">
        <v>3.84</v>
      </c>
      <c r="AD3155" s="90">
        <f t="shared" si="161"/>
        <v>48774</v>
      </c>
      <c r="AE3155" s="91">
        <f t="shared" si="160"/>
        <v>3.7000000000000005E-2</v>
      </c>
      <c r="AG3155" s="92"/>
    </row>
    <row r="3156" spans="14:33" x14ac:dyDescent="0.25">
      <c r="N3156" s="130">
        <v>50241</v>
      </c>
      <c r="O3156" s="129">
        <v>3.84</v>
      </c>
      <c r="AD3156" s="90">
        <f t="shared" si="161"/>
        <v>48775</v>
      </c>
      <c r="AE3156" s="91">
        <f t="shared" si="160"/>
        <v>3.7000000000000005E-2</v>
      </c>
      <c r="AG3156" s="92"/>
    </row>
    <row r="3157" spans="14:33" x14ac:dyDescent="0.25">
      <c r="N3157" s="130">
        <v>50242</v>
      </c>
      <c r="O3157" s="129">
        <v>3.84</v>
      </c>
      <c r="AD3157" s="90">
        <f t="shared" si="161"/>
        <v>48776</v>
      </c>
      <c r="AE3157" s="91">
        <f t="shared" si="160"/>
        <v>3.7000000000000005E-2</v>
      </c>
      <c r="AG3157" s="92"/>
    </row>
    <row r="3158" spans="14:33" x14ac:dyDescent="0.25">
      <c r="N3158" s="130">
        <v>50243</v>
      </c>
      <c r="O3158" s="129">
        <v>3.84</v>
      </c>
      <c r="AD3158" s="90">
        <f t="shared" si="161"/>
        <v>48777</v>
      </c>
      <c r="AE3158" s="91">
        <f t="shared" si="160"/>
        <v>3.7000000000000005E-2</v>
      </c>
      <c r="AG3158" s="92"/>
    </row>
    <row r="3159" spans="14:33" x14ac:dyDescent="0.25">
      <c r="N3159" s="130">
        <v>50244</v>
      </c>
      <c r="O3159" s="129">
        <v>3.84</v>
      </c>
      <c r="AD3159" s="90">
        <f t="shared" si="161"/>
        <v>48778</v>
      </c>
      <c r="AE3159" s="91">
        <f t="shared" si="160"/>
        <v>3.7000000000000005E-2</v>
      </c>
      <c r="AG3159" s="92"/>
    </row>
    <row r="3160" spans="14:33" x14ac:dyDescent="0.25">
      <c r="N3160" s="130">
        <v>50245</v>
      </c>
      <c r="O3160" s="129">
        <v>3.84</v>
      </c>
      <c r="AD3160" s="90">
        <f t="shared" si="161"/>
        <v>48779</v>
      </c>
      <c r="AE3160" s="91">
        <f t="shared" si="160"/>
        <v>3.7000000000000005E-2</v>
      </c>
      <c r="AG3160" s="92"/>
    </row>
    <row r="3161" spans="14:33" x14ac:dyDescent="0.25">
      <c r="N3161" s="130">
        <v>50248</v>
      </c>
      <c r="O3161" s="129">
        <v>3.84</v>
      </c>
      <c r="AD3161" s="90">
        <f t="shared" si="161"/>
        <v>48780</v>
      </c>
      <c r="AE3161" s="91">
        <f t="shared" si="160"/>
        <v>3.7000000000000005E-2</v>
      </c>
      <c r="AG3161" s="92"/>
    </row>
    <row r="3162" spans="14:33" x14ac:dyDescent="0.25">
      <c r="N3162" s="130">
        <v>50249</v>
      </c>
      <c r="O3162" s="129">
        <v>3.84</v>
      </c>
      <c r="AD3162" s="90">
        <f t="shared" si="161"/>
        <v>48781</v>
      </c>
      <c r="AE3162" s="91">
        <f t="shared" si="160"/>
        <v>3.7000000000000005E-2</v>
      </c>
      <c r="AG3162" s="92"/>
    </row>
    <row r="3163" spans="14:33" x14ac:dyDescent="0.25">
      <c r="N3163" s="130">
        <v>50250</v>
      </c>
      <c r="O3163" s="129">
        <v>3.84</v>
      </c>
      <c r="AD3163" s="90">
        <f t="shared" si="161"/>
        <v>48782</v>
      </c>
      <c r="AE3163" s="91">
        <f t="shared" si="160"/>
        <v>3.7000000000000005E-2</v>
      </c>
      <c r="AG3163" s="92"/>
    </row>
    <row r="3164" spans="14:33" x14ac:dyDescent="0.25">
      <c r="N3164" s="130">
        <v>50251</v>
      </c>
      <c r="O3164" s="129">
        <v>3.84</v>
      </c>
      <c r="AD3164" s="90">
        <f t="shared" si="161"/>
        <v>48783</v>
      </c>
      <c r="AE3164" s="91">
        <f t="shared" si="160"/>
        <v>3.7000000000000005E-2</v>
      </c>
      <c r="AG3164" s="92"/>
    </row>
    <row r="3165" spans="14:33" x14ac:dyDescent="0.25">
      <c r="N3165" s="130">
        <v>50252</v>
      </c>
      <c r="O3165" s="129">
        <v>3.84</v>
      </c>
      <c r="AD3165" s="90">
        <f t="shared" si="161"/>
        <v>48784</v>
      </c>
      <c r="AE3165" s="91">
        <f t="shared" si="160"/>
        <v>3.7000000000000005E-2</v>
      </c>
      <c r="AG3165" s="92"/>
    </row>
    <row r="3166" spans="14:33" x14ac:dyDescent="0.25">
      <c r="N3166" s="130">
        <v>50255</v>
      </c>
      <c r="O3166" s="129">
        <v>3.84</v>
      </c>
      <c r="AD3166" s="90">
        <f t="shared" si="161"/>
        <v>48785</v>
      </c>
      <c r="AE3166" s="91">
        <f t="shared" si="160"/>
        <v>3.7000000000000005E-2</v>
      </c>
      <c r="AG3166" s="92"/>
    </row>
    <row r="3167" spans="14:33" x14ac:dyDescent="0.25">
      <c r="N3167" s="130">
        <v>50256</v>
      </c>
      <c r="O3167" s="129">
        <v>3.84</v>
      </c>
      <c r="AD3167" s="90">
        <f t="shared" si="161"/>
        <v>48786</v>
      </c>
      <c r="AE3167" s="91">
        <f t="shared" si="160"/>
        <v>3.7000000000000005E-2</v>
      </c>
      <c r="AG3167" s="92"/>
    </row>
    <row r="3168" spans="14:33" x14ac:dyDescent="0.25">
      <c r="N3168" s="130">
        <v>50257</v>
      </c>
      <c r="O3168" s="129">
        <v>3.84</v>
      </c>
      <c r="AD3168" s="90">
        <f t="shared" si="161"/>
        <v>48787</v>
      </c>
      <c r="AE3168" s="91">
        <f t="shared" si="160"/>
        <v>3.7000000000000005E-2</v>
      </c>
      <c r="AG3168" s="92"/>
    </row>
    <row r="3169" spans="14:33" x14ac:dyDescent="0.25">
      <c r="N3169" s="130">
        <v>50258</v>
      </c>
      <c r="O3169" s="129">
        <v>3.84</v>
      </c>
      <c r="AD3169" s="90">
        <f t="shared" si="161"/>
        <v>48788</v>
      </c>
      <c r="AE3169" s="91">
        <f t="shared" si="160"/>
        <v>3.7000000000000005E-2</v>
      </c>
      <c r="AG3169" s="92"/>
    </row>
    <row r="3170" spans="14:33" x14ac:dyDescent="0.25">
      <c r="N3170" s="130">
        <v>50259</v>
      </c>
      <c r="O3170" s="129">
        <v>3.84</v>
      </c>
      <c r="AD3170" s="90">
        <f t="shared" si="161"/>
        <v>48789</v>
      </c>
      <c r="AE3170" s="91">
        <f t="shared" si="160"/>
        <v>3.7000000000000005E-2</v>
      </c>
      <c r="AG3170" s="92"/>
    </row>
    <row r="3171" spans="14:33" x14ac:dyDescent="0.25">
      <c r="N3171" s="130">
        <v>50262</v>
      </c>
      <c r="O3171" s="129">
        <v>3.84</v>
      </c>
      <c r="AD3171" s="90">
        <f t="shared" si="161"/>
        <v>48790</v>
      </c>
      <c r="AE3171" s="91">
        <f t="shared" si="160"/>
        <v>3.7000000000000005E-2</v>
      </c>
      <c r="AG3171" s="92"/>
    </row>
    <row r="3172" spans="14:33" x14ac:dyDescent="0.25">
      <c r="N3172" s="130">
        <v>50263</v>
      </c>
      <c r="O3172" s="129">
        <v>3.84</v>
      </c>
      <c r="AD3172" s="90">
        <f t="shared" si="161"/>
        <v>48791</v>
      </c>
      <c r="AE3172" s="91">
        <f t="shared" si="160"/>
        <v>3.7000000000000005E-2</v>
      </c>
      <c r="AG3172" s="92"/>
    </row>
    <row r="3173" spans="14:33" x14ac:dyDescent="0.25">
      <c r="N3173" s="130">
        <v>50264</v>
      </c>
      <c r="O3173" s="129">
        <v>3.84</v>
      </c>
      <c r="AD3173" s="90">
        <f t="shared" si="161"/>
        <v>48792</v>
      </c>
      <c r="AE3173" s="91">
        <f t="shared" si="160"/>
        <v>3.7000000000000005E-2</v>
      </c>
      <c r="AG3173" s="92"/>
    </row>
    <row r="3174" spans="14:33" x14ac:dyDescent="0.25">
      <c r="N3174" s="130">
        <v>50265</v>
      </c>
      <c r="O3174" s="129">
        <v>3.84</v>
      </c>
      <c r="AD3174" s="90">
        <f t="shared" si="161"/>
        <v>48793</v>
      </c>
      <c r="AE3174" s="91">
        <f t="shared" si="160"/>
        <v>3.7000000000000005E-2</v>
      </c>
      <c r="AG3174" s="92"/>
    </row>
    <row r="3175" spans="14:33" x14ac:dyDescent="0.25">
      <c r="N3175" s="130">
        <v>50266</v>
      </c>
      <c r="O3175" s="129">
        <v>3.84</v>
      </c>
      <c r="AD3175" s="90">
        <f t="shared" si="161"/>
        <v>48794</v>
      </c>
      <c r="AE3175" s="91">
        <f t="shared" si="160"/>
        <v>3.7000000000000005E-2</v>
      </c>
      <c r="AG3175" s="92"/>
    </row>
    <row r="3176" spans="14:33" x14ac:dyDescent="0.25">
      <c r="N3176" s="130">
        <v>50269</v>
      </c>
      <c r="O3176" s="129">
        <v>3.84</v>
      </c>
      <c r="AD3176" s="90">
        <f t="shared" si="161"/>
        <v>48795</v>
      </c>
      <c r="AE3176" s="91">
        <f t="shared" si="160"/>
        <v>3.7000000000000005E-2</v>
      </c>
      <c r="AG3176" s="92"/>
    </row>
    <row r="3177" spans="14:33" x14ac:dyDescent="0.25">
      <c r="N3177" s="130">
        <v>50270</v>
      </c>
      <c r="O3177" s="129">
        <v>3.84</v>
      </c>
      <c r="AD3177" s="90">
        <f t="shared" si="161"/>
        <v>48796</v>
      </c>
      <c r="AE3177" s="91">
        <f t="shared" si="160"/>
        <v>3.7000000000000005E-2</v>
      </c>
      <c r="AG3177" s="92"/>
    </row>
    <row r="3178" spans="14:33" x14ac:dyDescent="0.25">
      <c r="N3178" s="130">
        <v>50271</v>
      </c>
      <c r="O3178" s="129">
        <v>3.84</v>
      </c>
      <c r="AD3178" s="90">
        <f t="shared" si="161"/>
        <v>48797</v>
      </c>
      <c r="AE3178" s="91">
        <f t="shared" si="160"/>
        <v>3.7000000000000005E-2</v>
      </c>
      <c r="AG3178" s="92"/>
    </row>
    <row r="3179" spans="14:33" x14ac:dyDescent="0.25">
      <c r="N3179" s="130">
        <v>50272</v>
      </c>
      <c r="O3179" s="129">
        <v>3.84</v>
      </c>
      <c r="AD3179" s="90">
        <f t="shared" si="161"/>
        <v>48798</v>
      </c>
      <c r="AE3179" s="91">
        <f t="shared" si="160"/>
        <v>3.7000000000000005E-2</v>
      </c>
      <c r="AG3179" s="92"/>
    </row>
    <row r="3180" spans="14:33" x14ac:dyDescent="0.25">
      <c r="N3180" s="130">
        <v>50273</v>
      </c>
      <c r="O3180" s="129">
        <v>3.84</v>
      </c>
      <c r="AD3180" s="90">
        <f t="shared" si="161"/>
        <v>48799</v>
      </c>
      <c r="AE3180" s="91">
        <f t="shared" si="160"/>
        <v>3.7000000000000005E-2</v>
      </c>
      <c r="AG3180" s="92"/>
    </row>
    <row r="3181" spans="14:33" x14ac:dyDescent="0.25">
      <c r="N3181" s="130">
        <v>50276</v>
      </c>
      <c r="O3181" s="129">
        <v>3.84</v>
      </c>
      <c r="AD3181" s="90">
        <f t="shared" si="161"/>
        <v>48800</v>
      </c>
      <c r="AE3181" s="91">
        <f t="shared" si="160"/>
        <v>3.7000000000000005E-2</v>
      </c>
      <c r="AG3181" s="92"/>
    </row>
    <row r="3182" spans="14:33" x14ac:dyDescent="0.25">
      <c r="N3182" s="130">
        <v>50277</v>
      </c>
      <c r="O3182" s="129">
        <v>3.84</v>
      </c>
      <c r="AD3182" s="90">
        <f t="shared" si="161"/>
        <v>48801</v>
      </c>
      <c r="AE3182" s="91">
        <f t="shared" si="160"/>
        <v>3.7000000000000005E-2</v>
      </c>
      <c r="AG3182" s="92"/>
    </row>
    <row r="3183" spans="14:33" x14ac:dyDescent="0.25">
      <c r="N3183" s="130">
        <v>50278</v>
      </c>
      <c r="O3183" s="129">
        <v>3.84</v>
      </c>
      <c r="AD3183" s="90">
        <f t="shared" si="161"/>
        <v>48802</v>
      </c>
      <c r="AE3183" s="91">
        <f t="shared" si="160"/>
        <v>3.7000000000000005E-2</v>
      </c>
      <c r="AG3183" s="92"/>
    </row>
    <row r="3184" spans="14:33" x14ac:dyDescent="0.25">
      <c r="N3184" s="130">
        <v>50279</v>
      </c>
      <c r="O3184" s="129">
        <v>3.84</v>
      </c>
      <c r="AD3184" s="90">
        <f t="shared" si="161"/>
        <v>48803</v>
      </c>
      <c r="AE3184" s="91">
        <f t="shared" si="160"/>
        <v>3.7000000000000005E-2</v>
      </c>
      <c r="AG3184" s="92"/>
    </row>
    <row r="3185" spans="14:33" x14ac:dyDescent="0.25">
      <c r="N3185" s="130">
        <v>50280</v>
      </c>
      <c r="O3185" s="129">
        <v>3.84</v>
      </c>
      <c r="AD3185" s="90">
        <f t="shared" si="161"/>
        <v>48804</v>
      </c>
      <c r="AE3185" s="91">
        <f t="shared" si="160"/>
        <v>3.7000000000000005E-2</v>
      </c>
      <c r="AG3185" s="92"/>
    </row>
    <row r="3186" spans="14:33" x14ac:dyDescent="0.25">
      <c r="N3186" s="130">
        <v>50283</v>
      </c>
      <c r="O3186" s="129">
        <v>3.84</v>
      </c>
      <c r="AD3186" s="90">
        <f t="shared" si="161"/>
        <v>48805</v>
      </c>
      <c r="AE3186" s="91">
        <f t="shared" si="160"/>
        <v>3.7000000000000005E-2</v>
      </c>
      <c r="AG3186" s="92"/>
    </row>
    <row r="3187" spans="14:33" x14ac:dyDescent="0.25">
      <c r="N3187" s="130">
        <v>50284</v>
      </c>
      <c r="O3187" s="129">
        <v>3.84</v>
      </c>
      <c r="AD3187" s="90">
        <f t="shared" si="161"/>
        <v>48806</v>
      </c>
      <c r="AE3187" s="91">
        <f t="shared" si="160"/>
        <v>3.7000000000000005E-2</v>
      </c>
      <c r="AG3187" s="92"/>
    </row>
    <row r="3188" spans="14:33" x14ac:dyDescent="0.25">
      <c r="N3188" s="130">
        <v>50285</v>
      </c>
      <c r="O3188" s="129">
        <v>3.84</v>
      </c>
      <c r="AD3188" s="90">
        <f t="shared" si="161"/>
        <v>48807</v>
      </c>
      <c r="AE3188" s="91">
        <f t="shared" si="160"/>
        <v>3.7000000000000005E-2</v>
      </c>
      <c r="AG3188" s="92"/>
    </row>
    <row r="3189" spans="14:33" x14ac:dyDescent="0.25">
      <c r="N3189" s="130">
        <v>50286</v>
      </c>
      <c r="O3189" s="129">
        <v>3.84</v>
      </c>
      <c r="AD3189" s="90">
        <f t="shared" si="161"/>
        <v>48808</v>
      </c>
      <c r="AE3189" s="91">
        <f t="shared" si="160"/>
        <v>3.7000000000000005E-2</v>
      </c>
      <c r="AG3189" s="92"/>
    </row>
    <row r="3190" spans="14:33" x14ac:dyDescent="0.25">
      <c r="N3190" s="130">
        <v>50287</v>
      </c>
      <c r="O3190" s="129">
        <v>3.84</v>
      </c>
      <c r="AD3190" s="90">
        <f t="shared" si="161"/>
        <v>48809</v>
      </c>
      <c r="AE3190" s="91">
        <f t="shared" si="160"/>
        <v>3.7000000000000005E-2</v>
      </c>
      <c r="AG3190" s="92"/>
    </row>
    <row r="3191" spans="14:33" x14ac:dyDescent="0.25">
      <c r="N3191" s="130">
        <v>50291</v>
      </c>
      <c r="O3191" s="129">
        <v>3.84</v>
      </c>
      <c r="AD3191" s="90">
        <f t="shared" si="161"/>
        <v>48810</v>
      </c>
      <c r="AE3191" s="91">
        <f t="shared" si="160"/>
        <v>3.7000000000000005E-2</v>
      </c>
      <c r="AG3191" s="92"/>
    </row>
    <row r="3192" spans="14:33" x14ac:dyDescent="0.25">
      <c r="N3192" s="130">
        <v>50292</v>
      </c>
      <c r="O3192" s="129">
        <v>3.84</v>
      </c>
      <c r="AD3192" s="90">
        <f t="shared" si="161"/>
        <v>48811</v>
      </c>
      <c r="AE3192" s="91">
        <f t="shared" si="160"/>
        <v>3.7000000000000005E-2</v>
      </c>
      <c r="AG3192" s="92"/>
    </row>
    <row r="3193" spans="14:33" x14ac:dyDescent="0.25">
      <c r="N3193" s="130">
        <v>50293</v>
      </c>
      <c r="O3193" s="129">
        <v>3.84</v>
      </c>
      <c r="AD3193" s="90">
        <f t="shared" si="161"/>
        <v>48812</v>
      </c>
      <c r="AE3193" s="91">
        <f t="shared" si="160"/>
        <v>3.7000000000000005E-2</v>
      </c>
      <c r="AG3193" s="92"/>
    </row>
    <row r="3194" spans="14:33" x14ac:dyDescent="0.25">
      <c r="N3194" s="130">
        <v>50294</v>
      </c>
      <c r="O3194" s="129">
        <v>3.84</v>
      </c>
      <c r="AD3194" s="90">
        <f t="shared" si="161"/>
        <v>48813</v>
      </c>
      <c r="AE3194" s="91">
        <f t="shared" si="160"/>
        <v>3.7000000000000005E-2</v>
      </c>
      <c r="AG3194" s="92"/>
    </row>
    <row r="3195" spans="14:33" x14ac:dyDescent="0.25">
      <c r="N3195" s="130">
        <v>50297</v>
      </c>
      <c r="O3195" s="129">
        <v>3.84</v>
      </c>
      <c r="AD3195" s="90">
        <f t="shared" si="161"/>
        <v>48814</v>
      </c>
      <c r="AE3195" s="91">
        <f t="shared" si="160"/>
        <v>3.7000000000000005E-2</v>
      </c>
      <c r="AG3195" s="92"/>
    </row>
    <row r="3196" spans="14:33" x14ac:dyDescent="0.25">
      <c r="N3196" s="130">
        <v>50298</v>
      </c>
      <c r="O3196" s="129">
        <v>3.84</v>
      </c>
      <c r="AD3196" s="90">
        <f t="shared" si="161"/>
        <v>48815</v>
      </c>
      <c r="AE3196" s="91">
        <f t="shared" si="160"/>
        <v>3.7000000000000005E-2</v>
      </c>
      <c r="AG3196" s="92"/>
    </row>
    <row r="3197" spans="14:33" x14ac:dyDescent="0.25">
      <c r="N3197" s="130">
        <v>50299</v>
      </c>
      <c r="O3197" s="129">
        <v>3.84</v>
      </c>
      <c r="AD3197" s="90">
        <f t="shared" si="161"/>
        <v>48816</v>
      </c>
      <c r="AE3197" s="91">
        <f t="shared" si="160"/>
        <v>3.7000000000000005E-2</v>
      </c>
      <c r="AG3197" s="92"/>
    </row>
    <row r="3198" spans="14:33" x14ac:dyDescent="0.25">
      <c r="N3198" s="130">
        <v>50300</v>
      </c>
      <c r="O3198" s="129">
        <v>3.84</v>
      </c>
      <c r="AD3198" s="90">
        <f t="shared" si="161"/>
        <v>48817</v>
      </c>
      <c r="AE3198" s="91">
        <f t="shared" si="160"/>
        <v>3.7000000000000005E-2</v>
      </c>
      <c r="AG3198" s="92"/>
    </row>
    <row r="3199" spans="14:33" x14ac:dyDescent="0.25">
      <c r="N3199" s="130">
        <v>50301</v>
      </c>
      <c r="O3199" s="129">
        <v>3.84</v>
      </c>
      <c r="AD3199" s="90">
        <f t="shared" si="161"/>
        <v>48818</v>
      </c>
      <c r="AE3199" s="91">
        <f t="shared" si="160"/>
        <v>3.7000000000000005E-2</v>
      </c>
      <c r="AG3199" s="92"/>
    </row>
    <row r="3200" spans="14:33" x14ac:dyDescent="0.25">
      <c r="N3200" s="130">
        <v>50304</v>
      </c>
      <c r="O3200" s="129">
        <v>3.84</v>
      </c>
      <c r="AD3200" s="90">
        <f t="shared" si="161"/>
        <v>48819</v>
      </c>
      <c r="AE3200" s="91">
        <f t="shared" si="160"/>
        <v>3.7000000000000005E-2</v>
      </c>
      <c r="AG3200" s="92"/>
    </row>
    <row r="3201" spans="14:33" x14ac:dyDescent="0.25">
      <c r="N3201" s="130">
        <v>50305</v>
      </c>
      <c r="O3201" s="129">
        <v>3.84</v>
      </c>
      <c r="AD3201" s="90">
        <f t="shared" si="161"/>
        <v>48820</v>
      </c>
      <c r="AE3201" s="91">
        <f t="shared" si="160"/>
        <v>3.7000000000000005E-2</v>
      </c>
      <c r="AG3201" s="92"/>
    </row>
    <row r="3202" spans="14:33" x14ac:dyDescent="0.25">
      <c r="N3202" s="130">
        <v>50306</v>
      </c>
      <c r="O3202" s="129">
        <v>3.84</v>
      </c>
      <c r="AD3202" s="90">
        <f t="shared" si="161"/>
        <v>48821</v>
      </c>
      <c r="AE3202" s="91">
        <f t="shared" si="160"/>
        <v>3.7000000000000005E-2</v>
      </c>
      <c r="AG3202" s="92"/>
    </row>
    <row r="3203" spans="14:33" x14ac:dyDescent="0.25">
      <c r="N3203" s="130">
        <v>50307</v>
      </c>
      <c r="O3203" s="129">
        <v>3.84</v>
      </c>
      <c r="AD3203" s="90">
        <f t="shared" si="161"/>
        <v>48822</v>
      </c>
      <c r="AE3203" s="91">
        <f t="shared" si="160"/>
        <v>3.7000000000000005E-2</v>
      </c>
      <c r="AG3203" s="92"/>
    </row>
    <row r="3204" spans="14:33" x14ac:dyDescent="0.25">
      <c r="N3204" s="130">
        <v>50308</v>
      </c>
      <c r="O3204" s="129">
        <v>3.84</v>
      </c>
      <c r="AD3204" s="90">
        <f t="shared" si="161"/>
        <v>48823</v>
      </c>
      <c r="AE3204" s="91">
        <f t="shared" si="160"/>
        <v>3.7000000000000005E-2</v>
      </c>
      <c r="AG3204" s="92"/>
    </row>
    <row r="3205" spans="14:33" x14ac:dyDescent="0.25">
      <c r="N3205" s="130">
        <v>50311</v>
      </c>
      <c r="O3205" s="129">
        <v>3.84</v>
      </c>
      <c r="AD3205" s="90">
        <f t="shared" si="161"/>
        <v>48824</v>
      </c>
      <c r="AE3205" s="91">
        <f t="shared" si="160"/>
        <v>3.7000000000000005E-2</v>
      </c>
      <c r="AG3205" s="92"/>
    </row>
    <row r="3206" spans="14:33" x14ac:dyDescent="0.25">
      <c r="N3206" s="130">
        <v>50312</v>
      </c>
      <c r="O3206" s="129">
        <v>3.84</v>
      </c>
      <c r="AD3206" s="90">
        <f t="shared" si="161"/>
        <v>48825</v>
      </c>
      <c r="AE3206" s="91">
        <f t="shared" si="160"/>
        <v>3.7000000000000005E-2</v>
      </c>
      <c r="AG3206" s="92"/>
    </row>
    <row r="3207" spans="14:33" x14ac:dyDescent="0.25">
      <c r="N3207" s="130">
        <v>50313</v>
      </c>
      <c r="O3207" s="129">
        <v>3.84</v>
      </c>
      <c r="AD3207" s="90">
        <f t="shared" si="161"/>
        <v>48826</v>
      </c>
      <c r="AE3207" s="91">
        <f t="shared" ref="AE3207:AE3270" si="162">_xlfn.IFNA(VLOOKUP(AD3207,N:O,2,FALSE)/100,AE3206)</f>
        <v>3.7000000000000005E-2</v>
      </c>
      <c r="AG3207" s="92"/>
    </row>
    <row r="3208" spans="14:33" x14ac:dyDescent="0.25">
      <c r="N3208" s="130">
        <v>50314</v>
      </c>
      <c r="O3208" s="129">
        <v>3.84</v>
      </c>
      <c r="AD3208" s="90">
        <f t="shared" ref="AD3208:AD3271" si="163">AD3207+1</f>
        <v>48827</v>
      </c>
      <c r="AE3208" s="91">
        <f t="shared" si="162"/>
        <v>3.7000000000000005E-2</v>
      </c>
      <c r="AG3208" s="92"/>
    </row>
    <row r="3209" spans="14:33" x14ac:dyDescent="0.25">
      <c r="N3209" s="130">
        <v>50315</v>
      </c>
      <c r="O3209" s="129">
        <v>3.84</v>
      </c>
      <c r="AD3209" s="90">
        <f t="shared" si="163"/>
        <v>48828</v>
      </c>
      <c r="AE3209" s="91">
        <f t="shared" si="162"/>
        <v>3.7000000000000005E-2</v>
      </c>
      <c r="AG3209" s="92"/>
    </row>
    <row r="3210" spans="14:33" x14ac:dyDescent="0.25">
      <c r="N3210" s="130">
        <v>50318</v>
      </c>
      <c r="O3210" s="129">
        <v>3.84</v>
      </c>
      <c r="AD3210" s="90">
        <f t="shared" si="163"/>
        <v>48829</v>
      </c>
      <c r="AE3210" s="91">
        <f t="shared" si="162"/>
        <v>3.7000000000000005E-2</v>
      </c>
      <c r="AG3210" s="92"/>
    </row>
    <row r="3211" spans="14:33" x14ac:dyDescent="0.25">
      <c r="N3211" s="130">
        <v>50319</v>
      </c>
      <c r="O3211" s="129">
        <v>3.84</v>
      </c>
      <c r="AD3211" s="90">
        <f t="shared" si="163"/>
        <v>48830</v>
      </c>
      <c r="AE3211" s="91">
        <f t="shared" si="162"/>
        <v>3.7000000000000005E-2</v>
      </c>
      <c r="AG3211" s="92"/>
    </row>
    <row r="3212" spans="14:33" x14ac:dyDescent="0.25">
      <c r="N3212" s="130">
        <v>50320</v>
      </c>
      <c r="O3212" s="129">
        <v>3.84</v>
      </c>
      <c r="AD3212" s="90">
        <f t="shared" si="163"/>
        <v>48831</v>
      </c>
      <c r="AE3212" s="91">
        <f t="shared" si="162"/>
        <v>3.7000000000000005E-2</v>
      </c>
      <c r="AG3212" s="92"/>
    </row>
    <row r="3213" spans="14:33" x14ac:dyDescent="0.25">
      <c r="N3213" s="130">
        <v>50321</v>
      </c>
      <c r="O3213" s="129">
        <v>3.84</v>
      </c>
      <c r="AD3213" s="90">
        <f t="shared" si="163"/>
        <v>48832</v>
      </c>
      <c r="AE3213" s="91">
        <f t="shared" si="162"/>
        <v>3.7000000000000005E-2</v>
      </c>
      <c r="AG3213" s="92"/>
    </row>
    <row r="3214" spans="14:33" x14ac:dyDescent="0.25">
      <c r="N3214" s="130">
        <v>50322</v>
      </c>
      <c r="O3214" s="129">
        <v>3.84</v>
      </c>
      <c r="AD3214" s="90">
        <f t="shared" si="163"/>
        <v>48833</v>
      </c>
      <c r="AE3214" s="91">
        <f t="shared" si="162"/>
        <v>3.7000000000000005E-2</v>
      </c>
      <c r="AG3214" s="92"/>
    </row>
    <row r="3215" spans="14:33" x14ac:dyDescent="0.25">
      <c r="N3215" s="130">
        <v>50326</v>
      </c>
      <c r="O3215" s="129">
        <v>3.84</v>
      </c>
      <c r="AD3215" s="90">
        <f t="shared" si="163"/>
        <v>48834</v>
      </c>
      <c r="AE3215" s="91">
        <f t="shared" si="162"/>
        <v>3.7000000000000005E-2</v>
      </c>
      <c r="AG3215" s="92"/>
    </row>
    <row r="3216" spans="14:33" x14ac:dyDescent="0.25">
      <c r="N3216" s="130">
        <v>50327</v>
      </c>
      <c r="O3216" s="129">
        <v>3.84</v>
      </c>
      <c r="AD3216" s="90">
        <f t="shared" si="163"/>
        <v>48835</v>
      </c>
      <c r="AE3216" s="91">
        <f t="shared" si="162"/>
        <v>3.7000000000000005E-2</v>
      </c>
      <c r="AG3216" s="92"/>
    </row>
    <row r="3217" spans="14:33" x14ac:dyDescent="0.25">
      <c r="N3217" s="130">
        <v>50328</v>
      </c>
      <c r="O3217" s="129">
        <v>3.84</v>
      </c>
      <c r="AD3217" s="90">
        <f t="shared" si="163"/>
        <v>48836</v>
      </c>
      <c r="AE3217" s="91">
        <f t="shared" si="162"/>
        <v>3.7000000000000005E-2</v>
      </c>
      <c r="AG3217" s="92"/>
    </row>
    <row r="3218" spans="14:33" x14ac:dyDescent="0.25">
      <c r="N3218" s="130">
        <v>50329</v>
      </c>
      <c r="O3218" s="129">
        <v>3.84</v>
      </c>
      <c r="AD3218" s="90">
        <f t="shared" si="163"/>
        <v>48837</v>
      </c>
      <c r="AE3218" s="91">
        <f t="shared" si="162"/>
        <v>3.7000000000000005E-2</v>
      </c>
      <c r="AG3218" s="92"/>
    </row>
    <row r="3219" spans="14:33" x14ac:dyDescent="0.25">
      <c r="N3219" s="130">
        <v>50332</v>
      </c>
      <c r="O3219" s="129">
        <v>3.84</v>
      </c>
      <c r="AD3219" s="90">
        <f t="shared" si="163"/>
        <v>48838</v>
      </c>
      <c r="AE3219" s="91">
        <f t="shared" si="162"/>
        <v>3.7000000000000005E-2</v>
      </c>
      <c r="AG3219" s="92"/>
    </row>
    <row r="3220" spans="14:33" x14ac:dyDescent="0.25">
      <c r="N3220" s="130">
        <v>50333</v>
      </c>
      <c r="O3220" s="129">
        <v>3.84</v>
      </c>
      <c r="AD3220" s="90">
        <f t="shared" si="163"/>
        <v>48839</v>
      </c>
      <c r="AE3220" s="91">
        <f t="shared" si="162"/>
        <v>3.7000000000000005E-2</v>
      </c>
      <c r="AG3220" s="92"/>
    </row>
    <row r="3221" spans="14:33" x14ac:dyDescent="0.25">
      <c r="N3221" s="130">
        <v>50334</v>
      </c>
      <c r="O3221" s="129">
        <v>3.84</v>
      </c>
      <c r="AD3221" s="90">
        <f t="shared" si="163"/>
        <v>48840</v>
      </c>
      <c r="AE3221" s="91">
        <f t="shared" si="162"/>
        <v>3.7000000000000005E-2</v>
      </c>
      <c r="AG3221" s="92"/>
    </row>
    <row r="3222" spans="14:33" x14ac:dyDescent="0.25">
      <c r="N3222" s="130">
        <v>50335</v>
      </c>
      <c r="O3222" s="129">
        <v>3.84</v>
      </c>
      <c r="AD3222" s="90">
        <f t="shared" si="163"/>
        <v>48841</v>
      </c>
      <c r="AE3222" s="91">
        <f t="shared" si="162"/>
        <v>3.7000000000000005E-2</v>
      </c>
      <c r="AG3222" s="92"/>
    </row>
    <row r="3223" spans="14:33" x14ac:dyDescent="0.25">
      <c r="N3223" s="130">
        <v>50336</v>
      </c>
      <c r="O3223" s="129">
        <v>3.84</v>
      </c>
      <c r="AD3223" s="90">
        <f t="shared" si="163"/>
        <v>48842</v>
      </c>
      <c r="AE3223" s="91">
        <f t="shared" si="162"/>
        <v>3.7000000000000005E-2</v>
      </c>
      <c r="AG3223" s="92"/>
    </row>
    <row r="3224" spans="14:33" x14ac:dyDescent="0.25">
      <c r="N3224" s="130">
        <v>50339</v>
      </c>
      <c r="O3224" s="129">
        <v>3.84</v>
      </c>
      <c r="AD3224" s="90">
        <f t="shared" si="163"/>
        <v>48843</v>
      </c>
      <c r="AE3224" s="91">
        <f t="shared" si="162"/>
        <v>3.7000000000000005E-2</v>
      </c>
      <c r="AG3224" s="92"/>
    </row>
    <row r="3225" spans="14:33" x14ac:dyDescent="0.25">
      <c r="N3225" s="130">
        <v>50340</v>
      </c>
      <c r="O3225" s="129">
        <v>3.84</v>
      </c>
      <c r="AD3225" s="90">
        <f t="shared" si="163"/>
        <v>48844</v>
      </c>
      <c r="AE3225" s="91">
        <f t="shared" si="162"/>
        <v>3.7000000000000005E-2</v>
      </c>
      <c r="AG3225" s="92"/>
    </row>
    <row r="3226" spans="14:33" x14ac:dyDescent="0.25">
      <c r="N3226" s="130">
        <v>50341</v>
      </c>
      <c r="O3226" s="129">
        <v>3.84</v>
      </c>
      <c r="AD3226" s="90">
        <f t="shared" si="163"/>
        <v>48845</v>
      </c>
      <c r="AE3226" s="91">
        <f t="shared" si="162"/>
        <v>3.7000000000000005E-2</v>
      </c>
      <c r="AG3226" s="92"/>
    </row>
    <row r="3227" spans="14:33" x14ac:dyDescent="0.25">
      <c r="N3227" s="130">
        <v>50342</v>
      </c>
      <c r="O3227" s="129">
        <v>3.84</v>
      </c>
      <c r="AD3227" s="90">
        <f t="shared" si="163"/>
        <v>48846</v>
      </c>
      <c r="AE3227" s="91">
        <f t="shared" si="162"/>
        <v>3.7000000000000005E-2</v>
      </c>
      <c r="AG3227" s="92"/>
    </row>
    <row r="3228" spans="14:33" x14ac:dyDescent="0.25">
      <c r="N3228" s="130">
        <v>50343</v>
      </c>
      <c r="O3228" s="129">
        <v>3.84</v>
      </c>
      <c r="AD3228" s="90">
        <f t="shared" si="163"/>
        <v>48847</v>
      </c>
      <c r="AE3228" s="91">
        <f t="shared" si="162"/>
        <v>3.7000000000000005E-2</v>
      </c>
      <c r="AG3228" s="92"/>
    </row>
    <row r="3229" spans="14:33" x14ac:dyDescent="0.25">
      <c r="N3229" s="130">
        <v>50346</v>
      </c>
      <c r="O3229" s="129">
        <v>3.84</v>
      </c>
      <c r="AD3229" s="90">
        <f t="shared" si="163"/>
        <v>48848</v>
      </c>
      <c r="AE3229" s="91">
        <f t="shared" si="162"/>
        <v>3.7000000000000005E-2</v>
      </c>
      <c r="AG3229" s="92"/>
    </row>
    <row r="3230" spans="14:33" x14ac:dyDescent="0.25">
      <c r="N3230" s="130">
        <v>50347</v>
      </c>
      <c r="O3230" s="129">
        <v>3.84</v>
      </c>
      <c r="AD3230" s="90">
        <f t="shared" si="163"/>
        <v>48849</v>
      </c>
      <c r="AE3230" s="91">
        <f t="shared" si="162"/>
        <v>3.7000000000000005E-2</v>
      </c>
      <c r="AG3230" s="92"/>
    </row>
    <row r="3231" spans="14:33" x14ac:dyDescent="0.25">
      <c r="N3231" s="130">
        <v>50348</v>
      </c>
      <c r="O3231" s="129">
        <v>3.84</v>
      </c>
      <c r="AD3231" s="90">
        <f t="shared" si="163"/>
        <v>48850</v>
      </c>
      <c r="AE3231" s="91">
        <f t="shared" si="162"/>
        <v>3.7000000000000005E-2</v>
      </c>
      <c r="AG3231" s="92"/>
    </row>
    <row r="3232" spans="14:33" x14ac:dyDescent="0.25">
      <c r="N3232" s="130">
        <v>50349</v>
      </c>
      <c r="O3232" s="129">
        <v>3.84</v>
      </c>
      <c r="AD3232" s="90">
        <f t="shared" si="163"/>
        <v>48851</v>
      </c>
      <c r="AE3232" s="91">
        <f t="shared" si="162"/>
        <v>3.7000000000000005E-2</v>
      </c>
      <c r="AG3232" s="92"/>
    </row>
    <row r="3233" spans="14:33" x14ac:dyDescent="0.25">
      <c r="N3233" s="130">
        <v>50350</v>
      </c>
      <c r="O3233" s="129">
        <v>3.84</v>
      </c>
      <c r="AD3233" s="90">
        <f t="shared" si="163"/>
        <v>48852</v>
      </c>
      <c r="AE3233" s="91">
        <f t="shared" si="162"/>
        <v>3.7000000000000005E-2</v>
      </c>
      <c r="AG3233" s="92"/>
    </row>
    <row r="3234" spans="14:33" x14ac:dyDescent="0.25">
      <c r="N3234" s="130">
        <v>50353</v>
      </c>
      <c r="O3234" s="129">
        <v>3.84</v>
      </c>
      <c r="AD3234" s="90">
        <f t="shared" si="163"/>
        <v>48853</v>
      </c>
      <c r="AE3234" s="91">
        <f t="shared" si="162"/>
        <v>3.7000000000000005E-2</v>
      </c>
      <c r="AG3234" s="92"/>
    </row>
    <row r="3235" spans="14:33" x14ac:dyDescent="0.25">
      <c r="N3235" s="130">
        <v>50354</v>
      </c>
      <c r="O3235" s="129">
        <v>3.84</v>
      </c>
      <c r="AD3235" s="90">
        <f t="shared" si="163"/>
        <v>48854</v>
      </c>
      <c r="AE3235" s="91">
        <f t="shared" si="162"/>
        <v>3.7000000000000005E-2</v>
      </c>
      <c r="AG3235" s="92"/>
    </row>
    <row r="3236" spans="14:33" x14ac:dyDescent="0.25">
      <c r="N3236" s="130">
        <v>50356</v>
      </c>
      <c r="O3236" s="129">
        <v>3.84</v>
      </c>
      <c r="AD3236" s="90">
        <f t="shared" si="163"/>
        <v>48855</v>
      </c>
      <c r="AE3236" s="91">
        <f t="shared" si="162"/>
        <v>3.7000000000000005E-2</v>
      </c>
      <c r="AG3236" s="92"/>
    </row>
    <row r="3237" spans="14:33" x14ac:dyDescent="0.25">
      <c r="N3237" s="130">
        <v>50357</v>
      </c>
      <c r="O3237" s="129">
        <v>3.84</v>
      </c>
      <c r="AD3237" s="90">
        <f t="shared" si="163"/>
        <v>48856</v>
      </c>
      <c r="AE3237" s="91">
        <f t="shared" si="162"/>
        <v>3.7000000000000005E-2</v>
      </c>
      <c r="AG3237" s="92"/>
    </row>
    <row r="3238" spans="14:33" x14ac:dyDescent="0.25">
      <c r="N3238" s="130">
        <v>50360</v>
      </c>
      <c r="O3238" s="129">
        <v>3.84</v>
      </c>
      <c r="AD3238" s="90">
        <f t="shared" si="163"/>
        <v>48857</v>
      </c>
      <c r="AE3238" s="91">
        <f t="shared" si="162"/>
        <v>3.7000000000000005E-2</v>
      </c>
      <c r="AG3238" s="92"/>
    </row>
    <row r="3239" spans="14:33" x14ac:dyDescent="0.25">
      <c r="N3239" s="130">
        <v>50361</v>
      </c>
      <c r="O3239" s="129">
        <v>3.84</v>
      </c>
      <c r="AD3239" s="90">
        <f t="shared" si="163"/>
        <v>48858</v>
      </c>
      <c r="AE3239" s="91">
        <f t="shared" si="162"/>
        <v>3.7000000000000005E-2</v>
      </c>
      <c r="AG3239" s="92"/>
    </row>
    <row r="3240" spans="14:33" x14ac:dyDescent="0.25">
      <c r="N3240" s="130">
        <v>50362</v>
      </c>
      <c r="O3240" s="129">
        <v>3.84</v>
      </c>
      <c r="AD3240" s="90">
        <f t="shared" si="163"/>
        <v>48859</v>
      </c>
      <c r="AE3240" s="91">
        <f t="shared" si="162"/>
        <v>3.7000000000000005E-2</v>
      </c>
      <c r="AG3240" s="92"/>
    </row>
    <row r="3241" spans="14:33" x14ac:dyDescent="0.25">
      <c r="N3241" s="130">
        <v>50363</v>
      </c>
      <c r="O3241" s="129">
        <v>3.84</v>
      </c>
      <c r="AD3241" s="90">
        <f t="shared" si="163"/>
        <v>48860</v>
      </c>
      <c r="AE3241" s="91">
        <f t="shared" si="162"/>
        <v>3.7000000000000005E-2</v>
      </c>
      <c r="AG3241" s="92"/>
    </row>
    <row r="3242" spans="14:33" x14ac:dyDescent="0.25">
      <c r="N3242" s="130">
        <v>50364</v>
      </c>
      <c r="O3242" s="129">
        <v>3.84</v>
      </c>
      <c r="AD3242" s="90">
        <f t="shared" si="163"/>
        <v>48861</v>
      </c>
      <c r="AE3242" s="91">
        <f t="shared" si="162"/>
        <v>3.7000000000000005E-2</v>
      </c>
      <c r="AG3242" s="92"/>
    </row>
    <row r="3243" spans="14:33" x14ac:dyDescent="0.25">
      <c r="N3243" s="130">
        <v>50367</v>
      </c>
      <c r="O3243" s="129">
        <v>3.84</v>
      </c>
      <c r="AD3243" s="90">
        <f t="shared" si="163"/>
        <v>48862</v>
      </c>
      <c r="AE3243" s="91">
        <f t="shared" si="162"/>
        <v>3.7000000000000005E-2</v>
      </c>
      <c r="AG3243" s="92"/>
    </row>
    <row r="3244" spans="14:33" x14ac:dyDescent="0.25">
      <c r="N3244" s="130">
        <v>50368</v>
      </c>
      <c r="O3244" s="129">
        <v>3.84</v>
      </c>
      <c r="AD3244" s="90">
        <f t="shared" si="163"/>
        <v>48863</v>
      </c>
      <c r="AE3244" s="91">
        <f t="shared" si="162"/>
        <v>3.7000000000000005E-2</v>
      </c>
      <c r="AG3244" s="92"/>
    </row>
    <row r="3245" spans="14:33" x14ac:dyDescent="0.25">
      <c r="N3245" s="130">
        <v>50369</v>
      </c>
      <c r="O3245" s="129">
        <v>3.84</v>
      </c>
      <c r="AD3245" s="90">
        <f t="shared" si="163"/>
        <v>48864</v>
      </c>
      <c r="AE3245" s="91">
        <f t="shared" si="162"/>
        <v>3.7000000000000005E-2</v>
      </c>
      <c r="AG3245" s="92"/>
    </row>
    <row r="3246" spans="14:33" x14ac:dyDescent="0.25">
      <c r="N3246" s="130">
        <v>50371</v>
      </c>
      <c r="O3246" s="129">
        <v>3.84</v>
      </c>
      <c r="AD3246" s="90">
        <f t="shared" si="163"/>
        <v>48865</v>
      </c>
      <c r="AE3246" s="91">
        <f t="shared" si="162"/>
        <v>3.7000000000000005E-2</v>
      </c>
      <c r="AG3246" s="92"/>
    </row>
    <row r="3247" spans="14:33" x14ac:dyDescent="0.25">
      <c r="N3247" s="130">
        <v>50374</v>
      </c>
      <c r="O3247" s="129">
        <v>3.84</v>
      </c>
      <c r="AD3247" s="90">
        <f t="shared" si="163"/>
        <v>48866</v>
      </c>
      <c r="AE3247" s="91">
        <f t="shared" si="162"/>
        <v>3.7000000000000005E-2</v>
      </c>
      <c r="AG3247" s="92"/>
    </row>
    <row r="3248" spans="14:33" x14ac:dyDescent="0.25">
      <c r="N3248" s="130">
        <v>50375</v>
      </c>
      <c r="O3248" s="129">
        <v>3.84</v>
      </c>
      <c r="AD3248" s="90">
        <f t="shared" si="163"/>
        <v>48867</v>
      </c>
      <c r="AE3248" s="91">
        <f t="shared" si="162"/>
        <v>3.7000000000000005E-2</v>
      </c>
      <c r="AG3248" s="92"/>
    </row>
    <row r="3249" spans="14:33" x14ac:dyDescent="0.25">
      <c r="N3249" s="130">
        <v>50376</v>
      </c>
      <c r="O3249" s="129">
        <v>3.84</v>
      </c>
      <c r="AD3249" s="90">
        <f t="shared" si="163"/>
        <v>48868</v>
      </c>
      <c r="AE3249" s="91">
        <f t="shared" si="162"/>
        <v>3.7000000000000005E-2</v>
      </c>
      <c r="AG3249" s="92"/>
    </row>
    <row r="3250" spans="14:33" x14ac:dyDescent="0.25">
      <c r="N3250" s="130">
        <v>50377</v>
      </c>
      <c r="O3250" s="129">
        <v>3.84</v>
      </c>
      <c r="AD3250" s="90">
        <f t="shared" si="163"/>
        <v>48869</v>
      </c>
      <c r="AE3250" s="91">
        <f t="shared" si="162"/>
        <v>3.7000000000000005E-2</v>
      </c>
      <c r="AG3250" s="92"/>
    </row>
    <row r="3251" spans="14:33" x14ac:dyDescent="0.25">
      <c r="N3251" s="130">
        <v>50378</v>
      </c>
      <c r="O3251" s="129">
        <v>3.84</v>
      </c>
      <c r="AD3251" s="90">
        <f t="shared" si="163"/>
        <v>48870</v>
      </c>
      <c r="AE3251" s="91">
        <f t="shared" si="162"/>
        <v>3.7000000000000005E-2</v>
      </c>
      <c r="AG3251" s="92"/>
    </row>
    <row r="3252" spans="14:33" x14ac:dyDescent="0.25">
      <c r="N3252" s="130">
        <v>50381</v>
      </c>
      <c r="O3252" s="129">
        <v>3.84</v>
      </c>
      <c r="AD3252" s="90">
        <f t="shared" si="163"/>
        <v>48871</v>
      </c>
      <c r="AE3252" s="91">
        <f t="shared" si="162"/>
        <v>3.7000000000000005E-2</v>
      </c>
      <c r="AG3252" s="92"/>
    </row>
    <row r="3253" spans="14:33" x14ac:dyDescent="0.25">
      <c r="N3253" s="130">
        <v>50382</v>
      </c>
      <c r="O3253" s="129">
        <v>3.84</v>
      </c>
      <c r="AD3253" s="90">
        <f t="shared" si="163"/>
        <v>48872</v>
      </c>
      <c r="AE3253" s="91">
        <f t="shared" si="162"/>
        <v>3.7000000000000005E-2</v>
      </c>
      <c r="AG3253" s="92"/>
    </row>
    <row r="3254" spans="14:33" x14ac:dyDescent="0.25">
      <c r="N3254" s="130">
        <v>50383</v>
      </c>
      <c r="O3254" s="129">
        <v>3.84</v>
      </c>
      <c r="AD3254" s="90">
        <f t="shared" si="163"/>
        <v>48873</v>
      </c>
      <c r="AE3254" s="91">
        <f t="shared" si="162"/>
        <v>3.7000000000000005E-2</v>
      </c>
      <c r="AG3254" s="92"/>
    </row>
    <row r="3255" spans="14:33" x14ac:dyDescent="0.25">
      <c r="N3255" s="130">
        <v>50384</v>
      </c>
      <c r="O3255" s="129">
        <v>3.84</v>
      </c>
      <c r="AD3255" s="90">
        <f t="shared" si="163"/>
        <v>48874</v>
      </c>
      <c r="AE3255" s="91">
        <f t="shared" si="162"/>
        <v>3.7000000000000005E-2</v>
      </c>
      <c r="AG3255" s="92"/>
    </row>
    <row r="3256" spans="14:33" x14ac:dyDescent="0.25">
      <c r="N3256" s="130">
        <v>50385</v>
      </c>
      <c r="O3256" s="129">
        <v>3.84</v>
      </c>
      <c r="AD3256" s="90">
        <f t="shared" si="163"/>
        <v>48875</v>
      </c>
      <c r="AE3256" s="91">
        <f t="shared" si="162"/>
        <v>3.7000000000000005E-2</v>
      </c>
      <c r="AG3256" s="92"/>
    </row>
    <row r="3257" spans="14:33" x14ac:dyDescent="0.25">
      <c r="N3257" s="130">
        <v>50388</v>
      </c>
      <c r="O3257" s="129">
        <v>3.84</v>
      </c>
      <c r="AD3257" s="90">
        <f t="shared" si="163"/>
        <v>48876</v>
      </c>
      <c r="AE3257" s="91">
        <f t="shared" si="162"/>
        <v>3.7000000000000005E-2</v>
      </c>
      <c r="AG3257" s="92"/>
    </row>
    <row r="3258" spans="14:33" x14ac:dyDescent="0.25">
      <c r="N3258" s="130">
        <v>50389</v>
      </c>
      <c r="O3258" s="129">
        <v>3.84</v>
      </c>
      <c r="AD3258" s="90">
        <f t="shared" si="163"/>
        <v>48877</v>
      </c>
      <c r="AE3258" s="91">
        <f t="shared" si="162"/>
        <v>3.7000000000000005E-2</v>
      </c>
      <c r="AG3258" s="92"/>
    </row>
    <row r="3259" spans="14:33" x14ac:dyDescent="0.25">
      <c r="N3259" s="130">
        <v>50390</v>
      </c>
      <c r="O3259" s="129">
        <v>3.84</v>
      </c>
      <c r="AD3259" s="90">
        <f t="shared" si="163"/>
        <v>48878</v>
      </c>
      <c r="AE3259" s="91">
        <f t="shared" si="162"/>
        <v>3.7000000000000005E-2</v>
      </c>
      <c r="AG3259" s="92"/>
    </row>
    <row r="3260" spans="14:33" x14ac:dyDescent="0.25">
      <c r="N3260" s="130">
        <v>50391</v>
      </c>
      <c r="O3260" s="129">
        <v>3.84</v>
      </c>
      <c r="AD3260" s="90">
        <f t="shared" si="163"/>
        <v>48879</v>
      </c>
      <c r="AE3260" s="91">
        <f t="shared" si="162"/>
        <v>3.7000000000000005E-2</v>
      </c>
      <c r="AG3260" s="92"/>
    </row>
    <row r="3261" spans="14:33" x14ac:dyDescent="0.25">
      <c r="N3261" s="130">
        <v>50392</v>
      </c>
      <c r="O3261" s="129">
        <v>3.84</v>
      </c>
      <c r="AD3261" s="90">
        <f t="shared" si="163"/>
        <v>48880</v>
      </c>
      <c r="AE3261" s="91">
        <f t="shared" si="162"/>
        <v>3.7000000000000005E-2</v>
      </c>
      <c r="AG3261" s="92"/>
    </row>
    <row r="3262" spans="14:33" x14ac:dyDescent="0.25">
      <c r="N3262" s="130">
        <v>50395</v>
      </c>
      <c r="O3262" s="129">
        <v>3.84</v>
      </c>
      <c r="AD3262" s="90">
        <f t="shared" si="163"/>
        <v>48881</v>
      </c>
      <c r="AE3262" s="91">
        <f t="shared" si="162"/>
        <v>3.7000000000000005E-2</v>
      </c>
      <c r="AG3262" s="92"/>
    </row>
    <row r="3263" spans="14:33" x14ac:dyDescent="0.25">
      <c r="N3263" s="130">
        <v>50396</v>
      </c>
      <c r="O3263" s="129">
        <v>3.84</v>
      </c>
      <c r="AD3263" s="90">
        <f t="shared" si="163"/>
        <v>48882</v>
      </c>
      <c r="AE3263" s="91">
        <f t="shared" si="162"/>
        <v>3.7000000000000005E-2</v>
      </c>
      <c r="AG3263" s="92"/>
    </row>
    <row r="3264" spans="14:33" x14ac:dyDescent="0.25">
      <c r="N3264" s="130">
        <v>50397</v>
      </c>
      <c r="O3264" s="129">
        <v>3.84</v>
      </c>
      <c r="AD3264" s="90">
        <f t="shared" si="163"/>
        <v>48883</v>
      </c>
      <c r="AE3264" s="91">
        <f t="shared" si="162"/>
        <v>3.7000000000000005E-2</v>
      </c>
      <c r="AG3264" s="92"/>
    </row>
    <row r="3265" spans="14:33" x14ac:dyDescent="0.25">
      <c r="N3265" s="130">
        <v>50398</v>
      </c>
      <c r="O3265" s="129">
        <v>3.84</v>
      </c>
      <c r="AD3265" s="90">
        <f t="shared" si="163"/>
        <v>48884</v>
      </c>
      <c r="AE3265" s="91">
        <f t="shared" si="162"/>
        <v>3.7000000000000005E-2</v>
      </c>
      <c r="AG3265" s="92"/>
    </row>
    <row r="3266" spans="14:33" x14ac:dyDescent="0.25">
      <c r="N3266" s="130">
        <v>50402</v>
      </c>
      <c r="O3266" s="129">
        <v>3.84</v>
      </c>
      <c r="AD3266" s="90">
        <f t="shared" si="163"/>
        <v>48885</v>
      </c>
      <c r="AE3266" s="91">
        <f t="shared" si="162"/>
        <v>3.7000000000000005E-2</v>
      </c>
      <c r="AG3266" s="92"/>
    </row>
    <row r="3267" spans="14:33" x14ac:dyDescent="0.25">
      <c r="N3267" s="130">
        <v>50403</v>
      </c>
      <c r="O3267" s="129">
        <v>3.84</v>
      </c>
      <c r="AD3267" s="90">
        <f t="shared" si="163"/>
        <v>48886</v>
      </c>
      <c r="AE3267" s="91">
        <f t="shared" si="162"/>
        <v>3.7000000000000005E-2</v>
      </c>
      <c r="AG3267" s="92"/>
    </row>
    <row r="3268" spans="14:33" x14ac:dyDescent="0.25">
      <c r="N3268" s="130">
        <v>50404</v>
      </c>
      <c r="O3268" s="129">
        <v>3.84</v>
      </c>
      <c r="AD3268" s="90">
        <f t="shared" si="163"/>
        <v>48887</v>
      </c>
      <c r="AE3268" s="91">
        <f t="shared" si="162"/>
        <v>3.7000000000000005E-2</v>
      </c>
      <c r="AG3268" s="92"/>
    </row>
    <row r="3269" spans="14:33" x14ac:dyDescent="0.25">
      <c r="N3269" s="130">
        <v>50405</v>
      </c>
      <c r="O3269" s="129">
        <v>3.84</v>
      </c>
      <c r="AD3269" s="90">
        <f t="shared" si="163"/>
        <v>48888</v>
      </c>
      <c r="AE3269" s="91">
        <f t="shared" si="162"/>
        <v>3.7000000000000005E-2</v>
      </c>
      <c r="AG3269" s="92"/>
    </row>
    <row r="3270" spans="14:33" x14ac:dyDescent="0.25">
      <c r="N3270" s="130">
        <v>50409</v>
      </c>
      <c r="O3270" s="129">
        <v>3.84</v>
      </c>
      <c r="AD3270" s="90">
        <f t="shared" si="163"/>
        <v>48889</v>
      </c>
      <c r="AE3270" s="91">
        <f t="shared" si="162"/>
        <v>3.7000000000000005E-2</v>
      </c>
      <c r="AG3270" s="92"/>
    </row>
    <row r="3271" spans="14:33" x14ac:dyDescent="0.25">
      <c r="N3271" s="130">
        <v>50410</v>
      </c>
      <c r="O3271" s="129">
        <v>3.84</v>
      </c>
      <c r="AD3271" s="90">
        <f t="shared" si="163"/>
        <v>48890</v>
      </c>
      <c r="AE3271" s="91">
        <f t="shared" ref="AE3271:AE3334" si="164">_xlfn.IFNA(VLOOKUP(AD3271,N:O,2,FALSE)/100,AE3270)</f>
        <v>3.7000000000000005E-2</v>
      </c>
      <c r="AG3271" s="92"/>
    </row>
    <row r="3272" spans="14:33" x14ac:dyDescent="0.25">
      <c r="N3272" s="130">
        <v>50411</v>
      </c>
      <c r="O3272" s="129">
        <v>3.84</v>
      </c>
      <c r="AD3272" s="90">
        <f t="shared" ref="AD3272:AD3335" si="165">AD3271+1</f>
        <v>48891</v>
      </c>
      <c r="AE3272" s="91">
        <f t="shared" si="164"/>
        <v>3.7000000000000005E-2</v>
      </c>
      <c r="AG3272" s="92"/>
    </row>
    <row r="3273" spans="14:33" x14ac:dyDescent="0.25">
      <c r="N3273" s="130">
        <v>50412</v>
      </c>
      <c r="O3273" s="129">
        <v>3.84</v>
      </c>
      <c r="AD3273" s="90">
        <f t="shared" si="165"/>
        <v>48892</v>
      </c>
      <c r="AE3273" s="91">
        <f t="shared" si="164"/>
        <v>3.7000000000000005E-2</v>
      </c>
      <c r="AG3273" s="92"/>
    </row>
    <row r="3274" spans="14:33" x14ac:dyDescent="0.25">
      <c r="N3274" s="130">
        <v>50413</v>
      </c>
      <c r="O3274" s="129">
        <v>3.84</v>
      </c>
      <c r="AD3274" s="90">
        <f t="shared" si="165"/>
        <v>48893</v>
      </c>
      <c r="AE3274" s="91">
        <f t="shared" si="164"/>
        <v>3.7000000000000005E-2</v>
      </c>
      <c r="AG3274" s="92"/>
    </row>
    <row r="3275" spans="14:33" x14ac:dyDescent="0.25">
      <c r="N3275" s="130">
        <v>50416</v>
      </c>
      <c r="O3275" s="129">
        <v>3.84</v>
      </c>
      <c r="AD3275" s="90">
        <f t="shared" si="165"/>
        <v>48894</v>
      </c>
      <c r="AE3275" s="91">
        <f t="shared" si="164"/>
        <v>3.7000000000000005E-2</v>
      </c>
      <c r="AG3275" s="92"/>
    </row>
    <row r="3276" spans="14:33" x14ac:dyDescent="0.25">
      <c r="N3276" s="130">
        <v>50417</v>
      </c>
      <c r="O3276" s="129">
        <v>3.84</v>
      </c>
      <c r="AD3276" s="90">
        <f t="shared" si="165"/>
        <v>48895</v>
      </c>
      <c r="AE3276" s="91">
        <f t="shared" si="164"/>
        <v>3.7000000000000005E-2</v>
      </c>
      <c r="AG3276" s="92"/>
    </row>
    <row r="3277" spans="14:33" x14ac:dyDescent="0.25">
      <c r="N3277" s="130">
        <v>50418</v>
      </c>
      <c r="O3277" s="129">
        <v>3.84</v>
      </c>
      <c r="AD3277" s="90">
        <f t="shared" si="165"/>
        <v>48896</v>
      </c>
      <c r="AE3277" s="91">
        <f t="shared" si="164"/>
        <v>3.7000000000000005E-2</v>
      </c>
      <c r="AG3277" s="92"/>
    </row>
    <row r="3278" spans="14:33" x14ac:dyDescent="0.25">
      <c r="N3278" s="130">
        <v>50419</v>
      </c>
      <c r="O3278" s="129">
        <v>3.84</v>
      </c>
      <c r="AD3278" s="90">
        <f t="shared" si="165"/>
        <v>48897</v>
      </c>
      <c r="AE3278" s="91">
        <f t="shared" si="164"/>
        <v>3.7000000000000005E-2</v>
      </c>
      <c r="AG3278" s="92"/>
    </row>
    <row r="3279" spans="14:33" x14ac:dyDescent="0.25">
      <c r="N3279" s="130">
        <v>50420</v>
      </c>
      <c r="O3279" s="129">
        <v>3.84</v>
      </c>
      <c r="AD3279" s="90">
        <f t="shared" si="165"/>
        <v>48898</v>
      </c>
      <c r="AE3279" s="91">
        <f t="shared" si="164"/>
        <v>3.7000000000000005E-2</v>
      </c>
      <c r="AG3279" s="92"/>
    </row>
    <row r="3280" spans="14:33" x14ac:dyDescent="0.25">
      <c r="N3280" s="130">
        <v>50424</v>
      </c>
      <c r="O3280" s="129">
        <v>3.84</v>
      </c>
      <c r="AD3280" s="90">
        <f t="shared" si="165"/>
        <v>48899</v>
      </c>
      <c r="AE3280" s="91">
        <f t="shared" si="164"/>
        <v>3.7000000000000005E-2</v>
      </c>
      <c r="AG3280" s="92"/>
    </row>
    <row r="3281" spans="14:33" x14ac:dyDescent="0.25">
      <c r="N3281" s="130">
        <v>50425</v>
      </c>
      <c r="O3281" s="129">
        <v>3.84</v>
      </c>
      <c r="AD3281" s="90">
        <f t="shared" si="165"/>
        <v>48900</v>
      </c>
      <c r="AE3281" s="91">
        <f t="shared" si="164"/>
        <v>3.7000000000000005E-2</v>
      </c>
      <c r="AG3281" s="92"/>
    </row>
    <row r="3282" spans="14:33" x14ac:dyDescent="0.25">
      <c r="N3282" s="130">
        <v>50426</v>
      </c>
      <c r="O3282" s="129">
        <v>3.84</v>
      </c>
      <c r="AD3282" s="90">
        <f t="shared" si="165"/>
        <v>48901</v>
      </c>
      <c r="AE3282" s="91">
        <f t="shared" si="164"/>
        <v>3.7000000000000005E-2</v>
      </c>
      <c r="AG3282" s="92"/>
    </row>
    <row r="3283" spans="14:33" x14ac:dyDescent="0.25">
      <c r="N3283" s="130">
        <v>50427</v>
      </c>
      <c r="O3283" s="129">
        <v>3.84</v>
      </c>
      <c r="AD3283" s="90">
        <f t="shared" si="165"/>
        <v>48902</v>
      </c>
      <c r="AE3283" s="91">
        <f t="shared" si="164"/>
        <v>3.7000000000000005E-2</v>
      </c>
      <c r="AG3283" s="92"/>
    </row>
    <row r="3284" spans="14:33" x14ac:dyDescent="0.25">
      <c r="N3284" s="130">
        <v>50430</v>
      </c>
      <c r="O3284" s="129">
        <v>3.84</v>
      </c>
      <c r="AD3284" s="90">
        <f t="shared" si="165"/>
        <v>48903</v>
      </c>
      <c r="AE3284" s="91">
        <f t="shared" si="164"/>
        <v>3.7000000000000005E-2</v>
      </c>
      <c r="AG3284" s="92"/>
    </row>
    <row r="3285" spans="14:33" x14ac:dyDescent="0.25">
      <c r="N3285" s="130">
        <v>50431</v>
      </c>
      <c r="O3285" s="129">
        <v>3.84</v>
      </c>
      <c r="AD3285" s="90">
        <f t="shared" si="165"/>
        <v>48904</v>
      </c>
      <c r="AE3285" s="91">
        <f t="shared" si="164"/>
        <v>3.7000000000000005E-2</v>
      </c>
      <c r="AG3285" s="92"/>
    </row>
    <row r="3286" spans="14:33" x14ac:dyDescent="0.25">
      <c r="N3286" s="130">
        <v>50432</v>
      </c>
      <c r="O3286" s="129">
        <v>3.84</v>
      </c>
      <c r="AD3286" s="90">
        <f t="shared" si="165"/>
        <v>48905</v>
      </c>
      <c r="AE3286" s="91">
        <f t="shared" si="164"/>
        <v>3.7000000000000005E-2</v>
      </c>
      <c r="AG3286" s="92"/>
    </row>
    <row r="3287" spans="14:33" x14ac:dyDescent="0.25">
      <c r="N3287" s="130">
        <v>50433</v>
      </c>
      <c r="O3287" s="129">
        <v>3.84</v>
      </c>
      <c r="AD3287" s="90">
        <f t="shared" si="165"/>
        <v>48906</v>
      </c>
      <c r="AE3287" s="91">
        <f t="shared" si="164"/>
        <v>3.7000000000000005E-2</v>
      </c>
      <c r="AG3287" s="92"/>
    </row>
    <row r="3288" spans="14:33" x14ac:dyDescent="0.25">
      <c r="N3288" s="130">
        <v>50434</v>
      </c>
      <c r="O3288" s="129">
        <v>3.84</v>
      </c>
      <c r="AD3288" s="90">
        <f t="shared" si="165"/>
        <v>48907</v>
      </c>
      <c r="AE3288" s="91">
        <f t="shared" si="164"/>
        <v>3.7000000000000005E-2</v>
      </c>
      <c r="AG3288" s="92"/>
    </row>
    <row r="3289" spans="14:33" x14ac:dyDescent="0.25">
      <c r="N3289" s="130">
        <v>50437</v>
      </c>
      <c r="O3289" s="129">
        <v>3.84</v>
      </c>
      <c r="AD3289" s="90">
        <f t="shared" si="165"/>
        <v>48908</v>
      </c>
      <c r="AE3289" s="91">
        <f t="shared" si="164"/>
        <v>3.7000000000000005E-2</v>
      </c>
      <c r="AG3289" s="92"/>
    </row>
    <row r="3290" spans="14:33" x14ac:dyDescent="0.25">
      <c r="N3290" s="130">
        <v>50438</v>
      </c>
      <c r="O3290" s="129">
        <v>3.84</v>
      </c>
      <c r="AD3290" s="90">
        <f t="shared" si="165"/>
        <v>48909</v>
      </c>
      <c r="AE3290" s="91">
        <f t="shared" si="164"/>
        <v>3.7000000000000005E-2</v>
      </c>
      <c r="AG3290" s="92"/>
    </row>
    <row r="3291" spans="14:33" x14ac:dyDescent="0.25">
      <c r="N3291" s="130">
        <v>50439</v>
      </c>
      <c r="O3291" s="129">
        <v>3.84</v>
      </c>
      <c r="AD3291" s="90">
        <f t="shared" si="165"/>
        <v>48910</v>
      </c>
      <c r="AE3291" s="91">
        <f t="shared" si="164"/>
        <v>3.7000000000000005E-2</v>
      </c>
      <c r="AG3291" s="92"/>
    </row>
    <row r="3292" spans="14:33" x14ac:dyDescent="0.25">
      <c r="N3292" s="130">
        <v>50440</v>
      </c>
      <c r="O3292" s="129">
        <v>3.84</v>
      </c>
      <c r="AD3292" s="90">
        <f t="shared" si="165"/>
        <v>48911</v>
      </c>
      <c r="AE3292" s="91">
        <f t="shared" si="164"/>
        <v>3.7000000000000005E-2</v>
      </c>
      <c r="AG3292" s="92"/>
    </row>
    <row r="3293" spans="14:33" x14ac:dyDescent="0.25">
      <c r="N3293" s="130">
        <v>50441</v>
      </c>
      <c r="O3293" s="129">
        <v>3.84</v>
      </c>
      <c r="AD3293" s="90">
        <f t="shared" si="165"/>
        <v>48912</v>
      </c>
      <c r="AE3293" s="91">
        <f t="shared" si="164"/>
        <v>3.7000000000000005E-2</v>
      </c>
      <c r="AG3293" s="92"/>
    </row>
    <row r="3294" spans="14:33" x14ac:dyDescent="0.25">
      <c r="N3294" s="130">
        <v>50444</v>
      </c>
      <c r="O3294" s="129">
        <v>3.84</v>
      </c>
      <c r="AD3294" s="90">
        <f t="shared" si="165"/>
        <v>48913</v>
      </c>
      <c r="AE3294" s="91">
        <f t="shared" si="164"/>
        <v>3.7000000000000005E-2</v>
      </c>
      <c r="AG3294" s="92"/>
    </row>
    <row r="3295" spans="14:33" x14ac:dyDescent="0.25">
      <c r="N3295" s="130">
        <v>50445</v>
      </c>
      <c r="O3295" s="129">
        <v>3.84</v>
      </c>
      <c r="AD3295" s="90">
        <f t="shared" si="165"/>
        <v>48914</v>
      </c>
      <c r="AE3295" s="91">
        <f t="shared" si="164"/>
        <v>3.7000000000000005E-2</v>
      </c>
      <c r="AG3295" s="92"/>
    </row>
    <row r="3296" spans="14:33" x14ac:dyDescent="0.25">
      <c r="N3296" s="130">
        <v>50446</v>
      </c>
      <c r="O3296" s="129">
        <v>3.84</v>
      </c>
      <c r="AD3296" s="90">
        <f t="shared" si="165"/>
        <v>48915</v>
      </c>
      <c r="AE3296" s="91">
        <f t="shared" si="164"/>
        <v>3.7000000000000005E-2</v>
      </c>
      <c r="AG3296" s="92"/>
    </row>
    <row r="3297" spans="14:33" x14ac:dyDescent="0.25">
      <c r="N3297" s="130">
        <v>50447</v>
      </c>
      <c r="O3297" s="129">
        <v>3.84</v>
      </c>
      <c r="AD3297" s="90">
        <f t="shared" si="165"/>
        <v>48916</v>
      </c>
      <c r="AE3297" s="91">
        <f t="shared" si="164"/>
        <v>3.7000000000000005E-2</v>
      </c>
      <c r="AG3297" s="92"/>
    </row>
    <row r="3298" spans="14:33" x14ac:dyDescent="0.25">
      <c r="N3298" s="130">
        <v>50448</v>
      </c>
      <c r="O3298" s="129">
        <v>3.84</v>
      </c>
      <c r="AD3298" s="90">
        <f t="shared" si="165"/>
        <v>48917</v>
      </c>
      <c r="AE3298" s="91">
        <f t="shared" si="164"/>
        <v>3.7000000000000005E-2</v>
      </c>
      <c r="AG3298" s="92"/>
    </row>
    <row r="3299" spans="14:33" x14ac:dyDescent="0.25">
      <c r="N3299" s="130">
        <v>50452</v>
      </c>
      <c r="O3299" s="129">
        <v>3.84</v>
      </c>
      <c r="AD3299" s="90">
        <f t="shared" si="165"/>
        <v>48918</v>
      </c>
      <c r="AE3299" s="91">
        <f t="shared" si="164"/>
        <v>3.7000000000000005E-2</v>
      </c>
      <c r="AG3299" s="92"/>
    </row>
    <row r="3300" spans="14:33" x14ac:dyDescent="0.25">
      <c r="N3300" s="130">
        <v>50453</v>
      </c>
      <c r="O3300" s="129">
        <v>3.84</v>
      </c>
      <c r="AD3300" s="90">
        <f t="shared" si="165"/>
        <v>48919</v>
      </c>
      <c r="AE3300" s="91">
        <f t="shared" si="164"/>
        <v>3.73E-2</v>
      </c>
      <c r="AG3300" s="92"/>
    </row>
    <row r="3301" spans="14:33" x14ac:dyDescent="0.25">
      <c r="N3301" s="130">
        <v>50454</v>
      </c>
      <c r="O3301" s="129">
        <v>3.84</v>
      </c>
      <c r="AD3301" s="90">
        <f t="shared" si="165"/>
        <v>48920</v>
      </c>
      <c r="AE3301" s="91">
        <f t="shared" si="164"/>
        <v>3.73E-2</v>
      </c>
      <c r="AG3301" s="92"/>
    </row>
    <row r="3302" spans="14:33" x14ac:dyDescent="0.25">
      <c r="N3302" s="130">
        <v>50455</v>
      </c>
      <c r="O3302" s="129">
        <v>3.84</v>
      </c>
      <c r="AD3302" s="90">
        <f t="shared" si="165"/>
        <v>48921</v>
      </c>
      <c r="AE3302" s="91">
        <f t="shared" si="164"/>
        <v>3.73E-2</v>
      </c>
      <c r="AG3302" s="92"/>
    </row>
    <row r="3303" spans="14:33" x14ac:dyDescent="0.25">
      <c r="N3303" s="130">
        <v>50458</v>
      </c>
      <c r="O3303" s="129">
        <v>3.84</v>
      </c>
      <c r="AD3303" s="90">
        <f t="shared" si="165"/>
        <v>48922</v>
      </c>
      <c r="AE3303" s="91">
        <f t="shared" si="164"/>
        <v>3.73E-2</v>
      </c>
      <c r="AG3303" s="92"/>
    </row>
    <row r="3304" spans="14:33" x14ac:dyDescent="0.25">
      <c r="N3304" s="130">
        <v>50459</v>
      </c>
      <c r="O3304" s="129">
        <v>3.84</v>
      </c>
      <c r="AD3304" s="90">
        <f t="shared" si="165"/>
        <v>48923</v>
      </c>
      <c r="AE3304" s="91">
        <f t="shared" si="164"/>
        <v>3.73E-2</v>
      </c>
      <c r="AG3304" s="92"/>
    </row>
    <row r="3305" spans="14:33" x14ac:dyDescent="0.25">
      <c r="N3305" s="130">
        <v>50460</v>
      </c>
      <c r="O3305" s="129">
        <v>3.84</v>
      </c>
      <c r="AD3305" s="90">
        <f t="shared" si="165"/>
        <v>48924</v>
      </c>
      <c r="AE3305" s="91">
        <f t="shared" si="164"/>
        <v>3.73E-2</v>
      </c>
      <c r="AG3305" s="92"/>
    </row>
    <row r="3306" spans="14:33" x14ac:dyDescent="0.25">
      <c r="N3306" s="130">
        <v>50461</v>
      </c>
      <c r="O3306" s="129">
        <v>3.84</v>
      </c>
      <c r="AD3306" s="90">
        <f t="shared" si="165"/>
        <v>48925</v>
      </c>
      <c r="AE3306" s="91">
        <f t="shared" si="164"/>
        <v>3.73E-2</v>
      </c>
      <c r="AG3306" s="92"/>
    </row>
    <row r="3307" spans="14:33" x14ac:dyDescent="0.25">
      <c r="N3307" s="130">
        <v>50462</v>
      </c>
      <c r="O3307" s="129">
        <v>3.84</v>
      </c>
      <c r="AD3307" s="90">
        <f t="shared" si="165"/>
        <v>48926</v>
      </c>
      <c r="AE3307" s="91">
        <f t="shared" si="164"/>
        <v>3.73E-2</v>
      </c>
      <c r="AG3307" s="92"/>
    </row>
    <row r="3308" spans="14:33" x14ac:dyDescent="0.25">
      <c r="N3308" s="130">
        <v>50465</v>
      </c>
      <c r="O3308" s="129">
        <v>3.84</v>
      </c>
      <c r="AD3308" s="90">
        <f t="shared" si="165"/>
        <v>48927</v>
      </c>
      <c r="AE3308" s="91">
        <f t="shared" si="164"/>
        <v>3.73E-2</v>
      </c>
      <c r="AG3308" s="92"/>
    </row>
    <row r="3309" spans="14:33" x14ac:dyDescent="0.25">
      <c r="N3309" s="130">
        <v>50466</v>
      </c>
      <c r="O3309" s="129">
        <v>3.84</v>
      </c>
      <c r="AD3309" s="90">
        <f t="shared" si="165"/>
        <v>48928</v>
      </c>
      <c r="AE3309" s="91">
        <f t="shared" si="164"/>
        <v>3.73E-2</v>
      </c>
      <c r="AG3309" s="92"/>
    </row>
    <row r="3310" spans="14:33" x14ac:dyDescent="0.25">
      <c r="N3310" s="130">
        <v>50467</v>
      </c>
      <c r="O3310" s="129">
        <v>3.84</v>
      </c>
      <c r="AD3310" s="90">
        <f t="shared" si="165"/>
        <v>48929</v>
      </c>
      <c r="AE3310" s="91">
        <f t="shared" si="164"/>
        <v>3.73E-2</v>
      </c>
      <c r="AG3310" s="92"/>
    </row>
    <row r="3311" spans="14:33" x14ac:dyDescent="0.25">
      <c r="N3311" s="130">
        <v>50468</v>
      </c>
      <c r="O3311" s="129">
        <v>3.84</v>
      </c>
      <c r="AD3311" s="90">
        <f t="shared" si="165"/>
        <v>48930</v>
      </c>
      <c r="AE3311" s="91">
        <f t="shared" si="164"/>
        <v>3.73E-2</v>
      </c>
      <c r="AG3311" s="92"/>
    </row>
    <row r="3312" spans="14:33" x14ac:dyDescent="0.25">
      <c r="N3312" s="130">
        <v>50469</v>
      </c>
      <c r="O3312" s="129">
        <v>3.84</v>
      </c>
      <c r="AD3312" s="90">
        <f t="shared" si="165"/>
        <v>48931</v>
      </c>
      <c r="AE3312" s="91">
        <f t="shared" si="164"/>
        <v>3.73E-2</v>
      </c>
      <c r="AG3312" s="92"/>
    </row>
    <row r="3313" spans="14:33" x14ac:dyDescent="0.25">
      <c r="N3313" s="130">
        <v>50472</v>
      </c>
      <c r="O3313" s="129">
        <v>3.84</v>
      </c>
      <c r="AD3313" s="90">
        <f t="shared" si="165"/>
        <v>48932</v>
      </c>
      <c r="AE3313" s="91">
        <f t="shared" si="164"/>
        <v>3.73E-2</v>
      </c>
      <c r="AG3313" s="92"/>
    </row>
    <row r="3314" spans="14:33" x14ac:dyDescent="0.25">
      <c r="N3314" s="130">
        <v>50473</v>
      </c>
      <c r="O3314" s="129">
        <v>3.84</v>
      </c>
      <c r="AD3314" s="90">
        <f t="shared" si="165"/>
        <v>48933</v>
      </c>
      <c r="AE3314" s="91">
        <f t="shared" si="164"/>
        <v>3.73E-2</v>
      </c>
      <c r="AG3314" s="92"/>
    </row>
    <row r="3315" spans="14:33" x14ac:dyDescent="0.25">
      <c r="N3315" s="130">
        <v>50474</v>
      </c>
      <c r="O3315" s="129">
        <v>3.84</v>
      </c>
      <c r="AD3315" s="90">
        <f t="shared" si="165"/>
        <v>48934</v>
      </c>
      <c r="AE3315" s="91">
        <f t="shared" si="164"/>
        <v>3.73E-2</v>
      </c>
      <c r="AG3315" s="92"/>
    </row>
    <row r="3316" spans="14:33" x14ac:dyDescent="0.25">
      <c r="N3316" s="130">
        <v>50475</v>
      </c>
      <c r="O3316" s="129">
        <v>3.84</v>
      </c>
      <c r="AD3316" s="90">
        <f t="shared" si="165"/>
        <v>48935</v>
      </c>
      <c r="AE3316" s="91">
        <f t="shared" si="164"/>
        <v>3.73E-2</v>
      </c>
      <c r="AG3316" s="92"/>
    </row>
    <row r="3317" spans="14:33" x14ac:dyDescent="0.25">
      <c r="N3317" s="130">
        <v>50476</v>
      </c>
      <c r="O3317" s="129">
        <v>3.84</v>
      </c>
      <c r="AD3317" s="90">
        <f t="shared" si="165"/>
        <v>48936</v>
      </c>
      <c r="AE3317" s="91">
        <f t="shared" si="164"/>
        <v>3.73E-2</v>
      </c>
      <c r="AG3317" s="92"/>
    </row>
    <row r="3318" spans="14:33" x14ac:dyDescent="0.25">
      <c r="N3318" s="130">
        <v>50479</v>
      </c>
      <c r="O3318" s="129">
        <v>3.84</v>
      </c>
      <c r="AD3318" s="90">
        <f t="shared" si="165"/>
        <v>48937</v>
      </c>
      <c r="AE3318" s="91">
        <f t="shared" si="164"/>
        <v>3.73E-2</v>
      </c>
      <c r="AG3318" s="92"/>
    </row>
    <row r="3319" spans="14:33" x14ac:dyDescent="0.25">
      <c r="N3319" s="130">
        <v>50480</v>
      </c>
      <c r="O3319" s="129">
        <v>3.84</v>
      </c>
      <c r="AD3319" s="90">
        <f t="shared" si="165"/>
        <v>48938</v>
      </c>
      <c r="AE3319" s="91">
        <f t="shared" si="164"/>
        <v>3.73E-2</v>
      </c>
      <c r="AG3319" s="92"/>
    </row>
    <row r="3320" spans="14:33" x14ac:dyDescent="0.25">
      <c r="N3320" s="130">
        <v>50481</v>
      </c>
      <c r="O3320" s="129">
        <v>3.84</v>
      </c>
      <c r="AD3320" s="90">
        <f t="shared" si="165"/>
        <v>48939</v>
      </c>
      <c r="AE3320" s="91">
        <f t="shared" si="164"/>
        <v>3.73E-2</v>
      </c>
      <c r="AG3320" s="92"/>
    </row>
    <row r="3321" spans="14:33" x14ac:dyDescent="0.25">
      <c r="N3321" s="130">
        <v>50482</v>
      </c>
      <c r="O3321" s="129">
        <v>3.84</v>
      </c>
      <c r="AD3321" s="90">
        <f t="shared" si="165"/>
        <v>48940</v>
      </c>
      <c r="AE3321" s="91">
        <f t="shared" si="164"/>
        <v>3.73E-2</v>
      </c>
      <c r="AG3321" s="92"/>
    </row>
    <row r="3322" spans="14:33" x14ac:dyDescent="0.25">
      <c r="N3322" s="130">
        <v>50483</v>
      </c>
      <c r="O3322" s="129">
        <v>3.84</v>
      </c>
      <c r="AD3322" s="90">
        <f t="shared" si="165"/>
        <v>48941</v>
      </c>
      <c r="AE3322" s="91">
        <f t="shared" si="164"/>
        <v>3.73E-2</v>
      </c>
      <c r="AG3322" s="92"/>
    </row>
    <row r="3323" spans="14:33" x14ac:dyDescent="0.25">
      <c r="N3323" s="130">
        <v>50486</v>
      </c>
      <c r="O3323" s="129">
        <v>3.84</v>
      </c>
      <c r="AD3323" s="90">
        <f t="shared" si="165"/>
        <v>48942</v>
      </c>
      <c r="AE3323" s="91">
        <f t="shared" si="164"/>
        <v>3.73E-2</v>
      </c>
      <c r="AG3323" s="92"/>
    </row>
    <row r="3324" spans="14:33" x14ac:dyDescent="0.25">
      <c r="N3324" s="130">
        <v>50487</v>
      </c>
      <c r="O3324" s="129">
        <v>3.84</v>
      </c>
      <c r="AD3324" s="90">
        <f t="shared" si="165"/>
        <v>48943</v>
      </c>
      <c r="AE3324" s="91">
        <f t="shared" si="164"/>
        <v>3.73E-2</v>
      </c>
      <c r="AG3324" s="92"/>
    </row>
    <row r="3325" spans="14:33" x14ac:dyDescent="0.25">
      <c r="N3325" s="130">
        <v>50488</v>
      </c>
      <c r="O3325" s="129">
        <v>3.84</v>
      </c>
      <c r="AD3325" s="90">
        <f t="shared" si="165"/>
        <v>48944</v>
      </c>
      <c r="AE3325" s="91">
        <f t="shared" si="164"/>
        <v>3.73E-2</v>
      </c>
      <c r="AG3325" s="92"/>
    </row>
    <row r="3326" spans="14:33" x14ac:dyDescent="0.25">
      <c r="N3326" s="130">
        <v>50489</v>
      </c>
      <c r="O3326" s="129">
        <v>3.84</v>
      </c>
      <c r="AD3326" s="90">
        <f t="shared" si="165"/>
        <v>48945</v>
      </c>
      <c r="AE3326" s="91">
        <f t="shared" si="164"/>
        <v>3.73E-2</v>
      </c>
      <c r="AG3326" s="92"/>
    </row>
    <row r="3327" spans="14:33" x14ac:dyDescent="0.25">
      <c r="N3327" s="130">
        <v>50490</v>
      </c>
      <c r="O3327" s="129">
        <v>3.84</v>
      </c>
      <c r="AD3327" s="90">
        <f t="shared" si="165"/>
        <v>48946</v>
      </c>
      <c r="AE3327" s="91">
        <f t="shared" si="164"/>
        <v>3.73E-2</v>
      </c>
      <c r="AG3327" s="92"/>
    </row>
    <row r="3328" spans="14:33" x14ac:dyDescent="0.25">
      <c r="N3328" s="130">
        <v>50493</v>
      </c>
      <c r="O3328" s="129">
        <v>3.84</v>
      </c>
      <c r="AD3328" s="90">
        <f t="shared" si="165"/>
        <v>48947</v>
      </c>
      <c r="AE3328" s="91">
        <f t="shared" si="164"/>
        <v>3.73E-2</v>
      </c>
      <c r="AG3328" s="92"/>
    </row>
    <row r="3329" spans="14:33" x14ac:dyDescent="0.25">
      <c r="N3329" s="130">
        <v>50494</v>
      </c>
      <c r="O3329" s="129">
        <v>3.84</v>
      </c>
      <c r="AD3329" s="90">
        <f t="shared" si="165"/>
        <v>48948</v>
      </c>
      <c r="AE3329" s="91">
        <f t="shared" si="164"/>
        <v>3.73E-2</v>
      </c>
      <c r="AG3329" s="92"/>
    </row>
    <row r="3330" spans="14:33" x14ac:dyDescent="0.25">
      <c r="N3330" s="130">
        <v>50495</v>
      </c>
      <c r="O3330" s="129">
        <v>3.84</v>
      </c>
      <c r="AD3330" s="90">
        <f t="shared" si="165"/>
        <v>48949</v>
      </c>
      <c r="AE3330" s="91">
        <f t="shared" si="164"/>
        <v>3.73E-2</v>
      </c>
      <c r="AG3330" s="92"/>
    </row>
    <row r="3331" spans="14:33" x14ac:dyDescent="0.25">
      <c r="N3331" s="130">
        <v>50496</v>
      </c>
      <c r="O3331" s="129">
        <v>3.84</v>
      </c>
      <c r="AD3331" s="90">
        <f t="shared" si="165"/>
        <v>48950</v>
      </c>
      <c r="AE3331" s="91">
        <f t="shared" si="164"/>
        <v>3.73E-2</v>
      </c>
      <c r="AG3331" s="92"/>
    </row>
    <row r="3332" spans="14:33" x14ac:dyDescent="0.25">
      <c r="N3332" s="130">
        <v>50497</v>
      </c>
      <c r="O3332" s="129">
        <v>3.84</v>
      </c>
      <c r="AD3332" s="90">
        <f t="shared" si="165"/>
        <v>48951</v>
      </c>
      <c r="AE3332" s="91">
        <f t="shared" si="164"/>
        <v>3.73E-2</v>
      </c>
      <c r="AG3332" s="92"/>
    </row>
    <row r="3333" spans="14:33" x14ac:dyDescent="0.25">
      <c r="N3333" s="130">
        <v>50500</v>
      </c>
      <c r="O3333" s="129">
        <v>3.84</v>
      </c>
      <c r="AD3333" s="90">
        <f t="shared" si="165"/>
        <v>48952</v>
      </c>
      <c r="AE3333" s="91">
        <f t="shared" si="164"/>
        <v>3.73E-2</v>
      </c>
      <c r="AG3333" s="92"/>
    </row>
    <row r="3334" spans="14:33" x14ac:dyDescent="0.25">
      <c r="N3334" s="130">
        <v>50501</v>
      </c>
      <c r="O3334" s="129">
        <v>3.84</v>
      </c>
      <c r="AD3334" s="90">
        <f t="shared" si="165"/>
        <v>48953</v>
      </c>
      <c r="AE3334" s="91">
        <f t="shared" si="164"/>
        <v>3.73E-2</v>
      </c>
      <c r="AG3334" s="92"/>
    </row>
    <row r="3335" spans="14:33" x14ac:dyDescent="0.25">
      <c r="N3335" s="130">
        <v>50502</v>
      </c>
      <c r="O3335" s="129">
        <v>3.84</v>
      </c>
      <c r="AD3335" s="90">
        <f t="shared" si="165"/>
        <v>48954</v>
      </c>
      <c r="AE3335" s="91">
        <f t="shared" ref="AE3335:AE3398" si="166">_xlfn.IFNA(VLOOKUP(AD3335,N:O,2,FALSE)/100,AE3334)</f>
        <v>3.73E-2</v>
      </c>
      <c r="AG3335" s="92"/>
    </row>
    <row r="3336" spans="14:33" x14ac:dyDescent="0.25">
      <c r="N3336" s="130">
        <v>50503</v>
      </c>
      <c r="O3336" s="129">
        <v>3.84</v>
      </c>
      <c r="AD3336" s="90">
        <f t="shared" ref="AD3336:AD3399" si="167">AD3335+1</f>
        <v>48955</v>
      </c>
      <c r="AE3336" s="91">
        <f t="shared" si="166"/>
        <v>3.73E-2</v>
      </c>
      <c r="AG3336" s="92"/>
    </row>
    <row r="3337" spans="14:33" x14ac:dyDescent="0.25">
      <c r="N3337" s="130">
        <v>50504</v>
      </c>
      <c r="O3337" s="129">
        <v>3.84</v>
      </c>
      <c r="AD3337" s="90">
        <f t="shared" si="167"/>
        <v>48956</v>
      </c>
      <c r="AE3337" s="91">
        <f t="shared" si="166"/>
        <v>3.73E-2</v>
      </c>
      <c r="AG3337" s="92"/>
    </row>
    <row r="3338" spans="14:33" x14ac:dyDescent="0.25">
      <c r="N3338" s="130">
        <v>50507</v>
      </c>
      <c r="O3338" s="129">
        <v>3.84</v>
      </c>
      <c r="AD3338" s="90">
        <f t="shared" si="167"/>
        <v>48957</v>
      </c>
      <c r="AE3338" s="91">
        <f t="shared" si="166"/>
        <v>3.73E-2</v>
      </c>
      <c r="AG3338" s="92"/>
    </row>
    <row r="3339" spans="14:33" x14ac:dyDescent="0.25">
      <c r="N3339" s="130">
        <v>50508</v>
      </c>
      <c r="O3339" s="129">
        <v>3.84</v>
      </c>
      <c r="AD3339" s="90">
        <f t="shared" si="167"/>
        <v>48958</v>
      </c>
      <c r="AE3339" s="91">
        <f t="shared" si="166"/>
        <v>3.73E-2</v>
      </c>
      <c r="AG3339" s="92"/>
    </row>
    <row r="3340" spans="14:33" x14ac:dyDescent="0.25">
      <c r="N3340" s="130">
        <v>50509</v>
      </c>
      <c r="O3340" s="129">
        <v>3.84</v>
      </c>
      <c r="AD3340" s="90">
        <f t="shared" si="167"/>
        <v>48959</v>
      </c>
      <c r="AE3340" s="91">
        <f t="shared" si="166"/>
        <v>3.73E-2</v>
      </c>
      <c r="AG3340" s="92"/>
    </row>
    <row r="3341" spans="14:33" x14ac:dyDescent="0.25">
      <c r="N3341" s="130">
        <v>50510</v>
      </c>
      <c r="O3341" s="129">
        <v>3.84</v>
      </c>
      <c r="AD3341" s="90">
        <f t="shared" si="167"/>
        <v>48960</v>
      </c>
      <c r="AE3341" s="91">
        <f t="shared" si="166"/>
        <v>3.73E-2</v>
      </c>
      <c r="AG3341" s="92"/>
    </row>
    <row r="3342" spans="14:33" x14ac:dyDescent="0.25">
      <c r="N3342" s="130">
        <v>50511</v>
      </c>
      <c r="O3342" s="129">
        <v>3.84</v>
      </c>
      <c r="AD3342" s="90">
        <f t="shared" si="167"/>
        <v>48961</v>
      </c>
      <c r="AE3342" s="91">
        <f t="shared" si="166"/>
        <v>3.73E-2</v>
      </c>
      <c r="AG3342" s="92"/>
    </row>
    <row r="3343" spans="14:33" x14ac:dyDescent="0.25">
      <c r="N3343" s="130">
        <v>50514</v>
      </c>
      <c r="O3343" s="129">
        <v>3.84</v>
      </c>
      <c r="AD3343" s="90">
        <f t="shared" si="167"/>
        <v>48962</v>
      </c>
      <c r="AE3343" s="91">
        <f t="shared" si="166"/>
        <v>3.73E-2</v>
      </c>
      <c r="AG3343" s="92"/>
    </row>
    <row r="3344" spans="14:33" x14ac:dyDescent="0.25">
      <c r="N3344" s="130">
        <v>50515</v>
      </c>
      <c r="O3344" s="129">
        <v>3.84</v>
      </c>
      <c r="AD3344" s="90">
        <f t="shared" si="167"/>
        <v>48963</v>
      </c>
      <c r="AE3344" s="91">
        <f t="shared" si="166"/>
        <v>3.73E-2</v>
      </c>
      <c r="AG3344" s="92"/>
    </row>
    <row r="3345" spans="14:33" x14ac:dyDescent="0.25">
      <c r="N3345" s="130">
        <v>50516</v>
      </c>
      <c r="O3345" s="129">
        <v>3.84</v>
      </c>
      <c r="AD3345" s="90">
        <f t="shared" si="167"/>
        <v>48964</v>
      </c>
      <c r="AE3345" s="91">
        <f t="shared" si="166"/>
        <v>3.73E-2</v>
      </c>
      <c r="AG3345" s="92"/>
    </row>
    <row r="3346" spans="14:33" x14ac:dyDescent="0.25">
      <c r="N3346" s="130">
        <v>50517</v>
      </c>
      <c r="O3346" s="129">
        <v>3.84</v>
      </c>
      <c r="AD3346" s="90">
        <f t="shared" si="167"/>
        <v>48965</v>
      </c>
      <c r="AE3346" s="91">
        <f t="shared" si="166"/>
        <v>3.73E-2</v>
      </c>
      <c r="AG3346" s="92"/>
    </row>
    <row r="3347" spans="14:33" x14ac:dyDescent="0.25">
      <c r="N3347" s="130">
        <v>50521</v>
      </c>
      <c r="O3347" s="129">
        <v>3.84</v>
      </c>
      <c r="AD3347" s="90">
        <f t="shared" si="167"/>
        <v>48966</v>
      </c>
      <c r="AE3347" s="91">
        <f t="shared" si="166"/>
        <v>3.73E-2</v>
      </c>
      <c r="AG3347" s="92"/>
    </row>
    <row r="3348" spans="14:33" x14ac:dyDescent="0.25">
      <c r="N3348" s="130">
        <v>50522</v>
      </c>
      <c r="O3348" s="129">
        <v>3.84</v>
      </c>
      <c r="AD3348" s="90">
        <f t="shared" si="167"/>
        <v>48967</v>
      </c>
      <c r="AE3348" s="91">
        <f t="shared" si="166"/>
        <v>3.73E-2</v>
      </c>
      <c r="AG3348" s="92"/>
    </row>
    <row r="3349" spans="14:33" x14ac:dyDescent="0.25">
      <c r="N3349" s="130">
        <v>50523</v>
      </c>
      <c r="O3349" s="129">
        <v>3.84</v>
      </c>
      <c r="AD3349" s="90">
        <f t="shared" si="167"/>
        <v>48968</v>
      </c>
      <c r="AE3349" s="91">
        <f t="shared" si="166"/>
        <v>3.73E-2</v>
      </c>
      <c r="AG3349" s="92"/>
    </row>
    <row r="3350" spans="14:33" x14ac:dyDescent="0.25">
      <c r="N3350" s="130">
        <v>50524</v>
      </c>
      <c r="O3350" s="129">
        <v>3.84</v>
      </c>
      <c r="AD3350" s="90">
        <f t="shared" si="167"/>
        <v>48969</v>
      </c>
      <c r="AE3350" s="91">
        <f t="shared" si="166"/>
        <v>3.73E-2</v>
      </c>
      <c r="AG3350" s="92"/>
    </row>
    <row r="3351" spans="14:33" x14ac:dyDescent="0.25">
      <c r="N3351" s="130">
        <v>50525</v>
      </c>
      <c r="O3351" s="129">
        <v>3.84</v>
      </c>
      <c r="AD3351" s="90">
        <f t="shared" si="167"/>
        <v>48970</v>
      </c>
      <c r="AE3351" s="91">
        <f t="shared" si="166"/>
        <v>3.73E-2</v>
      </c>
      <c r="AG3351" s="92"/>
    </row>
    <row r="3352" spans="14:33" x14ac:dyDescent="0.25">
      <c r="N3352" s="130">
        <v>50528</v>
      </c>
      <c r="O3352" s="129">
        <v>3.84</v>
      </c>
      <c r="AD3352" s="90">
        <f t="shared" si="167"/>
        <v>48971</v>
      </c>
      <c r="AE3352" s="91">
        <f t="shared" si="166"/>
        <v>3.73E-2</v>
      </c>
      <c r="AG3352" s="92"/>
    </row>
    <row r="3353" spans="14:33" x14ac:dyDescent="0.25">
      <c r="N3353" s="130">
        <v>50529</v>
      </c>
      <c r="O3353" s="129">
        <v>3.84</v>
      </c>
      <c r="AD3353" s="90">
        <f t="shared" si="167"/>
        <v>48972</v>
      </c>
      <c r="AE3353" s="91">
        <f t="shared" si="166"/>
        <v>3.73E-2</v>
      </c>
      <c r="AG3353" s="92"/>
    </row>
    <row r="3354" spans="14:33" x14ac:dyDescent="0.25">
      <c r="N3354" s="130">
        <v>50530</v>
      </c>
      <c r="O3354" s="129">
        <v>3.84</v>
      </c>
      <c r="AD3354" s="90">
        <f t="shared" si="167"/>
        <v>48973</v>
      </c>
      <c r="AE3354" s="91">
        <f t="shared" si="166"/>
        <v>3.73E-2</v>
      </c>
      <c r="AG3354" s="92"/>
    </row>
    <row r="3355" spans="14:33" x14ac:dyDescent="0.25">
      <c r="N3355" s="130">
        <v>50531</v>
      </c>
      <c r="O3355" s="129">
        <v>3.84</v>
      </c>
      <c r="AD3355" s="90">
        <f t="shared" si="167"/>
        <v>48974</v>
      </c>
      <c r="AE3355" s="91">
        <f t="shared" si="166"/>
        <v>3.73E-2</v>
      </c>
      <c r="AG3355" s="92"/>
    </row>
    <row r="3356" spans="14:33" x14ac:dyDescent="0.25">
      <c r="N3356" s="130">
        <v>50532</v>
      </c>
      <c r="O3356" s="129">
        <v>3.84</v>
      </c>
      <c r="AD3356" s="90">
        <f t="shared" si="167"/>
        <v>48975</v>
      </c>
      <c r="AE3356" s="91">
        <f t="shared" si="166"/>
        <v>3.73E-2</v>
      </c>
      <c r="AG3356" s="92"/>
    </row>
    <row r="3357" spans="14:33" x14ac:dyDescent="0.25">
      <c r="N3357" s="130">
        <v>50535</v>
      </c>
      <c r="O3357" s="129">
        <v>3.84</v>
      </c>
      <c r="AD3357" s="90">
        <f t="shared" si="167"/>
        <v>48976</v>
      </c>
      <c r="AE3357" s="91">
        <f t="shared" si="166"/>
        <v>3.73E-2</v>
      </c>
      <c r="AG3357" s="92"/>
    </row>
    <row r="3358" spans="14:33" x14ac:dyDescent="0.25">
      <c r="N3358" s="130">
        <v>50536</v>
      </c>
      <c r="O3358" s="129">
        <v>3.84</v>
      </c>
      <c r="AD3358" s="90">
        <f t="shared" si="167"/>
        <v>48977</v>
      </c>
      <c r="AE3358" s="91">
        <f t="shared" si="166"/>
        <v>3.73E-2</v>
      </c>
      <c r="AG3358" s="92"/>
    </row>
    <row r="3359" spans="14:33" x14ac:dyDescent="0.25">
      <c r="N3359" s="130">
        <v>50537</v>
      </c>
      <c r="O3359" s="129">
        <v>3.84</v>
      </c>
      <c r="AD3359" s="90">
        <f t="shared" si="167"/>
        <v>48978</v>
      </c>
      <c r="AE3359" s="91">
        <f t="shared" si="166"/>
        <v>3.73E-2</v>
      </c>
      <c r="AG3359" s="92"/>
    </row>
    <row r="3360" spans="14:33" x14ac:dyDescent="0.25">
      <c r="N3360" s="130">
        <v>50538</v>
      </c>
      <c r="O3360" s="129">
        <v>3.84</v>
      </c>
      <c r="AD3360" s="90">
        <f t="shared" si="167"/>
        <v>48979</v>
      </c>
      <c r="AE3360" s="91">
        <f t="shared" si="166"/>
        <v>3.73E-2</v>
      </c>
      <c r="AG3360" s="92"/>
    </row>
    <row r="3361" spans="14:33" x14ac:dyDescent="0.25">
      <c r="N3361" s="130">
        <v>50539</v>
      </c>
      <c r="O3361" s="129">
        <v>3.84</v>
      </c>
      <c r="AD3361" s="90">
        <f t="shared" si="167"/>
        <v>48980</v>
      </c>
      <c r="AE3361" s="91">
        <f t="shared" si="166"/>
        <v>3.73E-2</v>
      </c>
      <c r="AG3361" s="92"/>
    </row>
    <row r="3362" spans="14:33" x14ac:dyDescent="0.25">
      <c r="N3362" s="130">
        <v>50542</v>
      </c>
      <c r="O3362" s="129">
        <v>3.84</v>
      </c>
      <c r="AD3362" s="90">
        <f t="shared" si="167"/>
        <v>48981</v>
      </c>
      <c r="AE3362" s="91">
        <f t="shared" si="166"/>
        <v>3.73E-2</v>
      </c>
      <c r="AG3362" s="92"/>
    </row>
    <row r="3363" spans="14:33" x14ac:dyDescent="0.25">
      <c r="N3363" s="130">
        <v>50543</v>
      </c>
      <c r="O3363" s="129">
        <v>3.84</v>
      </c>
      <c r="AD3363" s="90">
        <f t="shared" si="167"/>
        <v>48982</v>
      </c>
      <c r="AE3363" s="91">
        <f t="shared" si="166"/>
        <v>3.73E-2</v>
      </c>
      <c r="AG3363" s="92"/>
    </row>
    <row r="3364" spans="14:33" x14ac:dyDescent="0.25">
      <c r="N3364" s="130">
        <v>50544</v>
      </c>
      <c r="O3364" s="129">
        <v>3.84</v>
      </c>
      <c r="AD3364" s="90">
        <f t="shared" si="167"/>
        <v>48983</v>
      </c>
      <c r="AE3364" s="91">
        <f t="shared" si="166"/>
        <v>3.73E-2</v>
      </c>
      <c r="AG3364" s="92"/>
    </row>
    <row r="3365" spans="14:33" x14ac:dyDescent="0.25">
      <c r="N3365" s="130">
        <v>50545</v>
      </c>
      <c r="O3365" s="129">
        <v>3.84</v>
      </c>
      <c r="AD3365" s="90">
        <f t="shared" si="167"/>
        <v>48984</v>
      </c>
      <c r="AE3365" s="91">
        <f t="shared" si="166"/>
        <v>3.73E-2</v>
      </c>
      <c r="AG3365" s="92"/>
    </row>
    <row r="3366" spans="14:33" x14ac:dyDescent="0.25">
      <c r="N3366" s="130">
        <v>50546</v>
      </c>
      <c r="O3366" s="129">
        <v>3.84</v>
      </c>
      <c r="AD3366" s="90">
        <f t="shared" si="167"/>
        <v>48985</v>
      </c>
      <c r="AE3366" s="91">
        <f t="shared" si="166"/>
        <v>3.73E-2</v>
      </c>
      <c r="AG3366" s="92"/>
    </row>
    <row r="3367" spans="14:33" x14ac:dyDescent="0.25">
      <c r="N3367" s="130">
        <v>50549</v>
      </c>
      <c r="O3367" s="129">
        <v>3.84</v>
      </c>
      <c r="AD3367" s="90">
        <f t="shared" si="167"/>
        <v>48986</v>
      </c>
      <c r="AE3367" s="91">
        <f t="shared" si="166"/>
        <v>3.73E-2</v>
      </c>
      <c r="AG3367" s="92"/>
    </row>
    <row r="3368" spans="14:33" x14ac:dyDescent="0.25">
      <c r="N3368" s="130">
        <v>50550</v>
      </c>
      <c r="O3368" s="129">
        <v>3.84</v>
      </c>
      <c r="AD3368" s="90">
        <f t="shared" si="167"/>
        <v>48987</v>
      </c>
      <c r="AE3368" s="91">
        <f t="shared" si="166"/>
        <v>3.73E-2</v>
      </c>
      <c r="AG3368" s="92"/>
    </row>
    <row r="3369" spans="14:33" x14ac:dyDescent="0.25">
      <c r="N3369" s="130">
        <v>50551</v>
      </c>
      <c r="O3369" s="129">
        <v>3.84</v>
      </c>
      <c r="AD3369" s="90">
        <f t="shared" si="167"/>
        <v>48988</v>
      </c>
      <c r="AE3369" s="91">
        <f t="shared" si="166"/>
        <v>3.73E-2</v>
      </c>
      <c r="AG3369" s="92"/>
    </row>
    <row r="3370" spans="14:33" x14ac:dyDescent="0.25">
      <c r="N3370" s="130">
        <v>50552</v>
      </c>
      <c r="O3370" s="129">
        <v>3.84</v>
      </c>
      <c r="AD3370" s="90">
        <f t="shared" si="167"/>
        <v>48989</v>
      </c>
      <c r="AE3370" s="91">
        <f t="shared" si="166"/>
        <v>3.73E-2</v>
      </c>
      <c r="AG3370" s="92"/>
    </row>
    <row r="3371" spans="14:33" x14ac:dyDescent="0.25">
      <c r="N3371" s="130">
        <v>50553</v>
      </c>
      <c r="O3371" s="129">
        <v>3.84</v>
      </c>
      <c r="AD3371" s="90">
        <f t="shared" si="167"/>
        <v>48990</v>
      </c>
      <c r="AE3371" s="91">
        <f t="shared" si="166"/>
        <v>3.73E-2</v>
      </c>
      <c r="AG3371" s="92"/>
    </row>
    <row r="3372" spans="14:33" x14ac:dyDescent="0.25">
      <c r="N3372" s="130">
        <v>50557</v>
      </c>
      <c r="O3372" s="129">
        <v>3.84</v>
      </c>
      <c r="AD3372" s="90">
        <f t="shared" si="167"/>
        <v>48991</v>
      </c>
      <c r="AE3372" s="91">
        <f t="shared" si="166"/>
        <v>3.73E-2</v>
      </c>
      <c r="AG3372" s="92"/>
    </row>
    <row r="3373" spans="14:33" x14ac:dyDescent="0.25">
      <c r="N3373" s="130">
        <v>50558</v>
      </c>
      <c r="O3373" s="129">
        <v>3.84</v>
      </c>
      <c r="AD3373" s="90">
        <f t="shared" si="167"/>
        <v>48992</v>
      </c>
      <c r="AE3373" s="91">
        <f t="shared" si="166"/>
        <v>3.73E-2</v>
      </c>
      <c r="AG3373" s="92"/>
    </row>
    <row r="3374" spans="14:33" x14ac:dyDescent="0.25">
      <c r="N3374" s="130">
        <v>50559</v>
      </c>
      <c r="O3374" s="129">
        <v>3.84</v>
      </c>
      <c r="AD3374" s="90">
        <f t="shared" si="167"/>
        <v>48993</v>
      </c>
      <c r="AE3374" s="91">
        <f t="shared" si="166"/>
        <v>3.73E-2</v>
      </c>
      <c r="AG3374" s="92"/>
    </row>
    <row r="3375" spans="14:33" x14ac:dyDescent="0.25">
      <c r="N3375" s="130">
        <v>50560</v>
      </c>
      <c r="O3375" s="129">
        <v>3.84</v>
      </c>
      <c r="AD3375" s="90">
        <f t="shared" si="167"/>
        <v>48994</v>
      </c>
      <c r="AE3375" s="91">
        <f t="shared" si="166"/>
        <v>3.73E-2</v>
      </c>
      <c r="AG3375" s="92"/>
    </row>
    <row r="3376" spans="14:33" x14ac:dyDescent="0.25">
      <c r="N3376" s="130">
        <v>50563</v>
      </c>
      <c r="O3376" s="129">
        <v>3.84</v>
      </c>
      <c r="AD3376" s="90">
        <f t="shared" si="167"/>
        <v>48995</v>
      </c>
      <c r="AE3376" s="91">
        <f t="shared" si="166"/>
        <v>3.73E-2</v>
      </c>
      <c r="AG3376" s="92"/>
    </row>
    <row r="3377" spans="14:33" x14ac:dyDescent="0.25">
      <c r="N3377" s="130">
        <v>50564</v>
      </c>
      <c r="O3377" s="129">
        <v>3.84</v>
      </c>
      <c r="AD3377" s="90">
        <f t="shared" si="167"/>
        <v>48996</v>
      </c>
      <c r="AE3377" s="91">
        <f t="shared" si="166"/>
        <v>3.73E-2</v>
      </c>
      <c r="AG3377" s="92"/>
    </row>
    <row r="3378" spans="14:33" x14ac:dyDescent="0.25">
      <c r="N3378" s="130">
        <v>50565</v>
      </c>
      <c r="O3378" s="129">
        <v>3.84</v>
      </c>
      <c r="AD3378" s="90">
        <f t="shared" si="167"/>
        <v>48997</v>
      </c>
      <c r="AE3378" s="91">
        <f t="shared" si="166"/>
        <v>3.73E-2</v>
      </c>
      <c r="AG3378" s="92"/>
    </row>
    <row r="3379" spans="14:33" x14ac:dyDescent="0.25">
      <c r="N3379" s="130">
        <v>50566</v>
      </c>
      <c r="O3379" s="129">
        <v>3.84</v>
      </c>
      <c r="AD3379" s="90">
        <f t="shared" si="167"/>
        <v>48998</v>
      </c>
      <c r="AE3379" s="91">
        <f t="shared" si="166"/>
        <v>3.73E-2</v>
      </c>
      <c r="AG3379" s="92"/>
    </row>
    <row r="3380" spans="14:33" x14ac:dyDescent="0.25">
      <c r="N3380" s="130">
        <v>50567</v>
      </c>
      <c r="O3380" s="129">
        <v>3.84</v>
      </c>
      <c r="AD3380" s="90">
        <f t="shared" si="167"/>
        <v>48999</v>
      </c>
      <c r="AE3380" s="91">
        <f t="shared" si="166"/>
        <v>3.73E-2</v>
      </c>
      <c r="AG3380" s="92"/>
    </row>
    <row r="3381" spans="14:33" x14ac:dyDescent="0.25">
      <c r="N3381" s="130">
        <v>50570</v>
      </c>
      <c r="O3381" s="129">
        <v>3.84</v>
      </c>
      <c r="AD3381" s="90">
        <f t="shared" si="167"/>
        <v>49000</v>
      </c>
      <c r="AE3381" s="91">
        <f t="shared" si="166"/>
        <v>3.73E-2</v>
      </c>
      <c r="AG3381" s="92"/>
    </row>
    <row r="3382" spans="14:33" x14ac:dyDescent="0.25">
      <c r="N3382" s="130">
        <v>50571</v>
      </c>
      <c r="O3382" s="129">
        <v>3.84</v>
      </c>
      <c r="AD3382" s="90">
        <f t="shared" si="167"/>
        <v>49001</v>
      </c>
      <c r="AE3382" s="91">
        <f t="shared" si="166"/>
        <v>3.73E-2</v>
      </c>
      <c r="AG3382" s="92"/>
    </row>
    <row r="3383" spans="14:33" x14ac:dyDescent="0.25">
      <c r="N3383" s="130">
        <v>50572</v>
      </c>
      <c r="O3383" s="129">
        <v>3.84</v>
      </c>
      <c r="AD3383" s="90">
        <f t="shared" si="167"/>
        <v>49002</v>
      </c>
      <c r="AE3383" s="91">
        <f t="shared" si="166"/>
        <v>3.73E-2</v>
      </c>
      <c r="AG3383" s="92"/>
    </row>
    <row r="3384" spans="14:33" x14ac:dyDescent="0.25">
      <c r="N3384" s="130">
        <v>50573</v>
      </c>
      <c r="O3384" s="129">
        <v>3.84</v>
      </c>
      <c r="AD3384" s="90">
        <f t="shared" si="167"/>
        <v>49003</v>
      </c>
      <c r="AE3384" s="91">
        <f t="shared" si="166"/>
        <v>3.73E-2</v>
      </c>
      <c r="AG3384" s="92"/>
    </row>
    <row r="3385" spans="14:33" x14ac:dyDescent="0.25">
      <c r="N3385" s="130">
        <v>50577</v>
      </c>
      <c r="O3385" s="129">
        <v>3.84</v>
      </c>
      <c r="AD3385" s="90">
        <f t="shared" si="167"/>
        <v>49004</v>
      </c>
      <c r="AE3385" s="91">
        <f t="shared" si="166"/>
        <v>3.73E-2</v>
      </c>
      <c r="AG3385" s="92"/>
    </row>
    <row r="3386" spans="14:33" x14ac:dyDescent="0.25">
      <c r="N3386" s="130">
        <v>50578</v>
      </c>
      <c r="O3386" s="129">
        <v>3.84</v>
      </c>
      <c r="AD3386" s="90">
        <f t="shared" si="167"/>
        <v>49005</v>
      </c>
      <c r="AE3386" s="91">
        <f t="shared" si="166"/>
        <v>3.73E-2</v>
      </c>
      <c r="AG3386" s="92"/>
    </row>
    <row r="3387" spans="14:33" x14ac:dyDescent="0.25">
      <c r="N3387" s="130">
        <v>50579</v>
      </c>
      <c r="O3387" s="129">
        <v>3.84</v>
      </c>
      <c r="AD3387" s="90">
        <f t="shared" si="167"/>
        <v>49006</v>
      </c>
      <c r="AE3387" s="91">
        <f t="shared" si="166"/>
        <v>3.73E-2</v>
      </c>
      <c r="AG3387" s="92"/>
    </row>
    <row r="3388" spans="14:33" x14ac:dyDescent="0.25">
      <c r="N3388" s="130">
        <v>50580</v>
      </c>
      <c r="O3388" s="129">
        <v>3.84</v>
      </c>
      <c r="AD3388" s="90">
        <f t="shared" si="167"/>
        <v>49007</v>
      </c>
      <c r="AE3388" s="91">
        <f t="shared" si="166"/>
        <v>3.73E-2</v>
      </c>
      <c r="AG3388" s="92"/>
    </row>
    <row r="3389" spans="14:33" x14ac:dyDescent="0.25">
      <c r="N3389" s="130">
        <v>50581</v>
      </c>
      <c r="O3389" s="129">
        <v>3.84</v>
      </c>
      <c r="AD3389" s="90">
        <f t="shared" si="167"/>
        <v>49008</v>
      </c>
      <c r="AE3389" s="91">
        <f t="shared" si="166"/>
        <v>3.73E-2</v>
      </c>
      <c r="AG3389" s="92"/>
    </row>
    <row r="3390" spans="14:33" x14ac:dyDescent="0.25">
      <c r="N3390" s="130">
        <v>50584</v>
      </c>
      <c r="O3390" s="129">
        <v>3.84</v>
      </c>
      <c r="AD3390" s="90">
        <f t="shared" si="167"/>
        <v>49009</v>
      </c>
      <c r="AE3390" s="91">
        <f t="shared" si="166"/>
        <v>3.73E-2</v>
      </c>
      <c r="AG3390" s="92"/>
    </row>
    <row r="3391" spans="14:33" x14ac:dyDescent="0.25">
      <c r="N3391" s="130">
        <v>50585</v>
      </c>
      <c r="O3391" s="129">
        <v>3.84</v>
      </c>
      <c r="AD3391" s="90">
        <f t="shared" si="167"/>
        <v>49010</v>
      </c>
      <c r="AE3391" s="91">
        <f t="shared" si="166"/>
        <v>3.73E-2</v>
      </c>
      <c r="AG3391" s="92"/>
    </row>
    <row r="3392" spans="14:33" x14ac:dyDescent="0.25">
      <c r="N3392" s="130">
        <v>50586</v>
      </c>
      <c r="O3392" s="129">
        <v>3.84</v>
      </c>
      <c r="AD3392" s="90">
        <f t="shared" si="167"/>
        <v>49011</v>
      </c>
      <c r="AE3392" s="91">
        <f t="shared" si="166"/>
        <v>3.73E-2</v>
      </c>
      <c r="AG3392" s="92"/>
    </row>
    <row r="3393" spans="14:33" x14ac:dyDescent="0.25">
      <c r="N3393" s="130">
        <v>50587</v>
      </c>
      <c r="O3393" s="129">
        <v>3.84</v>
      </c>
      <c r="AD3393" s="90">
        <f t="shared" si="167"/>
        <v>49012</v>
      </c>
      <c r="AE3393" s="91">
        <f t="shared" si="166"/>
        <v>3.73E-2</v>
      </c>
      <c r="AG3393" s="92"/>
    </row>
    <row r="3394" spans="14:33" x14ac:dyDescent="0.25">
      <c r="N3394" s="130">
        <v>50588</v>
      </c>
      <c r="O3394" s="129">
        <v>3.84</v>
      </c>
      <c r="AD3394" s="90">
        <f t="shared" si="167"/>
        <v>49013</v>
      </c>
      <c r="AE3394" s="91">
        <f t="shared" si="166"/>
        <v>3.73E-2</v>
      </c>
      <c r="AG3394" s="92"/>
    </row>
    <row r="3395" spans="14:33" x14ac:dyDescent="0.25">
      <c r="N3395" s="130">
        <v>50592</v>
      </c>
      <c r="O3395" s="129">
        <v>3.84</v>
      </c>
      <c r="AD3395" s="90">
        <f t="shared" si="167"/>
        <v>49014</v>
      </c>
      <c r="AE3395" s="91">
        <f t="shared" si="166"/>
        <v>3.73E-2</v>
      </c>
      <c r="AG3395" s="92"/>
    </row>
    <row r="3396" spans="14:33" x14ac:dyDescent="0.25">
      <c r="N3396" s="130">
        <v>50593</v>
      </c>
      <c r="O3396" s="129">
        <v>3.84</v>
      </c>
      <c r="AD3396" s="90">
        <f t="shared" si="167"/>
        <v>49015</v>
      </c>
      <c r="AE3396" s="91">
        <f t="shared" si="166"/>
        <v>3.73E-2</v>
      </c>
      <c r="AG3396" s="92"/>
    </row>
    <row r="3397" spans="14:33" x14ac:dyDescent="0.25">
      <c r="N3397" s="130">
        <v>50594</v>
      </c>
      <c r="O3397" s="129">
        <v>3.84</v>
      </c>
      <c r="AD3397" s="90">
        <f t="shared" si="167"/>
        <v>49016</v>
      </c>
      <c r="AE3397" s="91">
        <f t="shared" si="166"/>
        <v>3.73E-2</v>
      </c>
      <c r="AG3397" s="92"/>
    </row>
    <row r="3398" spans="14:33" x14ac:dyDescent="0.25">
      <c r="N3398" s="130">
        <v>50595</v>
      </c>
      <c r="O3398" s="129">
        <v>3.84</v>
      </c>
      <c r="AD3398" s="90">
        <f t="shared" si="167"/>
        <v>49017</v>
      </c>
      <c r="AE3398" s="91">
        <f t="shared" si="166"/>
        <v>3.73E-2</v>
      </c>
      <c r="AG3398" s="92"/>
    </row>
    <row r="3399" spans="14:33" x14ac:dyDescent="0.25">
      <c r="N3399" s="130">
        <v>50598</v>
      </c>
      <c r="O3399" s="129">
        <v>3.84</v>
      </c>
      <c r="AD3399" s="90">
        <f t="shared" si="167"/>
        <v>49018</v>
      </c>
      <c r="AE3399" s="91">
        <f t="shared" ref="AE3399:AE3462" si="168">_xlfn.IFNA(VLOOKUP(AD3399,N:O,2,FALSE)/100,AE3398)</f>
        <v>3.73E-2</v>
      </c>
      <c r="AG3399" s="92"/>
    </row>
    <row r="3400" spans="14:33" x14ac:dyDescent="0.25">
      <c r="N3400" s="130">
        <v>50599</v>
      </c>
      <c r="O3400" s="129">
        <v>3.84</v>
      </c>
      <c r="AD3400" s="90">
        <f t="shared" ref="AD3400:AD3463" si="169">AD3399+1</f>
        <v>49019</v>
      </c>
      <c r="AE3400" s="91">
        <f t="shared" si="168"/>
        <v>3.73E-2</v>
      </c>
      <c r="AG3400" s="92"/>
    </row>
    <row r="3401" spans="14:33" x14ac:dyDescent="0.25">
      <c r="N3401" s="130">
        <v>50600</v>
      </c>
      <c r="O3401" s="129">
        <v>3.84</v>
      </c>
      <c r="AD3401" s="90">
        <f t="shared" si="169"/>
        <v>49020</v>
      </c>
      <c r="AE3401" s="91">
        <f t="shared" si="168"/>
        <v>3.73E-2</v>
      </c>
      <c r="AG3401" s="92"/>
    </row>
    <row r="3402" spans="14:33" x14ac:dyDescent="0.25">
      <c r="N3402" s="130">
        <v>50601</v>
      </c>
      <c r="O3402" s="129">
        <v>3.84</v>
      </c>
      <c r="AD3402" s="90">
        <f t="shared" si="169"/>
        <v>49021</v>
      </c>
      <c r="AE3402" s="91">
        <f t="shared" si="168"/>
        <v>3.73E-2</v>
      </c>
      <c r="AG3402" s="92"/>
    </row>
    <row r="3403" spans="14:33" x14ac:dyDescent="0.25">
      <c r="N3403" s="130">
        <v>50602</v>
      </c>
      <c r="O3403" s="129">
        <v>3.84</v>
      </c>
      <c r="AD3403" s="90">
        <f t="shared" si="169"/>
        <v>49022</v>
      </c>
      <c r="AE3403" s="91">
        <f t="shared" si="168"/>
        <v>3.73E-2</v>
      </c>
      <c r="AG3403" s="92"/>
    </row>
    <row r="3404" spans="14:33" x14ac:dyDescent="0.25">
      <c r="N3404" s="130">
        <v>50605</v>
      </c>
      <c r="O3404" s="129">
        <v>3.84</v>
      </c>
      <c r="AD3404" s="90">
        <f t="shared" si="169"/>
        <v>49023</v>
      </c>
      <c r="AE3404" s="91">
        <f t="shared" si="168"/>
        <v>3.73E-2</v>
      </c>
      <c r="AG3404" s="92"/>
    </row>
    <row r="3405" spans="14:33" x14ac:dyDescent="0.25">
      <c r="N3405" s="130">
        <v>50606</v>
      </c>
      <c r="O3405" s="129">
        <v>3.84</v>
      </c>
      <c r="AD3405" s="90">
        <f t="shared" si="169"/>
        <v>49024</v>
      </c>
      <c r="AE3405" s="91">
        <f t="shared" si="168"/>
        <v>3.73E-2</v>
      </c>
      <c r="AG3405" s="92"/>
    </row>
    <row r="3406" spans="14:33" x14ac:dyDescent="0.25">
      <c r="N3406" s="130">
        <v>50607</v>
      </c>
      <c r="O3406" s="129">
        <v>3.84</v>
      </c>
      <c r="AD3406" s="90">
        <f t="shared" si="169"/>
        <v>49025</v>
      </c>
      <c r="AE3406" s="91">
        <f t="shared" si="168"/>
        <v>3.73E-2</v>
      </c>
      <c r="AG3406" s="92"/>
    </row>
    <row r="3407" spans="14:33" x14ac:dyDescent="0.25">
      <c r="N3407" s="130">
        <v>50608</v>
      </c>
      <c r="O3407" s="129">
        <v>3.84</v>
      </c>
      <c r="AD3407" s="90">
        <f t="shared" si="169"/>
        <v>49026</v>
      </c>
      <c r="AE3407" s="91">
        <f t="shared" si="168"/>
        <v>3.73E-2</v>
      </c>
      <c r="AG3407" s="92"/>
    </row>
    <row r="3408" spans="14:33" x14ac:dyDescent="0.25">
      <c r="N3408" s="130">
        <v>50609</v>
      </c>
      <c r="O3408" s="129">
        <v>3.84</v>
      </c>
      <c r="AD3408" s="90">
        <f t="shared" si="169"/>
        <v>49027</v>
      </c>
      <c r="AE3408" s="91">
        <f t="shared" si="168"/>
        <v>3.73E-2</v>
      </c>
      <c r="AG3408" s="92"/>
    </row>
    <row r="3409" spans="14:33" x14ac:dyDescent="0.25">
      <c r="N3409" s="130">
        <v>50612</v>
      </c>
      <c r="O3409" s="129">
        <v>3.84</v>
      </c>
      <c r="AD3409" s="90">
        <f t="shared" si="169"/>
        <v>49028</v>
      </c>
      <c r="AE3409" s="91">
        <f t="shared" si="168"/>
        <v>3.73E-2</v>
      </c>
      <c r="AG3409" s="92"/>
    </row>
    <row r="3410" spans="14:33" x14ac:dyDescent="0.25">
      <c r="N3410" s="130">
        <v>50613</v>
      </c>
      <c r="O3410" s="129">
        <v>3.84</v>
      </c>
      <c r="AD3410" s="90">
        <f t="shared" si="169"/>
        <v>49029</v>
      </c>
      <c r="AE3410" s="91">
        <f t="shared" si="168"/>
        <v>3.73E-2</v>
      </c>
      <c r="AG3410" s="92"/>
    </row>
    <row r="3411" spans="14:33" x14ac:dyDescent="0.25">
      <c r="N3411" s="130">
        <v>50614</v>
      </c>
      <c r="O3411" s="129">
        <v>3.84</v>
      </c>
      <c r="AD3411" s="90">
        <f t="shared" si="169"/>
        <v>49030</v>
      </c>
      <c r="AE3411" s="91">
        <f t="shared" si="168"/>
        <v>3.73E-2</v>
      </c>
      <c r="AG3411" s="92"/>
    </row>
    <row r="3412" spans="14:33" x14ac:dyDescent="0.25">
      <c r="N3412" s="130">
        <v>50615</v>
      </c>
      <c r="O3412" s="129">
        <v>3.84</v>
      </c>
      <c r="AD3412" s="90">
        <f t="shared" si="169"/>
        <v>49031</v>
      </c>
      <c r="AE3412" s="91">
        <f t="shared" si="168"/>
        <v>3.73E-2</v>
      </c>
      <c r="AG3412" s="92"/>
    </row>
    <row r="3413" spans="14:33" x14ac:dyDescent="0.25">
      <c r="N3413" s="130">
        <v>50616</v>
      </c>
      <c r="O3413" s="129">
        <v>3.84</v>
      </c>
      <c r="AD3413" s="90">
        <f t="shared" si="169"/>
        <v>49032</v>
      </c>
      <c r="AE3413" s="91">
        <f t="shared" si="168"/>
        <v>3.73E-2</v>
      </c>
      <c r="AG3413" s="92"/>
    </row>
    <row r="3414" spans="14:33" x14ac:dyDescent="0.25">
      <c r="N3414" s="130">
        <v>50619</v>
      </c>
      <c r="O3414" s="129">
        <v>3.84</v>
      </c>
      <c r="AD3414" s="90">
        <f t="shared" si="169"/>
        <v>49033</v>
      </c>
      <c r="AE3414" s="91">
        <f t="shared" si="168"/>
        <v>3.73E-2</v>
      </c>
      <c r="AG3414" s="92"/>
    </row>
    <row r="3415" spans="14:33" x14ac:dyDescent="0.25">
      <c r="N3415" s="130">
        <v>50620</v>
      </c>
      <c r="O3415" s="129">
        <v>3.84</v>
      </c>
      <c r="AD3415" s="90">
        <f t="shared" si="169"/>
        <v>49034</v>
      </c>
      <c r="AE3415" s="91">
        <f t="shared" si="168"/>
        <v>3.73E-2</v>
      </c>
      <c r="AG3415" s="92"/>
    </row>
    <row r="3416" spans="14:33" x14ac:dyDescent="0.25">
      <c r="N3416" s="130">
        <v>50621</v>
      </c>
      <c r="O3416" s="129">
        <v>3.84</v>
      </c>
      <c r="AD3416" s="90">
        <f t="shared" si="169"/>
        <v>49035</v>
      </c>
      <c r="AE3416" s="91">
        <f t="shared" si="168"/>
        <v>3.73E-2</v>
      </c>
      <c r="AG3416" s="92"/>
    </row>
    <row r="3417" spans="14:33" x14ac:dyDescent="0.25">
      <c r="N3417" s="130">
        <v>50622</v>
      </c>
      <c r="O3417" s="129">
        <v>3.84</v>
      </c>
      <c r="AD3417" s="90">
        <f t="shared" si="169"/>
        <v>49036</v>
      </c>
      <c r="AE3417" s="91">
        <f t="shared" si="168"/>
        <v>3.73E-2</v>
      </c>
      <c r="AG3417" s="92"/>
    </row>
    <row r="3418" spans="14:33" x14ac:dyDescent="0.25">
      <c r="N3418" s="130">
        <v>50623</v>
      </c>
      <c r="O3418" s="129">
        <v>3.84</v>
      </c>
      <c r="AD3418" s="90">
        <f t="shared" si="169"/>
        <v>49037</v>
      </c>
      <c r="AE3418" s="91">
        <f t="shared" si="168"/>
        <v>3.73E-2</v>
      </c>
      <c r="AG3418" s="92"/>
    </row>
    <row r="3419" spans="14:33" x14ac:dyDescent="0.25">
      <c r="N3419" s="130">
        <v>50626</v>
      </c>
      <c r="O3419" s="129">
        <v>3.84</v>
      </c>
      <c r="AD3419" s="90">
        <f t="shared" si="169"/>
        <v>49038</v>
      </c>
      <c r="AE3419" s="91">
        <f t="shared" si="168"/>
        <v>3.73E-2</v>
      </c>
      <c r="AG3419" s="92"/>
    </row>
    <row r="3420" spans="14:33" x14ac:dyDescent="0.25">
      <c r="N3420" s="130">
        <v>50627</v>
      </c>
      <c r="O3420" s="129">
        <v>3.84</v>
      </c>
      <c r="AD3420" s="90">
        <f t="shared" si="169"/>
        <v>49039</v>
      </c>
      <c r="AE3420" s="91">
        <f t="shared" si="168"/>
        <v>3.73E-2</v>
      </c>
      <c r="AG3420" s="92"/>
    </row>
    <row r="3421" spans="14:33" x14ac:dyDescent="0.25">
      <c r="N3421" s="130">
        <v>50628</v>
      </c>
      <c r="O3421" s="129">
        <v>3.84</v>
      </c>
      <c r="AD3421" s="90">
        <f t="shared" si="169"/>
        <v>49040</v>
      </c>
      <c r="AE3421" s="91">
        <f t="shared" si="168"/>
        <v>3.73E-2</v>
      </c>
      <c r="AG3421" s="92"/>
    </row>
    <row r="3422" spans="14:33" x14ac:dyDescent="0.25">
      <c r="N3422" s="130">
        <v>50629</v>
      </c>
      <c r="O3422" s="129">
        <v>3.84</v>
      </c>
      <c r="AD3422" s="90">
        <f t="shared" si="169"/>
        <v>49041</v>
      </c>
      <c r="AE3422" s="91">
        <f t="shared" si="168"/>
        <v>3.73E-2</v>
      </c>
      <c r="AG3422" s="92"/>
    </row>
    <row r="3423" spans="14:33" x14ac:dyDescent="0.25">
      <c r="N3423" s="130">
        <v>50630</v>
      </c>
      <c r="O3423" s="129">
        <v>3.84</v>
      </c>
      <c r="AD3423" s="90">
        <f t="shared" si="169"/>
        <v>49042</v>
      </c>
      <c r="AE3423" s="91">
        <f t="shared" si="168"/>
        <v>3.73E-2</v>
      </c>
      <c r="AG3423" s="92"/>
    </row>
    <row r="3424" spans="14:33" x14ac:dyDescent="0.25">
      <c r="N3424" s="130">
        <v>50633</v>
      </c>
      <c r="O3424" s="129">
        <v>3.84</v>
      </c>
      <c r="AD3424" s="90">
        <f t="shared" si="169"/>
        <v>49043</v>
      </c>
      <c r="AE3424" s="91">
        <f t="shared" si="168"/>
        <v>3.73E-2</v>
      </c>
      <c r="AG3424" s="92"/>
    </row>
    <row r="3425" spans="14:33" x14ac:dyDescent="0.25">
      <c r="N3425" s="130">
        <v>50634</v>
      </c>
      <c r="O3425" s="129">
        <v>3.84</v>
      </c>
      <c r="AD3425" s="90">
        <f t="shared" si="169"/>
        <v>49044</v>
      </c>
      <c r="AE3425" s="91">
        <f t="shared" si="168"/>
        <v>3.73E-2</v>
      </c>
      <c r="AG3425" s="92"/>
    </row>
    <row r="3426" spans="14:33" x14ac:dyDescent="0.25">
      <c r="N3426" s="130">
        <v>50635</v>
      </c>
      <c r="O3426" s="129">
        <v>3.84</v>
      </c>
      <c r="AD3426" s="90">
        <f t="shared" si="169"/>
        <v>49045</v>
      </c>
      <c r="AE3426" s="91">
        <f t="shared" si="168"/>
        <v>3.73E-2</v>
      </c>
      <c r="AG3426" s="92"/>
    </row>
    <row r="3427" spans="14:33" x14ac:dyDescent="0.25">
      <c r="N3427" s="130">
        <v>50636</v>
      </c>
      <c r="O3427" s="129">
        <v>3.84</v>
      </c>
      <c r="AD3427" s="90">
        <f t="shared" si="169"/>
        <v>49046</v>
      </c>
      <c r="AE3427" s="91">
        <f t="shared" si="168"/>
        <v>3.73E-2</v>
      </c>
      <c r="AG3427" s="92"/>
    </row>
    <row r="3428" spans="14:33" x14ac:dyDescent="0.25">
      <c r="N3428" s="130">
        <v>50637</v>
      </c>
      <c r="O3428" s="129">
        <v>3.84</v>
      </c>
      <c r="AD3428" s="90">
        <f t="shared" si="169"/>
        <v>49047</v>
      </c>
      <c r="AE3428" s="91">
        <f t="shared" si="168"/>
        <v>3.73E-2</v>
      </c>
      <c r="AG3428" s="92"/>
    </row>
    <row r="3429" spans="14:33" x14ac:dyDescent="0.25">
      <c r="N3429" s="130">
        <v>50640</v>
      </c>
      <c r="O3429" s="129">
        <v>3.84</v>
      </c>
      <c r="AD3429" s="90">
        <f t="shared" si="169"/>
        <v>49048</v>
      </c>
      <c r="AE3429" s="91">
        <f t="shared" si="168"/>
        <v>3.73E-2</v>
      </c>
      <c r="AG3429" s="92"/>
    </row>
    <row r="3430" spans="14:33" x14ac:dyDescent="0.25">
      <c r="N3430" s="130">
        <v>50641</v>
      </c>
      <c r="O3430" s="129">
        <v>3.84</v>
      </c>
      <c r="AD3430" s="90">
        <f t="shared" si="169"/>
        <v>49049</v>
      </c>
      <c r="AE3430" s="91">
        <f t="shared" si="168"/>
        <v>3.73E-2</v>
      </c>
      <c r="AG3430" s="92"/>
    </row>
    <row r="3431" spans="14:33" x14ac:dyDescent="0.25">
      <c r="N3431" s="130">
        <v>50642</v>
      </c>
      <c r="O3431" s="129">
        <v>3.84</v>
      </c>
      <c r="AD3431" s="90">
        <f t="shared" si="169"/>
        <v>49050</v>
      </c>
      <c r="AE3431" s="91">
        <f t="shared" si="168"/>
        <v>3.73E-2</v>
      </c>
      <c r="AG3431" s="92"/>
    </row>
    <row r="3432" spans="14:33" x14ac:dyDescent="0.25">
      <c r="N3432" s="130">
        <v>50643</v>
      </c>
      <c r="O3432" s="129">
        <v>3.84</v>
      </c>
      <c r="AD3432" s="90">
        <f t="shared" si="169"/>
        <v>49051</v>
      </c>
      <c r="AE3432" s="91">
        <f t="shared" si="168"/>
        <v>3.73E-2</v>
      </c>
      <c r="AG3432" s="92"/>
    </row>
    <row r="3433" spans="14:33" x14ac:dyDescent="0.25">
      <c r="N3433" s="130">
        <v>50644</v>
      </c>
      <c r="O3433" s="129">
        <v>3.84</v>
      </c>
      <c r="AD3433" s="90">
        <f t="shared" si="169"/>
        <v>49052</v>
      </c>
      <c r="AE3433" s="91">
        <f t="shared" si="168"/>
        <v>3.73E-2</v>
      </c>
      <c r="AG3433" s="92"/>
    </row>
    <row r="3434" spans="14:33" x14ac:dyDescent="0.25">
      <c r="N3434" s="130">
        <v>50647</v>
      </c>
      <c r="O3434" s="129">
        <v>3.84</v>
      </c>
      <c r="AD3434" s="90">
        <f t="shared" si="169"/>
        <v>49053</v>
      </c>
      <c r="AE3434" s="91">
        <f t="shared" si="168"/>
        <v>3.73E-2</v>
      </c>
      <c r="AG3434" s="92"/>
    </row>
    <row r="3435" spans="14:33" x14ac:dyDescent="0.25">
      <c r="N3435" s="130">
        <v>50648</v>
      </c>
      <c r="O3435" s="129">
        <v>3.84</v>
      </c>
      <c r="AD3435" s="90">
        <f t="shared" si="169"/>
        <v>49054</v>
      </c>
      <c r="AE3435" s="91">
        <f t="shared" si="168"/>
        <v>3.73E-2</v>
      </c>
      <c r="AG3435" s="92"/>
    </row>
    <row r="3436" spans="14:33" x14ac:dyDescent="0.25">
      <c r="N3436" s="130">
        <v>50649</v>
      </c>
      <c r="O3436" s="129">
        <v>3.84</v>
      </c>
      <c r="AD3436" s="90">
        <f t="shared" si="169"/>
        <v>49055</v>
      </c>
      <c r="AE3436" s="91">
        <f t="shared" si="168"/>
        <v>3.73E-2</v>
      </c>
      <c r="AG3436" s="92"/>
    </row>
    <row r="3437" spans="14:33" x14ac:dyDescent="0.25">
      <c r="N3437" s="130">
        <v>50650</v>
      </c>
      <c r="O3437" s="129">
        <v>3.84</v>
      </c>
      <c r="AD3437" s="90">
        <f t="shared" si="169"/>
        <v>49056</v>
      </c>
      <c r="AE3437" s="91">
        <f t="shared" si="168"/>
        <v>3.73E-2</v>
      </c>
      <c r="AG3437" s="92"/>
    </row>
    <row r="3438" spans="14:33" x14ac:dyDescent="0.25">
      <c r="N3438" s="130">
        <v>50651</v>
      </c>
      <c r="O3438" s="129">
        <v>3.84</v>
      </c>
      <c r="AD3438" s="90">
        <f t="shared" si="169"/>
        <v>49057</v>
      </c>
      <c r="AE3438" s="91">
        <f t="shared" si="168"/>
        <v>3.73E-2</v>
      </c>
      <c r="AG3438" s="92"/>
    </row>
    <row r="3439" spans="14:33" x14ac:dyDescent="0.25">
      <c r="N3439" s="130">
        <v>50655</v>
      </c>
      <c r="O3439" s="129">
        <v>3.84</v>
      </c>
      <c r="AD3439" s="90">
        <f t="shared" si="169"/>
        <v>49058</v>
      </c>
      <c r="AE3439" s="91">
        <f t="shared" si="168"/>
        <v>3.73E-2</v>
      </c>
      <c r="AG3439" s="92"/>
    </row>
    <row r="3440" spans="14:33" x14ac:dyDescent="0.25">
      <c r="N3440" s="130">
        <v>50656</v>
      </c>
      <c r="O3440" s="129">
        <v>3.84</v>
      </c>
      <c r="AD3440" s="90">
        <f t="shared" si="169"/>
        <v>49059</v>
      </c>
      <c r="AE3440" s="91">
        <f t="shared" si="168"/>
        <v>3.73E-2</v>
      </c>
      <c r="AG3440" s="92"/>
    </row>
    <row r="3441" spans="14:33" x14ac:dyDescent="0.25">
      <c r="N3441" s="130">
        <v>50657</v>
      </c>
      <c r="O3441" s="129">
        <v>3.84</v>
      </c>
      <c r="AD3441" s="90">
        <f t="shared" si="169"/>
        <v>49060</v>
      </c>
      <c r="AE3441" s="91">
        <f t="shared" si="168"/>
        <v>3.73E-2</v>
      </c>
      <c r="AG3441" s="92"/>
    </row>
    <row r="3442" spans="14:33" x14ac:dyDescent="0.25">
      <c r="N3442" s="130">
        <v>50658</v>
      </c>
      <c r="O3442" s="129">
        <v>3.84</v>
      </c>
      <c r="AD3442" s="90">
        <f t="shared" si="169"/>
        <v>49061</v>
      </c>
      <c r="AE3442" s="91">
        <f t="shared" si="168"/>
        <v>3.73E-2</v>
      </c>
      <c r="AG3442" s="92"/>
    </row>
    <row r="3443" spans="14:33" x14ac:dyDescent="0.25">
      <c r="N3443" s="130">
        <v>50661</v>
      </c>
      <c r="O3443" s="129">
        <v>3.84</v>
      </c>
      <c r="AD3443" s="90">
        <f t="shared" si="169"/>
        <v>49062</v>
      </c>
      <c r="AE3443" s="91">
        <f t="shared" si="168"/>
        <v>3.73E-2</v>
      </c>
      <c r="AG3443" s="92"/>
    </row>
    <row r="3444" spans="14:33" x14ac:dyDescent="0.25">
      <c r="N3444" s="130">
        <v>50662</v>
      </c>
      <c r="O3444" s="129">
        <v>3.84</v>
      </c>
      <c r="AD3444" s="90">
        <f t="shared" si="169"/>
        <v>49063</v>
      </c>
      <c r="AE3444" s="91">
        <f t="shared" si="168"/>
        <v>3.73E-2</v>
      </c>
      <c r="AG3444" s="92"/>
    </row>
    <row r="3445" spans="14:33" x14ac:dyDescent="0.25">
      <c r="N3445" s="130">
        <v>50663</v>
      </c>
      <c r="O3445" s="129">
        <v>3.84</v>
      </c>
      <c r="AD3445" s="90">
        <f t="shared" si="169"/>
        <v>49064</v>
      </c>
      <c r="AE3445" s="91">
        <f t="shared" si="168"/>
        <v>3.73E-2</v>
      </c>
      <c r="AG3445" s="92"/>
    </row>
    <row r="3446" spans="14:33" x14ac:dyDescent="0.25">
      <c r="N3446" s="130">
        <v>50664</v>
      </c>
      <c r="O3446" s="129">
        <v>3.84</v>
      </c>
      <c r="AD3446" s="90">
        <f t="shared" si="169"/>
        <v>49065</v>
      </c>
      <c r="AE3446" s="91">
        <f t="shared" si="168"/>
        <v>3.73E-2</v>
      </c>
      <c r="AG3446" s="92"/>
    </row>
    <row r="3447" spans="14:33" x14ac:dyDescent="0.25">
      <c r="N3447" s="130">
        <v>50665</v>
      </c>
      <c r="O3447" s="129">
        <v>3.84</v>
      </c>
      <c r="AD3447" s="90">
        <f t="shared" si="169"/>
        <v>49066</v>
      </c>
      <c r="AE3447" s="91">
        <f t="shared" si="168"/>
        <v>3.73E-2</v>
      </c>
      <c r="AG3447" s="92"/>
    </row>
    <row r="3448" spans="14:33" x14ac:dyDescent="0.25">
      <c r="N3448" s="130">
        <v>50668</v>
      </c>
      <c r="O3448" s="129">
        <v>3.84</v>
      </c>
      <c r="AD3448" s="90">
        <f t="shared" si="169"/>
        <v>49067</v>
      </c>
      <c r="AE3448" s="91">
        <f t="shared" si="168"/>
        <v>3.73E-2</v>
      </c>
      <c r="AG3448" s="92"/>
    </row>
    <row r="3449" spans="14:33" x14ac:dyDescent="0.25">
      <c r="N3449" s="130">
        <v>50669</v>
      </c>
      <c r="O3449" s="129">
        <v>3.84</v>
      </c>
      <c r="AD3449" s="90">
        <f t="shared" si="169"/>
        <v>49068</v>
      </c>
      <c r="AE3449" s="91">
        <f t="shared" si="168"/>
        <v>3.73E-2</v>
      </c>
      <c r="AG3449" s="92"/>
    </row>
    <row r="3450" spans="14:33" x14ac:dyDescent="0.25">
      <c r="N3450" s="130">
        <v>50670</v>
      </c>
      <c r="O3450" s="129">
        <v>3.84</v>
      </c>
      <c r="AD3450" s="90">
        <f t="shared" si="169"/>
        <v>49069</v>
      </c>
      <c r="AE3450" s="91">
        <f t="shared" si="168"/>
        <v>3.73E-2</v>
      </c>
      <c r="AG3450" s="92"/>
    </row>
    <row r="3451" spans="14:33" x14ac:dyDescent="0.25">
      <c r="N3451" s="130">
        <v>50671</v>
      </c>
      <c r="O3451" s="129">
        <v>3.84</v>
      </c>
      <c r="AD3451" s="90">
        <f t="shared" si="169"/>
        <v>49070</v>
      </c>
      <c r="AE3451" s="91">
        <f t="shared" si="168"/>
        <v>3.73E-2</v>
      </c>
      <c r="AG3451" s="92"/>
    </row>
    <row r="3452" spans="14:33" x14ac:dyDescent="0.25">
      <c r="N3452" s="130">
        <v>50672</v>
      </c>
      <c r="O3452" s="129">
        <v>3.84</v>
      </c>
      <c r="AD3452" s="90">
        <f t="shared" si="169"/>
        <v>49071</v>
      </c>
      <c r="AE3452" s="91">
        <f t="shared" si="168"/>
        <v>3.73E-2</v>
      </c>
      <c r="AG3452" s="92"/>
    </row>
    <row r="3453" spans="14:33" x14ac:dyDescent="0.25">
      <c r="N3453" s="130">
        <v>50675</v>
      </c>
      <c r="O3453" s="129">
        <v>3.84</v>
      </c>
      <c r="AD3453" s="90">
        <f t="shared" si="169"/>
        <v>49072</v>
      </c>
      <c r="AE3453" s="91">
        <f t="shared" si="168"/>
        <v>3.73E-2</v>
      </c>
      <c r="AG3453" s="92"/>
    </row>
    <row r="3454" spans="14:33" x14ac:dyDescent="0.25">
      <c r="N3454" s="130">
        <v>50676</v>
      </c>
      <c r="O3454" s="129">
        <v>3.84</v>
      </c>
      <c r="AD3454" s="90">
        <f t="shared" si="169"/>
        <v>49073</v>
      </c>
      <c r="AE3454" s="91">
        <f t="shared" si="168"/>
        <v>3.73E-2</v>
      </c>
      <c r="AG3454" s="92"/>
    </row>
    <row r="3455" spans="14:33" x14ac:dyDescent="0.25">
      <c r="N3455" s="130">
        <v>50677</v>
      </c>
      <c r="O3455" s="129">
        <v>3.84</v>
      </c>
      <c r="AD3455" s="90">
        <f t="shared" si="169"/>
        <v>49074</v>
      </c>
      <c r="AE3455" s="91">
        <f t="shared" si="168"/>
        <v>3.73E-2</v>
      </c>
      <c r="AG3455" s="92"/>
    </row>
    <row r="3456" spans="14:33" x14ac:dyDescent="0.25">
      <c r="N3456" s="130">
        <v>50678</v>
      </c>
      <c r="O3456" s="129">
        <v>3.84</v>
      </c>
      <c r="AD3456" s="90">
        <f t="shared" si="169"/>
        <v>49075</v>
      </c>
      <c r="AE3456" s="91">
        <f t="shared" si="168"/>
        <v>3.73E-2</v>
      </c>
      <c r="AG3456" s="92"/>
    </row>
    <row r="3457" spans="14:33" x14ac:dyDescent="0.25">
      <c r="N3457" s="130">
        <v>50679</v>
      </c>
      <c r="O3457" s="129">
        <v>3.84</v>
      </c>
      <c r="AD3457" s="90">
        <f t="shared" si="169"/>
        <v>49076</v>
      </c>
      <c r="AE3457" s="91">
        <f t="shared" si="168"/>
        <v>3.73E-2</v>
      </c>
      <c r="AG3457" s="92"/>
    </row>
    <row r="3458" spans="14:33" x14ac:dyDescent="0.25">
      <c r="N3458" s="130">
        <v>50682</v>
      </c>
      <c r="O3458" s="129">
        <v>3.84</v>
      </c>
      <c r="AD3458" s="90">
        <f t="shared" si="169"/>
        <v>49077</v>
      </c>
      <c r="AE3458" s="91">
        <f t="shared" si="168"/>
        <v>3.73E-2</v>
      </c>
      <c r="AG3458" s="92"/>
    </row>
    <row r="3459" spans="14:33" x14ac:dyDescent="0.25">
      <c r="N3459" s="130">
        <v>50683</v>
      </c>
      <c r="O3459" s="129">
        <v>3.84</v>
      </c>
      <c r="AD3459" s="90">
        <f t="shared" si="169"/>
        <v>49078</v>
      </c>
      <c r="AE3459" s="91">
        <f t="shared" si="168"/>
        <v>3.73E-2</v>
      </c>
      <c r="AG3459" s="92"/>
    </row>
    <row r="3460" spans="14:33" x14ac:dyDescent="0.25">
      <c r="N3460" s="130">
        <v>50684</v>
      </c>
      <c r="O3460" s="129">
        <v>3.84</v>
      </c>
      <c r="AD3460" s="90">
        <f t="shared" si="169"/>
        <v>49079</v>
      </c>
      <c r="AE3460" s="91">
        <f t="shared" si="168"/>
        <v>3.73E-2</v>
      </c>
      <c r="AG3460" s="92"/>
    </row>
    <row r="3461" spans="14:33" x14ac:dyDescent="0.25">
      <c r="N3461" s="130">
        <v>50685</v>
      </c>
      <c r="O3461" s="129">
        <v>3.84</v>
      </c>
      <c r="AD3461" s="90">
        <f t="shared" si="169"/>
        <v>49080</v>
      </c>
      <c r="AE3461" s="91">
        <f t="shared" si="168"/>
        <v>3.73E-2</v>
      </c>
      <c r="AG3461" s="92"/>
    </row>
    <row r="3462" spans="14:33" x14ac:dyDescent="0.25">
      <c r="N3462" s="130">
        <v>50686</v>
      </c>
      <c r="O3462" s="129">
        <v>3.84</v>
      </c>
      <c r="AD3462" s="90">
        <f t="shared" si="169"/>
        <v>49081</v>
      </c>
      <c r="AE3462" s="91">
        <f t="shared" si="168"/>
        <v>3.73E-2</v>
      </c>
      <c r="AG3462" s="92"/>
    </row>
    <row r="3463" spans="14:33" x14ac:dyDescent="0.25">
      <c r="N3463" s="130">
        <v>50690</v>
      </c>
      <c r="O3463" s="129">
        <v>3.84</v>
      </c>
      <c r="AD3463" s="90">
        <f t="shared" si="169"/>
        <v>49082</v>
      </c>
      <c r="AE3463" s="91">
        <f t="shared" ref="AE3463:AE3526" si="170">_xlfn.IFNA(VLOOKUP(AD3463,N:O,2,FALSE)/100,AE3462)</f>
        <v>3.73E-2</v>
      </c>
      <c r="AG3463" s="92"/>
    </row>
    <row r="3464" spans="14:33" x14ac:dyDescent="0.25">
      <c r="N3464" s="130">
        <v>50691</v>
      </c>
      <c r="O3464" s="129">
        <v>3.84</v>
      </c>
      <c r="AD3464" s="90">
        <f t="shared" ref="AD3464:AD3527" si="171">AD3463+1</f>
        <v>49083</v>
      </c>
      <c r="AE3464" s="91">
        <f t="shared" si="170"/>
        <v>3.73E-2</v>
      </c>
      <c r="AG3464" s="92"/>
    </row>
    <row r="3465" spans="14:33" x14ac:dyDescent="0.25">
      <c r="N3465" s="130">
        <v>50692</v>
      </c>
      <c r="O3465" s="129">
        <v>3.84</v>
      </c>
      <c r="AD3465" s="90">
        <f t="shared" si="171"/>
        <v>49084</v>
      </c>
      <c r="AE3465" s="91">
        <f t="shared" si="170"/>
        <v>3.73E-2</v>
      </c>
      <c r="AG3465" s="92"/>
    </row>
    <row r="3466" spans="14:33" x14ac:dyDescent="0.25">
      <c r="N3466" s="130">
        <v>50693</v>
      </c>
      <c r="O3466" s="129">
        <v>3.84</v>
      </c>
      <c r="AD3466" s="90">
        <f t="shared" si="171"/>
        <v>49085</v>
      </c>
      <c r="AE3466" s="91">
        <f t="shared" si="170"/>
        <v>3.73E-2</v>
      </c>
      <c r="AG3466" s="92"/>
    </row>
    <row r="3467" spans="14:33" x14ac:dyDescent="0.25">
      <c r="N3467" s="130">
        <v>50696</v>
      </c>
      <c r="O3467" s="129">
        <v>3.84</v>
      </c>
      <c r="AD3467" s="90">
        <f t="shared" si="171"/>
        <v>49086</v>
      </c>
      <c r="AE3467" s="91">
        <f t="shared" si="170"/>
        <v>3.73E-2</v>
      </c>
      <c r="AG3467" s="92"/>
    </row>
    <row r="3468" spans="14:33" x14ac:dyDescent="0.25">
      <c r="N3468" s="130">
        <v>50697</v>
      </c>
      <c r="O3468" s="129">
        <v>3.84</v>
      </c>
      <c r="AD3468" s="90">
        <f t="shared" si="171"/>
        <v>49087</v>
      </c>
      <c r="AE3468" s="91">
        <f t="shared" si="170"/>
        <v>3.73E-2</v>
      </c>
      <c r="AG3468" s="92"/>
    </row>
    <row r="3469" spans="14:33" x14ac:dyDescent="0.25">
      <c r="N3469" s="130">
        <v>50698</v>
      </c>
      <c r="O3469" s="129">
        <v>3.84</v>
      </c>
      <c r="AD3469" s="90">
        <f t="shared" si="171"/>
        <v>49088</v>
      </c>
      <c r="AE3469" s="91">
        <f t="shared" si="170"/>
        <v>3.73E-2</v>
      </c>
      <c r="AG3469" s="92"/>
    </row>
    <row r="3470" spans="14:33" x14ac:dyDescent="0.25">
      <c r="N3470" s="130">
        <v>50699</v>
      </c>
      <c r="O3470" s="129">
        <v>3.84</v>
      </c>
      <c r="AD3470" s="90">
        <f t="shared" si="171"/>
        <v>49089</v>
      </c>
      <c r="AE3470" s="91">
        <f t="shared" si="170"/>
        <v>3.73E-2</v>
      </c>
      <c r="AG3470" s="92"/>
    </row>
    <row r="3471" spans="14:33" x14ac:dyDescent="0.25">
      <c r="N3471" s="130">
        <v>50700</v>
      </c>
      <c r="O3471" s="129">
        <v>3.84</v>
      </c>
      <c r="AD3471" s="90">
        <f t="shared" si="171"/>
        <v>49090</v>
      </c>
      <c r="AE3471" s="91">
        <f t="shared" si="170"/>
        <v>3.73E-2</v>
      </c>
      <c r="AG3471" s="92"/>
    </row>
    <row r="3472" spans="14:33" x14ac:dyDescent="0.25">
      <c r="N3472" s="130">
        <v>50703</v>
      </c>
      <c r="O3472" s="129">
        <v>3.84</v>
      </c>
      <c r="AD3472" s="90">
        <f t="shared" si="171"/>
        <v>49091</v>
      </c>
      <c r="AE3472" s="91">
        <f t="shared" si="170"/>
        <v>3.73E-2</v>
      </c>
      <c r="AG3472" s="92"/>
    </row>
    <row r="3473" spans="14:33" x14ac:dyDescent="0.25">
      <c r="N3473" s="130">
        <v>50704</v>
      </c>
      <c r="O3473" s="129">
        <v>3.84</v>
      </c>
      <c r="AD3473" s="90">
        <f t="shared" si="171"/>
        <v>49092</v>
      </c>
      <c r="AE3473" s="91">
        <f t="shared" si="170"/>
        <v>3.73E-2</v>
      </c>
      <c r="AG3473" s="92"/>
    </row>
    <row r="3474" spans="14:33" x14ac:dyDescent="0.25">
      <c r="N3474" s="130">
        <v>50705</v>
      </c>
      <c r="O3474" s="129">
        <v>3.84</v>
      </c>
      <c r="AD3474" s="90">
        <f t="shared" si="171"/>
        <v>49093</v>
      </c>
      <c r="AE3474" s="91">
        <f t="shared" si="170"/>
        <v>3.73E-2</v>
      </c>
      <c r="AG3474" s="92"/>
    </row>
    <row r="3475" spans="14:33" x14ac:dyDescent="0.25">
      <c r="N3475" s="130">
        <v>50706</v>
      </c>
      <c r="O3475" s="129">
        <v>3.84</v>
      </c>
      <c r="AD3475" s="90">
        <f t="shared" si="171"/>
        <v>49094</v>
      </c>
      <c r="AE3475" s="91">
        <f t="shared" si="170"/>
        <v>3.73E-2</v>
      </c>
      <c r="AG3475" s="92"/>
    </row>
    <row r="3476" spans="14:33" x14ac:dyDescent="0.25">
      <c r="N3476" s="130">
        <v>50707</v>
      </c>
      <c r="O3476" s="129">
        <v>3.84</v>
      </c>
      <c r="AD3476" s="90">
        <f t="shared" si="171"/>
        <v>49095</v>
      </c>
      <c r="AE3476" s="91">
        <f t="shared" si="170"/>
        <v>3.73E-2</v>
      </c>
      <c r="AG3476" s="92"/>
    </row>
    <row r="3477" spans="14:33" x14ac:dyDescent="0.25">
      <c r="N3477" s="130">
        <v>50710</v>
      </c>
      <c r="O3477" s="129">
        <v>3.84</v>
      </c>
      <c r="AD3477" s="90">
        <f t="shared" si="171"/>
        <v>49096</v>
      </c>
      <c r="AE3477" s="91">
        <f t="shared" si="170"/>
        <v>3.73E-2</v>
      </c>
      <c r="AG3477" s="92"/>
    </row>
    <row r="3478" spans="14:33" x14ac:dyDescent="0.25">
      <c r="N3478" s="130">
        <v>50711</v>
      </c>
      <c r="O3478" s="129">
        <v>3.84</v>
      </c>
      <c r="AD3478" s="90">
        <f t="shared" si="171"/>
        <v>49097</v>
      </c>
      <c r="AE3478" s="91">
        <f t="shared" si="170"/>
        <v>3.73E-2</v>
      </c>
      <c r="AG3478" s="92"/>
    </row>
    <row r="3479" spans="14:33" x14ac:dyDescent="0.25">
      <c r="N3479" s="130">
        <v>50712</v>
      </c>
      <c r="O3479" s="129">
        <v>3.84</v>
      </c>
      <c r="AD3479" s="90">
        <f t="shared" si="171"/>
        <v>49098</v>
      </c>
      <c r="AE3479" s="91">
        <f t="shared" si="170"/>
        <v>3.73E-2</v>
      </c>
      <c r="AG3479" s="92"/>
    </row>
    <row r="3480" spans="14:33" x14ac:dyDescent="0.25">
      <c r="N3480" s="130">
        <v>50713</v>
      </c>
      <c r="O3480" s="129">
        <v>3.84</v>
      </c>
      <c r="AD3480" s="90">
        <f t="shared" si="171"/>
        <v>49099</v>
      </c>
      <c r="AE3480" s="91">
        <f t="shared" si="170"/>
        <v>3.73E-2</v>
      </c>
      <c r="AG3480" s="92"/>
    </row>
    <row r="3481" spans="14:33" x14ac:dyDescent="0.25">
      <c r="N3481" s="130">
        <v>50714</v>
      </c>
      <c r="O3481" s="129">
        <v>3.84</v>
      </c>
      <c r="AD3481" s="90">
        <f t="shared" si="171"/>
        <v>49100</v>
      </c>
      <c r="AE3481" s="91">
        <f t="shared" si="170"/>
        <v>3.73E-2</v>
      </c>
      <c r="AG3481" s="92"/>
    </row>
    <row r="3482" spans="14:33" x14ac:dyDescent="0.25">
      <c r="N3482" s="130">
        <v>50717</v>
      </c>
      <c r="O3482" s="129">
        <v>3.84</v>
      </c>
      <c r="AD3482" s="90">
        <f t="shared" si="171"/>
        <v>49101</v>
      </c>
      <c r="AE3482" s="91">
        <f t="shared" si="170"/>
        <v>3.73E-2</v>
      </c>
      <c r="AG3482" s="92"/>
    </row>
    <row r="3483" spans="14:33" x14ac:dyDescent="0.25">
      <c r="N3483" s="130">
        <v>50718</v>
      </c>
      <c r="O3483" s="129">
        <v>3.84</v>
      </c>
      <c r="AD3483" s="90">
        <f t="shared" si="171"/>
        <v>49102</v>
      </c>
      <c r="AE3483" s="91">
        <f t="shared" si="170"/>
        <v>3.73E-2</v>
      </c>
      <c r="AG3483" s="92"/>
    </row>
    <row r="3484" spans="14:33" x14ac:dyDescent="0.25">
      <c r="N3484" s="130">
        <v>50719</v>
      </c>
      <c r="O3484" s="129">
        <v>3.84</v>
      </c>
      <c r="AD3484" s="90">
        <f t="shared" si="171"/>
        <v>49103</v>
      </c>
      <c r="AE3484" s="91">
        <f t="shared" si="170"/>
        <v>3.73E-2</v>
      </c>
      <c r="AG3484" s="92"/>
    </row>
    <row r="3485" spans="14:33" x14ac:dyDescent="0.25">
      <c r="N3485" s="130">
        <v>50721</v>
      </c>
      <c r="O3485" s="129">
        <v>3.84</v>
      </c>
      <c r="AD3485" s="90">
        <f t="shared" si="171"/>
        <v>49104</v>
      </c>
      <c r="AE3485" s="91">
        <f t="shared" si="170"/>
        <v>3.73E-2</v>
      </c>
      <c r="AG3485" s="92"/>
    </row>
    <row r="3486" spans="14:33" x14ac:dyDescent="0.25">
      <c r="N3486" s="130">
        <v>50724</v>
      </c>
      <c r="O3486" s="129">
        <v>3.84</v>
      </c>
      <c r="AD3486" s="90">
        <f t="shared" si="171"/>
        <v>49105</v>
      </c>
      <c r="AE3486" s="91">
        <f t="shared" si="170"/>
        <v>3.73E-2</v>
      </c>
      <c r="AG3486" s="92"/>
    </row>
    <row r="3487" spans="14:33" x14ac:dyDescent="0.25">
      <c r="N3487" s="130">
        <v>50725</v>
      </c>
      <c r="O3487" s="129">
        <v>3.84</v>
      </c>
      <c r="AD3487" s="90">
        <f t="shared" si="171"/>
        <v>49106</v>
      </c>
      <c r="AE3487" s="91">
        <f t="shared" si="170"/>
        <v>3.73E-2</v>
      </c>
      <c r="AG3487" s="92"/>
    </row>
    <row r="3488" spans="14:33" x14ac:dyDescent="0.25">
      <c r="N3488" s="130">
        <v>50726</v>
      </c>
      <c r="O3488" s="129">
        <v>3.84</v>
      </c>
      <c r="AD3488" s="90">
        <f t="shared" si="171"/>
        <v>49107</v>
      </c>
      <c r="AE3488" s="91">
        <f t="shared" si="170"/>
        <v>3.73E-2</v>
      </c>
      <c r="AG3488" s="92"/>
    </row>
    <row r="3489" spans="14:33" x14ac:dyDescent="0.25">
      <c r="N3489" s="130">
        <v>50727</v>
      </c>
      <c r="O3489" s="129">
        <v>3.84</v>
      </c>
      <c r="AD3489" s="90">
        <f t="shared" si="171"/>
        <v>49108</v>
      </c>
      <c r="AE3489" s="91">
        <f t="shared" si="170"/>
        <v>3.73E-2</v>
      </c>
      <c r="AG3489" s="92"/>
    </row>
    <row r="3490" spans="14:33" x14ac:dyDescent="0.25">
      <c r="N3490" s="130">
        <v>50728</v>
      </c>
      <c r="O3490" s="129">
        <v>3.84</v>
      </c>
      <c r="AD3490" s="90">
        <f t="shared" si="171"/>
        <v>49109</v>
      </c>
      <c r="AE3490" s="91">
        <f t="shared" si="170"/>
        <v>3.73E-2</v>
      </c>
      <c r="AG3490" s="92"/>
    </row>
    <row r="3491" spans="14:33" x14ac:dyDescent="0.25">
      <c r="N3491" s="130">
        <v>50731</v>
      </c>
      <c r="O3491" s="129">
        <v>3.84</v>
      </c>
      <c r="AD3491" s="90">
        <f t="shared" si="171"/>
        <v>49110</v>
      </c>
      <c r="AE3491" s="91">
        <f t="shared" si="170"/>
        <v>3.73E-2</v>
      </c>
      <c r="AG3491" s="92"/>
    </row>
    <row r="3492" spans="14:33" x14ac:dyDescent="0.25">
      <c r="N3492" s="130">
        <v>50732</v>
      </c>
      <c r="O3492" s="129">
        <v>3.84</v>
      </c>
      <c r="AD3492" s="90">
        <f t="shared" si="171"/>
        <v>49111</v>
      </c>
      <c r="AE3492" s="91">
        <f t="shared" si="170"/>
        <v>3.73E-2</v>
      </c>
      <c r="AG3492" s="92"/>
    </row>
    <row r="3493" spans="14:33" x14ac:dyDescent="0.25">
      <c r="N3493" s="130">
        <v>50733</v>
      </c>
      <c r="O3493" s="129">
        <v>3.84</v>
      </c>
      <c r="AD3493" s="90">
        <f t="shared" si="171"/>
        <v>49112</v>
      </c>
      <c r="AE3493" s="91">
        <f t="shared" si="170"/>
        <v>3.73E-2</v>
      </c>
      <c r="AG3493" s="92"/>
    </row>
    <row r="3494" spans="14:33" x14ac:dyDescent="0.25">
      <c r="N3494" s="130">
        <v>50735</v>
      </c>
      <c r="O3494" s="129">
        <v>3.84</v>
      </c>
      <c r="AD3494" s="90">
        <f t="shared" si="171"/>
        <v>49113</v>
      </c>
      <c r="AE3494" s="91">
        <f t="shared" si="170"/>
        <v>3.73E-2</v>
      </c>
      <c r="AG3494" s="92"/>
    </row>
    <row r="3495" spans="14:33" x14ac:dyDescent="0.25">
      <c r="N3495" s="130">
        <v>50738</v>
      </c>
      <c r="O3495" s="129">
        <v>3.84</v>
      </c>
      <c r="AD3495" s="90">
        <f t="shared" si="171"/>
        <v>49114</v>
      </c>
      <c r="AE3495" s="91">
        <f t="shared" si="170"/>
        <v>3.73E-2</v>
      </c>
      <c r="AG3495" s="92"/>
    </row>
    <row r="3496" spans="14:33" x14ac:dyDescent="0.25">
      <c r="N3496" s="130">
        <v>50739</v>
      </c>
      <c r="O3496" s="129">
        <v>3.84</v>
      </c>
      <c r="AD3496" s="90">
        <f t="shared" si="171"/>
        <v>49115</v>
      </c>
      <c r="AE3496" s="91">
        <f t="shared" si="170"/>
        <v>3.73E-2</v>
      </c>
      <c r="AG3496" s="92"/>
    </row>
    <row r="3497" spans="14:33" x14ac:dyDescent="0.25">
      <c r="N3497" s="130">
        <v>50740</v>
      </c>
      <c r="O3497" s="129">
        <v>3.84</v>
      </c>
      <c r="AD3497" s="90">
        <f t="shared" si="171"/>
        <v>49116</v>
      </c>
      <c r="AE3497" s="91">
        <f t="shared" si="170"/>
        <v>3.73E-2</v>
      </c>
      <c r="AG3497" s="92"/>
    </row>
    <row r="3498" spans="14:33" x14ac:dyDescent="0.25">
      <c r="N3498" s="130">
        <v>50741</v>
      </c>
      <c r="O3498" s="129">
        <v>3.84</v>
      </c>
      <c r="AD3498" s="90">
        <f t="shared" si="171"/>
        <v>49117</v>
      </c>
      <c r="AE3498" s="91">
        <f t="shared" si="170"/>
        <v>3.73E-2</v>
      </c>
      <c r="AG3498" s="92"/>
    </row>
    <row r="3499" spans="14:33" x14ac:dyDescent="0.25">
      <c r="N3499" s="130">
        <v>50742</v>
      </c>
      <c r="O3499" s="129">
        <v>3.84</v>
      </c>
      <c r="AD3499" s="90">
        <f t="shared" si="171"/>
        <v>49118</v>
      </c>
      <c r="AE3499" s="91">
        <f t="shared" si="170"/>
        <v>3.73E-2</v>
      </c>
      <c r="AG3499" s="92"/>
    </row>
    <row r="3500" spans="14:33" x14ac:dyDescent="0.25">
      <c r="N3500" s="130">
        <v>50745</v>
      </c>
      <c r="O3500" s="129">
        <v>3.84</v>
      </c>
      <c r="AD3500" s="90">
        <f t="shared" si="171"/>
        <v>49119</v>
      </c>
      <c r="AE3500" s="91">
        <f t="shared" si="170"/>
        <v>3.73E-2</v>
      </c>
      <c r="AG3500" s="92"/>
    </row>
    <row r="3501" spans="14:33" x14ac:dyDescent="0.25">
      <c r="N3501" s="130">
        <v>50746</v>
      </c>
      <c r="O3501" s="129">
        <v>3.84</v>
      </c>
      <c r="AD3501" s="90">
        <f t="shared" si="171"/>
        <v>49120</v>
      </c>
      <c r="AE3501" s="91">
        <f t="shared" si="170"/>
        <v>3.73E-2</v>
      </c>
      <c r="AG3501" s="92"/>
    </row>
    <row r="3502" spans="14:33" x14ac:dyDescent="0.25">
      <c r="N3502" s="130">
        <v>50747</v>
      </c>
      <c r="O3502" s="129">
        <v>3.84</v>
      </c>
      <c r="AD3502" s="90">
        <f t="shared" si="171"/>
        <v>49121</v>
      </c>
      <c r="AE3502" s="91">
        <f t="shared" si="170"/>
        <v>3.73E-2</v>
      </c>
      <c r="AG3502" s="92"/>
    </row>
    <row r="3503" spans="14:33" x14ac:dyDescent="0.25">
      <c r="N3503" s="130">
        <v>50748</v>
      </c>
      <c r="O3503" s="129">
        <v>3.84</v>
      </c>
      <c r="AD3503" s="90">
        <f t="shared" si="171"/>
        <v>49122</v>
      </c>
      <c r="AE3503" s="91">
        <f t="shared" si="170"/>
        <v>3.73E-2</v>
      </c>
      <c r="AG3503" s="92"/>
    </row>
    <row r="3504" spans="14:33" x14ac:dyDescent="0.25">
      <c r="N3504" s="130">
        <v>50749</v>
      </c>
      <c r="O3504" s="129">
        <v>3.84</v>
      </c>
      <c r="AD3504" s="90">
        <f t="shared" si="171"/>
        <v>49123</v>
      </c>
      <c r="AE3504" s="91">
        <f t="shared" si="170"/>
        <v>3.73E-2</v>
      </c>
      <c r="AG3504" s="92"/>
    </row>
    <row r="3505" spans="14:33" x14ac:dyDescent="0.25">
      <c r="N3505" s="130">
        <v>50752</v>
      </c>
      <c r="O3505" s="129">
        <v>3.84</v>
      </c>
      <c r="AD3505" s="90">
        <f t="shared" si="171"/>
        <v>49124</v>
      </c>
      <c r="AE3505" s="91">
        <f t="shared" si="170"/>
        <v>3.73E-2</v>
      </c>
      <c r="AG3505" s="92"/>
    </row>
    <row r="3506" spans="14:33" x14ac:dyDescent="0.25">
      <c r="N3506" s="130">
        <v>50753</v>
      </c>
      <c r="O3506" s="129">
        <v>3.84</v>
      </c>
      <c r="AD3506" s="90">
        <f t="shared" si="171"/>
        <v>49125</v>
      </c>
      <c r="AE3506" s="91">
        <f t="shared" si="170"/>
        <v>3.73E-2</v>
      </c>
      <c r="AG3506" s="92"/>
    </row>
    <row r="3507" spans="14:33" x14ac:dyDescent="0.25">
      <c r="N3507" s="130">
        <v>50754</v>
      </c>
      <c r="O3507" s="129">
        <v>3.84</v>
      </c>
      <c r="AD3507" s="90">
        <f t="shared" si="171"/>
        <v>49126</v>
      </c>
      <c r="AE3507" s="91">
        <f t="shared" si="170"/>
        <v>3.73E-2</v>
      </c>
      <c r="AG3507" s="92"/>
    </row>
    <row r="3508" spans="14:33" x14ac:dyDescent="0.25">
      <c r="N3508" s="130">
        <v>50755</v>
      </c>
      <c r="O3508" s="129">
        <v>3.84</v>
      </c>
      <c r="AD3508" s="90">
        <f t="shared" si="171"/>
        <v>49127</v>
      </c>
      <c r="AE3508" s="91">
        <f t="shared" si="170"/>
        <v>3.73E-2</v>
      </c>
      <c r="AG3508" s="92"/>
    </row>
    <row r="3509" spans="14:33" x14ac:dyDescent="0.25">
      <c r="N3509" s="130">
        <v>50756</v>
      </c>
      <c r="O3509" s="129">
        <v>3.84</v>
      </c>
      <c r="AD3509" s="90">
        <f t="shared" si="171"/>
        <v>49128</v>
      </c>
      <c r="AE3509" s="91">
        <f t="shared" si="170"/>
        <v>3.73E-2</v>
      </c>
      <c r="AG3509" s="92"/>
    </row>
    <row r="3510" spans="14:33" x14ac:dyDescent="0.25">
      <c r="N3510" s="130">
        <v>50759</v>
      </c>
      <c r="O3510" s="129">
        <v>3.84</v>
      </c>
      <c r="AD3510" s="90">
        <f t="shared" si="171"/>
        <v>49129</v>
      </c>
      <c r="AE3510" s="91">
        <f t="shared" si="170"/>
        <v>3.73E-2</v>
      </c>
      <c r="AG3510" s="92"/>
    </row>
    <row r="3511" spans="14:33" x14ac:dyDescent="0.25">
      <c r="N3511" s="130">
        <v>50760</v>
      </c>
      <c r="O3511" s="129">
        <v>3.84</v>
      </c>
      <c r="AD3511" s="90">
        <f t="shared" si="171"/>
        <v>49130</v>
      </c>
      <c r="AE3511" s="91">
        <f t="shared" si="170"/>
        <v>3.73E-2</v>
      </c>
      <c r="AG3511" s="92"/>
    </row>
    <row r="3512" spans="14:33" x14ac:dyDescent="0.25">
      <c r="N3512" s="130">
        <v>50761</v>
      </c>
      <c r="O3512" s="129">
        <v>3.84</v>
      </c>
      <c r="AD3512" s="90">
        <f t="shared" si="171"/>
        <v>49131</v>
      </c>
      <c r="AE3512" s="91">
        <f t="shared" si="170"/>
        <v>3.73E-2</v>
      </c>
      <c r="AG3512" s="92"/>
    </row>
    <row r="3513" spans="14:33" x14ac:dyDescent="0.25">
      <c r="N3513" s="130">
        <v>50762</v>
      </c>
      <c r="O3513" s="129">
        <v>3.84</v>
      </c>
      <c r="AD3513" s="90">
        <f t="shared" si="171"/>
        <v>49132</v>
      </c>
      <c r="AE3513" s="91">
        <f t="shared" si="170"/>
        <v>3.73E-2</v>
      </c>
      <c r="AG3513" s="92"/>
    </row>
    <row r="3514" spans="14:33" x14ac:dyDescent="0.25">
      <c r="N3514" s="130">
        <v>50766</v>
      </c>
      <c r="O3514" s="129">
        <v>3.84</v>
      </c>
      <c r="AD3514" s="90">
        <f t="shared" si="171"/>
        <v>49133</v>
      </c>
      <c r="AE3514" s="91">
        <f t="shared" si="170"/>
        <v>3.73E-2</v>
      </c>
      <c r="AG3514" s="92"/>
    </row>
    <row r="3515" spans="14:33" x14ac:dyDescent="0.25">
      <c r="N3515" s="130">
        <v>50767</v>
      </c>
      <c r="O3515" s="129">
        <v>3.84</v>
      </c>
      <c r="AD3515" s="90">
        <f t="shared" si="171"/>
        <v>49134</v>
      </c>
      <c r="AE3515" s="91">
        <f t="shared" si="170"/>
        <v>3.73E-2</v>
      </c>
      <c r="AG3515" s="92"/>
    </row>
    <row r="3516" spans="14:33" x14ac:dyDescent="0.25">
      <c r="N3516" s="130">
        <v>50768</v>
      </c>
      <c r="O3516" s="129">
        <v>3.84</v>
      </c>
      <c r="AD3516" s="90">
        <f t="shared" si="171"/>
        <v>49135</v>
      </c>
      <c r="AE3516" s="91">
        <f t="shared" si="170"/>
        <v>3.73E-2</v>
      </c>
      <c r="AG3516" s="92"/>
    </row>
    <row r="3517" spans="14:33" x14ac:dyDescent="0.25">
      <c r="N3517" s="130">
        <v>50769</v>
      </c>
      <c r="O3517" s="129">
        <v>3.84</v>
      </c>
      <c r="AD3517" s="90">
        <f t="shared" si="171"/>
        <v>49136</v>
      </c>
      <c r="AE3517" s="91">
        <f t="shared" si="170"/>
        <v>3.73E-2</v>
      </c>
      <c r="AG3517" s="92"/>
    </row>
    <row r="3518" spans="14:33" x14ac:dyDescent="0.25">
      <c r="N3518" s="130">
        <v>50770</v>
      </c>
      <c r="O3518" s="129">
        <v>3.84</v>
      </c>
      <c r="AD3518" s="90">
        <f t="shared" si="171"/>
        <v>49137</v>
      </c>
      <c r="AE3518" s="91">
        <f t="shared" si="170"/>
        <v>3.73E-2</v>
      </c>
      <c r="AG3518" s="92"/>
    </row>
    <row r="3519" spans="14:33" x14ac:dyDescent="0.25">
      <c r="N3519" s="130">
        <v>50773</v>
      </c>
      <c r="O3519" s="129">
        <v>3.84</v>
      </c>
      <c r="AD3519" s="90">
        <f t="shared" si="171"/>
        <v>49138</v>
      </c>
      <c r="AE3519" s="91">
        <f t="shared" si="170"/>
        <v>3.73E-2</v>
      </c>
      <c r="AG3519" s="92"/>
    </row>
    <row r="3520" spans="14:33" x14ac:dyDescent="0.25">
      <c r="N3520" s="130">
        <v>50774</v>
      </c>
      <c r="O3520" s="129">
        <v>3.84</v>
      </c>
      <c r="AD3520" s="90">
        <f t="shared" si="171"/>
        <v>49139</v>
      </c>
      <c r="AE3520" s="91">
        <f t="shared" si="170"/>
        <v>3.73E-2</v>
      </c>
      <c r="AG3520" s="92"/>
    </row>
    <row r="3521" spans="14:33" x14ac:dyDescent="0.25">
      <c r="N3521" s="130">
        <v>50775</v>
      </c>
      <c r="O3521" s="129">
        <v>3.84</v>
      </c>
      <c r="AD3521" s="90">
        <f t="shared" si="171"/>
        <v>49140</v>
      </c>
      <c r="AE3521" s="91">
        <f t="shared" si="170"/>
        <v>3.73E-2</v>
      </c>
      <c r="AG3521" s="92"/>
    </row>
    <row r="3522" spans="14:33" x14ac:dyDescent="0.25">
      <c r="N3522" s="130">
        <v>50776</v>
      </c>
      <c r="O3522" s="129">
        <v>3.84</v>
      </c>
      <c r="AD3522" s="90">
        <f t="shared" si="171"/>
        <v>49141</v>
      </c>
      <c r="AE3522" s="91">
        <f t="shared" si="170"/>
        <v>3.73E-2</v>
      </c>
      <c r="AG3522" s="92"/>
    </row>
    <row r="3523" spans="14:33" x14ac:dyDescent="0.25">
      <c r="N3523" s="130">
        <v>50777</v>
      </c>
      <c r="O3523" s="129">
        <v>3.84</v>
      </c>
      <c r="AD3523" s="90">
        <f t="shared" si="171"/>
        <v>49142</v>
      </c>
      <c r="AE3523" s="91">
        <f t="shared" si="170"/>
        <v>3.73E-2</v>
      </c>
      <c r="AG3523" s="92"/>
    </row>
    <row r="3524" spans="14:33" x14ac:dyDescent="0.25">
      <c r="N3524" s="130">
        <v>50780</v>
      </c>
      <c r="O3524" s="129">
        <v>3.84</v>
      </c>
      <c r="AD3524" s="90">
        <f t="shared" si="171"/>
        <v>49143</v>
      </c>
      <c r="AE3524" s="91">
        <f t="shared" si="170"/>
        <v>3.73E-2</v>
      </c>
      <c r="AG3524" s="92"/>
    </row>
    <row r="3525" spans="14:33" x14ac:dyDescent="0.25">
      <c r="N3525" s="130">
        <v>50781</v>
      </c>
      <c r="O3525" s="129">
        <v>3.84</v>
      </c>
      <c r="AD3525" s="90">
        <f t="shared" si="171"/>
        <v>49144</v>
      </c>
      <c r="AE3525" s="91">
        <f t="shared" si="170"/>
        <v>3.73E-2</v>
      </c>
      <c r="AG3525" s="92"/>
    </row>
    <row r="3526" spans="14:33" x14ac:dyDescent="0.25">
      <c r="N3526" s="130">
        <v>50782</v>
      </c>
      <c r="O3526" s="129">
        <v>3.84</v>
      </c>
      <c r="AD3526" s="90">
        <f t="shared" si="171"/>
        <v>49145</v>
      </c>
      <c r="AE3526" s="91">
        <f t="shared" si="170"/>
        <v>3.73E-2</v>
      </c>
      <c r="AG3526" s="92"/>
    </row>
    <row r="3527" spans="14:33" x14ac:dyDescent="0.25">
      <c r="N3527" s="130">
        <v>50783</v>
      </c>
      <c r="O3527" s="129">
        <v>3.84</v>
      </c>
      <c r="AD3527" s="90">
        <f t="shared" si="171"/>
        <v>49146</v>
      </c>
      <c r="AE3527" s="91">
        <f t="shared" ref="AE3527:AE3590" si="172">_xlfn.IFNA(VLOOKUP(AD3527,N:O,2,FALSE)/100,AE3526)</f>
        <v>3.73E-2</v>
      </c>
      <c r="AG3527" s="92"/>
    </row>
    <row r="3528" spans="14:33" x14ac:dyDescent="0.25">
      <c r="N3528" s="130">
        <v>50784</v>
      </c>
      <c r="O3528" s="129">
        <v>3.84</v>
      </c>
      <c r="AD3528" s="90">
        <f t="shared" ref="AD3528:AD3591" si="173">AD3527+1</f>
        <v>49147</v>
      </c>
      <c r="AE3528" s="91">
        <f t="shared" si="172"/>
        <v>3.73E-2</v>
      </c>
      <c r="AG3528" s="92"/>
    </row>
    <row r="3529" spans="14:33" x14ac:dyDescent="0.25">
      <c r="N3529" s="130">
        <v>50788</v>
      </c>
      <c r="O3529" s="129">
        <v>3.84</v>
      </c>
      <c r="AD3529" s="90">
        <f t="shared" si="173"/>
        <v>49148</v>
      </c>
      <c r="AE3529" s="91">
        <f t="shared" si="172"/>
        <v>3.73E-2</v>
      </c>
      <c r="AG3529" s="92"/>
    </row>
    <row r="3530" spans="14:33" x14ac:dyDescent="0.25">
      <c r="N3530" s="130">
        <v>50789</v>
      </c>
      <c r="O3530" s="129">
        <v>3.84</v>
      </c>
      <c r="AD3530" s="90">
        <f t="shared" si="173"/>
        <v>49149</v>
      </c>
      <c r="AE3530" s="91">
        <f t="shared" si="172"/>
        <v>3.73E-2</v>
      </c>
      <c r="AG3530" s="92"/>
    </row>
    <row r="3531" spans="14:33" x14ac:dyDescent="0.25">
      <c r="N3531" s="130">
        <v>50790</v>
      </c>
      <c r="O3531" s="129">
        <v>3.84</v>
      </c>
      <c r="AD3531" s="90">
        <f t="shared" si="173"/>
        <v>49150</v>
      </c>
      <c r="AE3531" s="91">
        <f t="shared" si="172"/>
        <v>3.73E-2</v>
      </c>
      <c r="AG3531" s="92"/>
    </row>
    <row r="3532" spans="14:33" x14ac:dyDescent="0.25">
      <c r="N3532" s="130">
        <v>50791</v>
      </c>
      <c r="O3532" s="129">
        <v>3.84</v>
      </c>
      <c r="AD3532" s="90">
        <f t="shared" si="173"/>
        <v>49151</v>
      </c>
      <c r="AE3532" s="91">
        <f t="shared" si="172"/>
        <v>3.73E-2</v>
      </c>
      <c r="AG3532" s="92"/>
    </row>
    <row r="3533" spans="14:33" x14ac:dyDescent="0.25">
      <c r="N3533" s="130">
        <v>50794</v>
      </c>
      <c r="O3533" s="129">
        <v>3.84</v>
      </c>
      <c r="AD3533" s="90">
        <f t="shared" si="173"/>
        <v>49152</v>
      </c>
      <c r="AE3533" s="91">
        <f t="shared" si="172"/>
        <v>3.73E-2</v>
      </c>
      <c r="AG3533" s="92"/>
    </row>
    <row r="3534" spans="14:33" x14ac:dyDescent="0.25">
      <c r="N3534" s="130">
        <v>50795</v>
      </c>
      <c r="O3534" s="129">
        <v>3.84</v>
      </c>
      <c r="AD3534" s="90">
        <f t="shared" si="173"/>
        <v>49153</v>
      </c>
      <c r="AE3534" s="91">
        <f t="shared" si="172"/>
        <v>3.73E-2</v>
      </c>
      <c r="AG3534" s="92"/>
    </row>
    <row r="3535" spans="14:33" x14ac:dyDescent="0.25">
      <c r="N3535" s="130">
        <v>50796</v>
      </c>
      <c r="O3535" s="129">
        <v>3.84</v>
      </c>
      <c r="AD3535" s="90">
        <f t="shared" si="173"/>
        <v>49154</v>
      </c>
      <c r="AE3535" s="91">
        <f t="shared" si="172"/>
        <v>3.73E-2</v>
      </c>
      <c r="AG3535" s="92"/>
    </row>
    <row r="3536" spans="14:33" x14ac:dyDescent="0.25">
      <c r="N3536" s="130">
        <v>50797</v>
      </c>
      <c r="O3536" s="129">
        <v>3.84</v>
      </c>
      <c r="AD3536" s="90">
        <f t="shared" si="173"/>
        <v>49155</v>
      </c>
      <c r="AE3536" s="91">
        <f t="shared" si="172"/>
        <v>3.73E-2</v>
      </c>
      <c r="AG3536" s="92"/>
    </row>
    <row r="3537" spans="14:33" x14ac:dyDescent="0.25">
      <c r="N3537" s="130">
        <v>50798</v>
      </c>
      <c r="O3537" s="129">
        <v>3.84</v>
      </c>
      <c r="AD3537" s="90">
        <f t="shared" si="173"/>
        <v>49156</v>
      </c>
      <c r="AE3537" s="91">
        <f t="shared" si="172"/>
        <v>3.73E-2</v>
      </c>
      <c r="AG3537" s="92"/>
    </row>
    <row r="3538" spans="14:33" x14ac:dyDescent="0.25">
      <c r="N3538" s="130">
        <v>50801</v>
      </c>
      <c r="O3538" s="129">
        <v>3.84</v>
      </c>
      <c r="AD3538" s="90">
        <f t="shared" si="173"/>
        <v>49157</v>
      </c>
      <c r="AE3538" s="91">
        <f t="shared" si="172"/>
        <v>3.73E-2</v>
      </c>
      <c r="AG3538" s="92"/>
    </row>
    <row r="3539" spans="14:33" x14ac:dyDescent="0.25">
      <c r="N3539" s="130">
        <v>50802</v>
      </c>
      <c r="O3539" s="129">
        <v>3.84</v>
      </c>
      <c r="AD3539" s="90">
        <f t="shared" si="173"/>
        <v>49158</v>
      </c>
      <c r="AE3539" s="91">
        <f t="shared" si="172"/>
        <v>3.73E-2</v>
      </c>
      <c r="AG3539" s="92"/>
    </row>
    <row r="3540" spans="14:33" x14ac:dyDescent="0.25">
      <c r="N3540" s="130">
        <v>50803</v>
      </c>
      <c r="O3540" s="129">
        <v>3.84</v>
      </c>
      <c r="AD3540" s="90">
        <f t="shared" si="173"/>
        <v>49159</v>
      </c>
      <c r="AE3540" s="91">
        <f t="shared" si="172"/>
        <v>3.73E-2</v>
      </c>
      <c r="AG3540" s="92"/>
    </row>
    <row r="3541" spans="14:33" x14ac:dyDescent="0.25">
      <c r="N3541" s="130">
        <v>50804</v>
      </c>
      <c r="O3541" s="129">
        <v>3.84</v>
      </c>
      <c r="AD3541" s="90">
        <f t="shared" si="173"/>
        <v>49160</v>
      </c>
      <c r="AE3541" s="91">
        <f t="shared" si="172"/>
        <v>3.73E-2</v>
      </c>
      <c r="AG3541" s="92"/>
    </row>
    <row r="3542" spans="14:33" x14ac:dyDescent="0.25">
      <c r="N3542" s="130">
        <v>50805</v>
      </c>
      <c r="O3542" s="129">
        <v>3.84</v>
      </c>
      <c r="AD3542" s="90">
        <f t="shared" si="173"/>
        <v>49161</v>
      </c>
      <c r="AE3542" s="91">
        <f t="shared" si="172"/>
        <v>3.73E-2</v>
      </c>
      <c r="AG3542" s="92"/>
    </row>
    <row r="3543" spans="14:33" x14ac:dyDescent="0.25">
      <c r="N3543" s="130">
        <v>50808</v>
      </c>
      <c r="O3543" s="129">
        <v>3.84</v>
      </c>
      <c r="AD3543" s="90">
        <f t="shared" si="173"/>
        <v>49162</v>
      </c>
      <c r="AE3543" s="91">
        <f t="shared" si="172"/>
        <v>3.73E-2</v>
      </c>
      <c r="AG3543" s="92"/>
    </row>
    <row r="3544" spans="14:33" x14ac:dyDescent="0.25">
      <c r="N3544" s="130">
        <v>50809</v>
      </c>
      <c r="O3544" s="129">
        <v>3.84</v>
      </c>
      <c r="AD3544" s="90">
        <f t="shared" si="173"/>
        <v>49163</v>
      </c>
      <c r="AE3544" s="91">
        <f t="shared" si="172"/>
        <v>3.73E-2</v>
      </c>
      <c r="AG3544" s="92"/>
    </row>
    <row r="3545" spans="14:33" x14ac:dyDescent="0.25">
      <c r="N3545" s="130">
        <v>50810</v>
      </c>
      <c r="O3545" s="129">
        <v>3.84</v>
      </c>
      <c r="AD3545" s="90">
        <f t="shared" si="173"/>
        <v>49164</v>
      </c>
      <c r="AE3545" s="91">
        <f t="shared" si="172"/>
        <v>3.73E-2</v>
      </c>
      <c r="AG3545" s="92"/>
    </row>
    <row r="3546" spans="14:33" x14ac:dyDescent="0.25">
      <c r="N3546" s="130">
        <v>50811</v>
      </c>
      <c r="O3546" s="129">
        <v>3.84</v>
      </c>
      <c r="AD3546" s="90">
        <f t="shared" si="173"/>
        <v>49165</v>
      </c>
      <c r="AE3546" s="91">
        <f t="shared" si="172"/>
        <v>3.73E-2</v>
      </c>
      <c r="AG3546" s="92"/>
    </row>
    <row r="3547" spans="14:33" x14ac:dyDescent="0.25">
      <c r="N3547" s="130">
        <v>50812</v>
      </c>
      <c r="O3547" s="129">
        <v>3.84</v>
      </c>
      <c r="AD3547" s="90">
        <f t="shared" si="173"/>
        <v>49166</v>
      </c>
      <c r="AE3547" s="91">
        <f t="shared" si="172"/>
        <v>3.73E-2</v>
      </c>
      <c r="AG3547" s="92"/>
    </row>
    <row r="3548" spans="14:33" x14ac:dyDescent="0.25">
      <c r="N3548" s="130">
        <v>50815</v>
      </c>
      <c r="O3548" s="129">
        <v>3.84</v>
      </c>
      <c r="AD3548" s="90">
        <f t="shared" si="173"/>
        <v>49167</v>
      </c>
      <c r="AE3548" s="91">
        <f t="shared" si="172"/>
        <v>3.73E-2</v>
      </c>
      <c r="AG3548" s="92"/>
    </row>
    <row r="3549" spans="14:33" x14ac:dyDescent="0.25">
      <c r="N3549" s="130">
        <v>50816</v>
      </c>
      <c r="O3549" s="129">
        <v>3.84</v>
      </c>
      <c r="AD3549" s="90">
        <f t="shared" si="173"/>
        <v>49168</v>
      </c>
      <c r="AE3549" s="91">
        <f t="shared" si="172"/>
        <v>3.73E-2</v>
      </c>
      <c r="AG3549" s="92"/>
    </row>
    <row r="3550" spans="14:33" x14ac:dyDescent="0.25">
      <c r="N3550" s="130">
        <v>50817</v>
      </c>
      <c r="O3550" s="129">
        <v>3.84</v>
      </c>
      <c r="AD3550" s="90">
        <f t="shared" si="173"/>
        <v>49169</v>
      </c>
      <c r="AE3550" s="91">
        <f t="shared" si="172"/>
        <v>3.73E-2</v>
      </c>
      <c r="AG3550" s="92"/>
    </row>
    <row r="3551" spans="14:33" x14ac:dyDescent="0.25">
      <c r="N3551" s="130">
        <v>50818</v>
      </c>
      <c r="O3551" s="129">
        <v>3.84</v>
      </c>
      <c r="AD3551" s="90">
        <f t="shared" si="173"/>
        <v>49170</v>
      </c>
      <c r="AE3551" s="91">
        <f t="shared" si="172"/>
        <v>3.73E-2</v>
      </c>
      <c r="AG3551" s="92"/>
    </row>
    <row r="3552" spans="14:33" x14ac:dyDescent="0.25">
      <c r="N3552" s="130">
        <v>50819</v>
      </c>
      <c r="O3552" s="129">
        <v>3.84</v>
      </c>
      <c r="AD3552" s="90">
        <f t="shared" si="173"/>
        <v>49171</v>
      </c>
      <c r="AE3552" s="91">
        <f t="shared" si="172"/>
        <v>3.73E-2</v>
      </c>
      <c r="AG3552" s="92"/>
    </row>
    <row r="3553" spans="14:33" x14ac:dyDescent="0.25">
      <c r="N3553" s="130">
        <v>50823</v>
      </c>
      <c r="O3553" s="129">
        <v>3.84</v>
      </c>
      <c r="AD3553" s="90">
        <f t="shared" si="173"/>
        <v>49172</v>
      </c>
      <c r="AE3553" s="91">
        <f t="shared" si="172"/>
        <v>3.73E-2</v>
      </c>
      <c r="AG3553" s="92"/>
    </row>
    <row r="3554" spans="14:33" x14ac:dyDescent="0.25">
      <c r="N3554" s="130">
        <v>50824</v>
      </c>
      <c r="O3554" s="129">
        <v>3.84</v>
      </c>
      <c r="AD3554" s="90">
        <f t="shared" si="173"/>
        <v>49173</v>
      </c>
      <c r="AE3554" s="91">
        <f t="shared" si="172"/>
        <v>3.73E-2</v>
      </c>
      <c r="AG3554" s="92"/>
    </row>
    <row r="3555" spans="14:33" x14ac:dyDescent="0.25">
      <c r="N3555" s="130">
        <v>50825</v>
      </c>
      <c r="O3555" s="129">
        <v>3.84</v>
      </c>
      <c r="AD3555" s="90">
        <f t="shared" si="173"/>
        <v>49174</v>
      </c>
      <c r="AE3555" s="91">
        <f t="shared" si="172"/>
        <v>3.73E-2</v>
      </c>
      <c r="AG3555" s="92"/>
    </row>
    <row r="3556" spans="14:33" x14ac:dyDescent="0.25">
      <c r="N3556" s="130">
        <v>50826</v>
      </c>
      <c r="O3556" s="129">
        <v>3.84</v>
      </c>
      <c r="AD3556" s="90">
        <f t="shared" si="173"/>
        <v>49175</v>
      </c>
      <c r="AE3556" s="91">
        <f t="shared" si="172"/>
        <v>3.73E-2</v>
      </c>
      <c r="AG3556" s="92"/>
    </row>
    <row r="3557" spans="14:33" x14ac:dyDescent="0.25">
      <c r="N3557" s="130">
        <v>50829</v>
      </c>
      <c r="O3557" s="129">
        <v>3.84</v>
      </c>
      <c r="AD3557" s="90">
        <f t="shared" si="173"/>
        <v>49176</v>
      </c>
      <c r="AE3557" s="91">
        <f t="shared" si="172"/>
        <v>3.73E-2</v>
      </c>
      <c r="AG3557" s="92"/>
    </row>
    <row r="3558" spans="14:33" x14ac:dyDescent="0.25">
      <c r="N3558" s="130">
        <v>50830</v>
      </c>
      <c r="O3558" s="129">
        <v>3.84</v>
      </c>
      <c r="AD3558" s="90">
        <f t="shared" si="173"/>
        <v>49177</v>
      </c>
      <c r="AE3558" s="91">
        <f t="shared" si="172"/>
        <v>3.73E-2</v>
      </c>
      <c r="AG3558" s="92"/>
    </row>
    <row r="3559" spans="14:33" x14ac:dyDescent="0.25">
      <c r="N3559" s="130">
        <v>50831</v>
      </c>
      <c r="O3559" s="129">
        <v>3.84</v>
      </c>
      <c r="AD3559" s="90">
        <f t="shared" si="173"/>
        <v>49178</v>
      </c>
      <c r="AE3559" s="91">
        <f t="shared" si="172"/>
        <v>3.73E-2</v>
      </c>
      <c r="AG3559" s="92"/>
    </row>
    <row r="3560" spans="14:33" x14ac:dyDescent="0.25">
      <c r="N3560" s="130">
        <v>50832</v>
      </c>
      <c r="O3560" s="129">
        <v>3.84</v>
      </c>
      <c r="AD3560" s="90">
        <f t="shared" si="173"/>
        <v>49179</v>
      </c>
      <c r="AE3560" s="91">
        <f t="shared" si="172"/>
        <v>3.73E-2</v>
      </c>
      <c r="AG3560" s="92"/>
    </row>
    <row r="3561" spans="14:33" x14ac:dyDescent="0.25">
      <c r="N3561" s="130">
        <v>50833</v>
      </c>
      <c r="O3561" s="129">
        <v>3.84</v>
      </c>
      <c r="AD3561" s="90">
        <f t="shared" si="173"/>
        <v>49180</v>
      </c>
      <c r="AE3561" s="91">
        <f t="shared" si="172"/>
        <v>3.73E-2</v>
      </c>
      <c r="AG3561" s="92"/>
    </row>
    <row r="3562" spans="14:33" x14ac:dyDescent="0.25">
      <c r="N3562" s="130">
        <v>50836</v>
      </c>
      <c r="O3562" s="129">
        <v>3.84</v>
      </c>
      <c r="AD3562" s="90">
        <f t="shared" si="173"/>
        <v>49181</v>
      </c>
      <c r="AE3562" s="91">
        <f t="shared" si="172"/>
        <v>3.73E-2</v>
      </c>
      <c r="AG3562" s="92"/>
    </row>
    <row r="3563" spans="14:33" x14ac:dyDescent="0.25">
      <c r="N3563" s="130">
        <v>50837</v>
      </c>
      <c r="O3563" s="129">
        <v>3.84</v>
      </c>
      <c r="AD3563" s="90">
        <f t="shared" si="173"/>
        <v>49182</v>
      </c>
      <c r="AE3563" s="91">
        <f t="shared" si="172"/>
        <v>3.73E-2</v>
      </c>
      <c r="AG3563" s="92"/>
    </row>
    <row r="3564" spans="14:33" x14ac:dyDescent="0.25">
      <c r="N3564" s="130">
        <v>50838</v>
      </c>
      <c r="O3564" s="129">
        <v>3.84</v>
      </c>
      <c r="AD3564" s="90">
        <f t="shared" si="173"/>
        <v>49183</v>
      </c>
      <c r="AE3564" s="91">
        <f t="shared" si="172"/>
        <v>3.73E-2</v>
      </c>
      <c r="AG3564" s="92"/>
    </row>
    <row r="3565" spans="14:33" x14ac:dyDescent="0.25">
      <c r="N3565" s="130">
        <v>50839</v>
      </c>
      <c r="O3565" s="129">
        <v>3.84</v>
      </c>
      <c r="AD3565" s="90">
        <f t="shared" si="173"/>
        <v>49184</v>
      </c>
      <c r="AE3565" s="91">
        <f t="shared" si="172"/>
        <v>3.73E-2</v>
      </c>
      <c r="AG3565" s="92"/>
    </row>
    <row r="3566" spans="14:33" x14ac:dyDescent="0.25">
      <c r="N3566" s="130">
        <v>50840</v>
      </c>
      <c r="O3566" s="129">
        <v>3.84</v>
      </c>
      <c r="AD3566" s="90">
        <f t="shared" si="173"/>
        <v>49185</v>
      </c>
      <c r="AE3566" s="91">
        <f t="shared" si="172"/>
        <v>3.73E-2</v>
      </c>
      <c r="AG3566" s="92"/>
    </row>
    <row r="3567" spans="14:33" x14ac:dyDescent="0.25">
      <c r="N3567" s="130">
        <v>50843</v>
      </c>
      <c r="O3567" s="129">
        <v>3.84</v>
      </c>
      <c r="AD3567" s="90">
        <f t="shared" si="173"/>
        <v>49186</v>
      </c>
      <c r="AE3567" s="91">
        <f t="shared" si="172"/>
        <v>3.73E-2</v>
      </c>
      <c r="AG3567" s="92"/>
    </row>
    <row r="3568" spans="14:33" x14ac:dyDescent="0.25">
      <c r="N3568" s="130">
        <v>50844</v>
      </c>
      <c r="O3568" s="129">
        <v>3.84</v>
      </c>
      <c r="AD3568" s="90">
        <f t="shared" si="173"/>
        <v>49187</v>
      </c>
      <c r="AE3568" s="91">
        <f t="shared" si="172"/>
        <v>3.73E-2</v>
      </c>
      <c r="AG3568" s="92"/>
    </row>
    <row r="3569" spans="14:33" x14ac:dyDescent="0.25">
      <c r="N3569" s="130">
        <v>50845</v>
      </c>
      <c r="O3569" s="129">
        <v>3.84</v>
      </c>
      <c r="AD3569" s="90">
        <f t="shared" si="173"/>
        <v>49188</v>
      </c>
      <c r="AE3569" s="91">
        <f t="shared" si="172"/>
        <v>3.73E-2</v>
      </c>
      <c r="AG3569" s="92"/>
    </row>
    <row r="3570" spans="14:33" x14ac:dyDescent="0.25">
      <c r="N3570" s="130">
        <v>50846</v>
      </c>
      <c r="O3570" s="129">
        <v>3.84</v>
      </c>
      <c r="AD3570" s="90">
        <f t="shared" si="173"/>
        <v>49189</v>
      </c>
      <c r="AE3570" s="91">
        <f t="shared" si="172"/>
        <v>3.73E-2</v>
      </c>
      <c r="AG3570" s="92"/>
    </row>
    <row r="3571" spans="14:33" x14ac:dyDescent="0.25">
      <c r="N3571" s="130">
        <v>50847</v>
      </c>
      <c r="O3571" s="129">
        <v>3.84</v>
      </c>
      <c r="AD3571" s="90">
        <f t="shared" si="173"/>
        <v>49190</v>
      </c>
      <c r="AE3571" s="91">
        <f t="shared" si="172"/>
        <v>3.73E-2</v>
      </c>
      <c r="AG3571" s="92"/>
    </row>
    <row r="3572" spans="14:33" x14ac:dyDescent="0.25">
      <c r="N3572" s="130">
        <v>50850</v>
      </c>
      <c r="O3572" s="129">
        <v>3.84</v>
      </c>
      <c r="AD3572" s="90">
        <f t="shared" si="173"/>
        <v>49191</v>
      </c>
      <c r="AE3572" s="91">
        <f t="shared" si="172"/>
        <v>3.73E-2</v>
      </c>
      <c r="AG3572" s="92"/>
    </row>
    <row r="3573" spans="14:33" x14ac:dyDescent="0.25">
      <c r="N3573" s="130">
        <v>50851</v>
      </c>
      <c r="O3573" s="129">
        <v>3.84</v>
      </c>
      <c r="AD3573" s="90">
        <f t="shared" si="173"/>
        <v>49192</v>
      </c>
      <c r="AE3573" s="91">
        <f t="shared" si="172"/>
        <v>3.73E-2</v>
      </c>
      <c r="AG3573" s="92"/>
    </row>
    <row r="3574" spans="14:33" x14ac:dyDescent="0.25">
      <c r="N3574" s="130">
        <v>50852</v>
      </c>
      <c r="O3574" s="129">
        <v>3.84</v>
      </c>
      <c r="AD3574" s="90">
        <f t="shared" si="173"/>
        <v>49193</v>
      </c>
      <c r="AE3574" s="91">
        <f t="shared" si="172"/>
        <v>3.73E-2</v>
      </c>
      <c r="AG3574" s="92"/>
    </row>
    <row r="3575" spans="14:33" x14ac:dyDescent="0.25">
      <c r="N3575" s="130">
        <v>50853</v>
      </c>
      <c r="O3575" s="129">
        <v>3.84</v>
      </c>
      <c r="AD3575" s="90">
        <f t="shared" si="173"/>
        <v>49194</v>
      </c>
      <c r="AE3575" s="91">
        <f t="shared" si="172"/>
        <v>3.73E-2</v>
      </c>
      <c r="AG3575" s="92"/>
    </row>
    <row r="3576" spans="14:33" x14ac:dyDescent="0.25">
      <c r="N3576" s="130">
        <v>50854</v>
      </c>
      <c r="O3576" s="129">
        <v>3.84</v>
      </c>
      <c r="AD3576" s="90">
        <f t="shared" si="173"/>
        <v>49195</v>
      </c>
      <c r="AE3576" s="91">
        <f t="shared" si="172"/>
        <v>3.73E-2</v>
      </c>
      <c r="AG3576" s="92"/>
    </row>
    <row r="3577" spans="14:33" x14ac:dyDescent="0.25">
      <c r="N3577" s="130">
        <v>50857</v>
      </c>
      <c r="O3577" s="129">
        <v>3.84</v>
      </c>
      <c r="AD3577" s="90">
        <f t="shared" si="173"/>
        <v>49196</v>
      </c>
      <c r="AE3577" s="91">
        <f t="shared" si="172"/>
        <v>3.73E-2</v>
      </c>
      <c r="AG3577" s="92"/>
    </row>
    <row r="3578" spans="14:33" x14ac:dyDescent="0.25">
      <c r="N3578" s="130">
        <v>50858</v>
      </c>
      <c r="O3578" s="129">
        <v>3.84</v>
      </c>
      <c r="AD3578" s="90">
        <f t="shared" si="173"/>
        <v>49197</v>
      </c>
      <c r="AE3578" s="91">
        <f t="shared" si="172"/>
        <v>3.73E-2</v>
      </c>
      <c r="AG3578" s="92"/>
    </row>
    <row r="3579" spans="14:33" x14ac:dyDescent="0.25">
      <c r="N3579" s="130">
        <v>50859</v>
      </c>
      <c r="O3579" s="129">
        <v>3.84</v>
      </c>
      <c r="AD3579" s="90">
        <f t="shared" si="173"/>
        <v>49198</v>
      </c>
      <c r="AE3579" s="91">
        <f t="shared" si="172"/>
        <v>3.73E-2</v>
      </c>
      <c r="AG3579" s="92"/>
    </row>
    <row r="3580" spans="14:33" x14ac:dyDescent="0.25">
      <c r="N3580" s="130">
        <v>50860</v>
      </c>
      <c r="O3580" s="129">
        <v>3.84</v>
      </c>
      <c r="AD3580" s="90">
        <f t="shared" si="173"/>
        <v>49199</v>
      </c>
      <c r="AE3580" s="91">
        <f t="shared" si="172"/>
        <v>3.73E-2</v>
      </c>
      <c r="AG3580" s="92"/>
    </row>
    <row r="3581" spans="14:33" x14ac:dyDescent="0.25">
      <c r="N3581" s="130">
        <v>50861</v>
      </c>
      <c r="O3581" s="129">
        <v>3.84</v>
      </c>
      <c r="AD3581" s="90">
        <f t="shared" si="173"/>
        <v>49200</v>
      </c>
      <c r="AE3581" s="91">
        <f t="shared" si="172"/>
        <v>3.73E-2</v>
      </c>
      <c r="AG3581" s="92"/>
    </row>
    <row r="3582" spans="14:33" x14ac:dyDescent="0.25">
      <c r="N3582" s="130">
        <v>50864</v>
      </c>
      <c r="O3582" s="129">
        <v>3.84</v>
      </c>
      <c r="AD3582" s="90">
        <f t="shared" si="173"/>
        <v>49201</v>
      </c>
      <c r="AE3582" s="91">
        <f t="shared" si="172"/>
        <v>3.73E-2</v>
      </c>
      <c r="AG3582" s="92"/>
    </row>
    <row r="3583" spans="14:33" x14ac:dyDescent="0.25">
      <c r="N3583" s="130">
        <v>50865</v>
      </c>
      <c r="O3583" s="129">
        <v>3.84</v>
      </c>
      <c r="AD3583" s="90">
        <f t="shared" si="173"/>
        <v>49202</v>
      </c>
      <c r="AE3583" s="91">
        <f t="shared" si="172"/>
        <v>3.73E-2</v>
      </c>
      <c r="AG3583" s="92"/>
    </row>
    <row r="3584" spans="14:33" x14ac:dyDescent="0.25">
      <c r="N3584" s="130">
        <v>50866</v>
      </c>
      <c r="O3584" s="129">
        <v>3.84</v>
      </c>
      <c r="AD3584" s="90">
        <f t="shared" si="173"/>
        <v>49203</v>
      </c>
      <c r="AE3584" s="91">
        <f t="shared" si="172"/>
        <v>3.73E-2</v>
      </c>
      <c r="AG3584" s="92"/>
    </row>
    <row r="3585" spans="14:33" x14ac:dyDescent="0.25">
      <c r="N3585" s="130">
        <v>50867</v>
      </c>
      <c r="O3585" s="129">
        <v>3.84</v>
      </c>
      <c r="AD3585" s="90">
        <f t="shared" si="173"/>
        <v>49204</v>
      </c>
      <c r="AE3585" s="91">
        <f t="shared" si="172"/>
        <v>3.73E-2</v>
      </c>
      <c r="AG3585" s="92"/>
    </row>
    <row r="3586" spans="14:33" x14ac:dyDescent="0.25">
      <c r="N3586" s="130">
        <v>50871</v>
      </c>
      <c r="O3586" s="129">
        <v>3.84</v>
      </c>
      <c r="AD3586" s="90">
        <f t="shared" si="173"/>
        <v>49205</v>
      </c>
      <c r="AE3586" s="91">
        <f t="shared" si="172"/>
        <v>3.73E-2</v>
      </c>
      <c r="AG3586" s="92"/>
    </row>
    <row r="3587" spans="14:33" x14ac:dyDescent="0.25">
      <c r="N3587" s="130">
        <v>50872</v>
      </c>
      <c r="O3587" s="129">
        <v>3.84</v>
      </c>
      <c r="AD3587" s="90">
        <f t="shared" si="173"/>
        <v>49206</v>
      </c>
      <c r="AE3587" s="91">
        <f t="shared" si="172"/>
        <v>3.73E-2</v>
      </c>
      <c r="AG3587" s="92"/>
    </row>
    <row r="3588" spans="14:33" x14ac:dyDescent="0.25">
      <c r="N3588" s="130">
        <v>50873</v>
      </c>
      <c r="O3588" s="129">
        <v>3.84</v>
      </c>
      <c r="AD3588" s="90">
        <f t="shared" si="173"/>
        <v>49207</v>
      </c>
      <c r="AE3588" s="91">
        <f t="shared" si="172"/>
        <v>3.73E-2</v>
      </c>
      <c r="AG3588" s="92"/>
    </row>
    <row r="3589" spans="14:33" x14ac:dyDescent="0.25">
      <c r="N3589" s="130">
        <v>50874</v>
      </c>
      <c r="O3589" s="129">
        <v>3.84</v>
      </c>
      <c r="AD3589" s="90">
        <f t="shared" si="173"/>
        <v>49208</v>
      </c>
      <c r="AE3589" s="91">
        <f t="shared" si="172"/>
        <v>3.73E-2</v>
      </c>
      <c r="AG3589" s="92"/>
    </row>
    <row r="3590" spans="14:33" x14ac:dyDescent="0.25">
      <c r="N3590" s="130">
        <v>50875</v>
      </c>
      <c r="O3590" s="129">
        <v>3.84</v>
      </c>
      <c r="AD3590" s="90">
        <f t="shared" si="173"/>
        <v>49209</v>
      </c>
      <c r="AE3590" s="91">
        <f t="shared" si="172"/>
        <v>3.73E-2</v>
      </c>
      <c r="AG3590" s="92"/>
    </row>
    <row r="3591" spans="14:33" x14ac:dyDescent="0.25">
      <c r="N3591" s="130">
        <v>50878</v>
      </c>
      <c r="O3591" s="129">
        <v>3.84</v>
      </c>
      <c r="AD3591" s="90">
        <f t="shared" si="173"/>
        <v>49210</v>
      </c>
      <c r="AE3591" s="91">
        <f t="shared" ref="AE3591:AE3654" si="174">_xlfn.IFNA(VLOOKUP(AD3591,N:O,2,FALSE)/100,AE3590)</f>
        <v>3.73E-2</v>
      </c>
      <c r="AG3591" s="92"/>
    </row>
    <row r="3592" spans="14:33" x14ac:dyDescent="0.25">
      <c r="N3592" s="130">
        <v>50879</v>
      </c>
      <c r="O3592" s="129">
        <v>3.84</v>
      </c>
      <c r="AD3592" s="90">
        <f t="shared" ref="AD3592:AD3655" si="175">AD3591+1</f>
        <v>49211</v>
      </c>
      <c r="AE3592" s="91">
        <f t="shared" si="174"/>
        <v>3.73E-2</v>
      </c>
      <c r="AG3592" s="92"/>
    </row>
    <row r="3593" spans="14:33" x14ac:dyDescent="0.25">
      <c r="N3593" s="130">
        <v>50880</v>
      </c>
      <c r="O3593" s="129">
        <v>3.84</v>
      </c>
      <c r="AD3593" s="90">
        <f t="shared" si="175"/>
        <v>49212</v>
      </c>
      <c r="AE3593" s="91">
        <f t="shared" si="174"/>
        <v>3.73E-2</v>
      </c>
      <c r="AG3593" s="92"/>
    </row>
    <row r="3594" spans="14:33" x14ac:dyDescent="0.25">
      <c r="N3594" s="130">
        <v>50881</v>
      </c>
      <c r="O3594" s="129">
        <v>3.84</v>
      </c>
      <c r="AD3594" s="90">
        <f t="shared" si="175"/>
        <v>49213</v>
      </c>
      <c r="AE3594" s="91">
        <f t="shared" si="174"/>
        <v>3.73E-2</v>
      </c>
      <c r="AG3594" s="92"/>
    </row>
    <row r="3595" spans="14:33" x14ac:dyDescent="0.25">
      <c r="N3595" s="130">
        <v>50882</v>
      </c>
      <c r="O3595" s="129">
        <v>3.84</v>
      </c>
      <c r="AD3595" s="90">
        <f t="shared" si="175"/>
        <v>49214</v>
      </c>
      <c r="AE3595" s="91">
        <f t="shared" si="174"/>
        <v>3.73E-2</v>
      </c>
      <c r="AG3595" s="92"/>
    </row>
    <row r="3596" spans="14:33" x14ac:dyDescent="0.25">
      <c r="N3596" s="130">
        <v>50885</v>
      </c>
      <c r="O3596" s="129">
        <v>3.84</v>
      </c>
      <c r="AD3596" s="90">
        <f t="shared" si="175"/>
        <v>49215</v>
      </c>
      <c r="AE3596" s="91">
        <f t="shared" si="174"/>
        <v>3.73E-2</v>
      </c>
      <c r="AG3596" s="92"/>
    </row>
    <row r="3597" spans="14:33" x14ac:dyDescent="0.25">
      <c r="N3597" s="130">
        <v>50886</v>
      </c>
      <c r="O3597" s="129">
        <v>3.84</v>
      </c>
      <c r="AD3597" s="90">
        <f t="shared" si="175"/>
        <v>49216</v>
      </c>
      <c r="AE3597" s="91">
        <f t="shared" si="174"/>
        <v>3.73E-2</v>
      </c>
      <c r="AG3597" s="92"/>
    </row>
    <row r="3598" spans="14:33" x14ac:dyDescent="0.25">
      <c r="N3598" s="130">
        <v>50887</v>
      </c>
      <c r="O3598" s="129">
        <v>3.84</v>
      </c>
      <c r="AD3598" s="90">
        <f t="shared" si="175"/>
        <v>49217</v>
      </c>
      <c r="AE3598" s="91">
        <f t="shared" si="174"/>
        <v>3.73E-2</v>
      </c>
      <c r="AG3598" s="92"/>
    </row>
    <row r="3599" spans="14:33" x14ac:dyDescent="0.25">
      <c r="N3599" s="130">
        <v>50888</v>
      </c>
      <c r="O3599" s="129">
        <v>3.84</v>
      </c>
      <c r="AD3599" s="90">
        <f t="shared" si="175"/>
        <v>49218</v>
      </c>
      <c r="AE3599" s="91">
        <f t="shared" si="174"/>
        <v>3.73E-2</v>
      </c>
      <c r="AG3599" s="92"/>
    </row>
    <row r="3600" spans="14:33" x14ac:dyDescent="0.25">
      <c r="N3600" s="130">
        <v>50889</v>
      </c>
      <c r="O3600" s="129">
        <v>3.84</v>
      </c>
      <c r="AD3600" s="90">
        <f t="shared" si="175"/>
        <v>49219</v>
      </c>
      <c r="AE3600" s="91">
        <f t="shared" si="174"/>
        <v>3.73E-2</v>
      </c>
      <c r="AG3600" s="92"/>
    </row>
    <row r="3601" spans="14:33" x14ac:dyDescent="0.25">
      <c r="N3601" s="130">
        <v>50892</v>
      </c>
      <c r="O3601" s="129">
        <v>3.84</v>
      </c>
      <c r="AD3601" s="90">
        <f t="shared" si="175"/>
        <v>49220</v>
      </c>
      <c r="AE3601" s="91">
        <f t="shared" si="174"/>
        <v>3.73E-2</v>
      </c>
      <c r="AG3601" s="92"/>
    </row>
    <row r="3602" spans="14:33" x14ac:dyDescent="0.25">
      <c r="N3602" s="130">
        <v>50893</v>
      </c>
      <c r="O3602" s="129">
        <v>3.84</v>
      </c>
      <c r="AD3602" s="90">
        <f t="shared" si="175"/>
        <v>49221</v>
      </c>
      <c r="AE3602" s="91">
        <f t="shared" si="174"/>
        <v>3.73E-2</v>
      </c>
      <c r="AG3602" s="92"/>
    </row>
    <row r="3603" spans="14:33" x14ac:dyDescent="0.25">
      <c r="N3603" s="130">
        <v>50894</v>
      </c>
      <c r="O3603" s="129">
        <v>3.84</v>
      </c>
      <c r="AD3603" s="90">
        <f t="shared" si="175"/>
        <v>49222</v>
      </c>
      <c r="AE3603" s="91">
        <f t="shared" si="174"/>
        <v>3.73E-2</v>
      </c>
      <c r="AG3603" s="92"/>
    </row>
    <row r="3604" spans="14:33" x14ac:dyDescent="0.25">
      <c r="N3604" s="130">
        <v>50895</v>
      </c>
      <c r="O3604" s="129">
        <v>3.84</v>
      </c>
      <c r="AD3604" s="90">
        <f t="shared" si="175"/>
        <v>49223</v>
      </c>
      <c r="AE3604" s="91">
        <f t="shared" si="174"/>
        <v>3.73E-2</v>
      </c>
      <c r="AG3604" s="92"/>
    </row>
    <row r="3605" spans="14:33" x14ac:dyDescent="0.25">
      <c r="N3605" s="130">
        <v>50896</v>
      </c>
      <c r="O3605" s="129">
        <v>3.84</v>
      </c>
      <c r="AD3605" s="90">
        <f t="shared" si="175"/>
        <v>49224</v>
      </c>
      <c r="AE3605" s="91">
        <f t="shared" si="174"/>
        <v>3.73E-2</v>
      </c>
      <c r="AG3605" s="92"/>
    </row>
    <row r="3606" spans="14:33" x14ac:dyDescent="0.25">
      <c r="N3606" s="130">
        <v>50899</v>
      </c>
      <c r="O3606" s="129">
        <v>3.84</v>
      </c>
      <c r="AD3606" s="90">
        <f t="shared" si="175"/>
        <v>49225</v>
      </c>
      <c r="AE3606" s="91">
        <f t="shared" si="174"/>
        <v>3.73E-2</v>
      </c>
      <c r="AG3606" s="92"/>
    </row>
    <row r="3607" spans="14:33" x14ac:dyDescent="0.25">
      <c r="N3607" s="130">
        <v>50900</v>
      </c>
      <c r="O3607" s="129">
        <v>3.84</v>
      </c>
      <c r="AD3607" s="90">
        <f t="shared" si="175"/>
        <v>49226</v>
      </c>
      <c r="AE3607" s="91">
        <f t="shared" si="174"/>
        <v>3.73E-2</v>
      </c>
      <c r="AG3607" s="92"/>
    </row>
    <row r="3608" spans="14:33" x14ac:dyDescent="0.25">
      <c r="N3608" s="130">
        <v>50901</v>
      </c>
      <c r="O3608" s="129">
        <v>3.84</v>
      </c>
      <c r="AD3608" s="90">
        <f t="shared" si="175"/>
        <v>49227</v>
      </c>
      <c r="AE3608" s="91">
        <f t="shared" si="174"/>
        <v>3.73E-2</v>
      </c>
      <c r="AG3608" s="92"/>
    </row>
    <row r="3609" spans="14:33" x14ac:dyDescent="0.25">
      <c r="N3609" s="130">
        <v>50902</v>
      </c>
      <c r="O3609" s="129">
        <v>3.84</v>
      </c>
      <c r="AD3609" s="90">
        <f t="shared" si="175"/>
        <v>49228</v>
      </c>
      <c r="AE3609" s="91">
        <f t="shared" si="174"/>
        <v>3.73E-2</v>
      </c>
      <c r="AG3609" s="92"/>
    </row>
    <row r="3610" spans="14:33" x14ac:dyDescent="0.25">
      <c r="N3610" s="130">
        <v>50903</v>
      </c>
      <c r="O3610" s="129">
        <v>3.84</v>
      </c>
      <c r="AD3610" s="90">
        <f t="shared" si="175"/>
        <v>49229</v>
      </c>
      <c r="AE3610" s="91">
        <f t="shared" si="174"/>
        <v>3.73E-2</v>
      </c>
      <c r="AG3610" s="92"/>
    </row>
    <row r="3611" spans="14:33" x14ac:dyDescent="0.25">
      <c r="N3611" s="130">
        <v>50906</v>
      </c>
      <c r="O3611" s="129">
        <v>3.84</v>
      </c>
      <c r="AD3611" s="90">
        <f t="shared" si="175"/>
        <v>49230</v>
      </c>
      <c r="AE3611" s="91">
        <f t="shared" si="174"/>
        <v>3.73E-2</v>
      </c>
      <c r="AG3611" s="92"/>
    </row>
    <row r="3612" spans="14:33" x14ac:dyDescent="0.25">
      <c r="N3612" s="130">
        <v>50907</v>
      </c>
      <c r="O3612" s="129">
        <v>3.84</v>
      </c>
      <c r="AD3612" s="90">
        <f t="shared" si="175"/>
        <v>49231</v>
      </c>
      <c r="AE3612" s="91">
        <f t="shared" si="174"/>
        <v>3.73E-2</v>
      </c>
      <c r="AG3612" s="92"/>
    </row>
    <row r="3613" spans="14:33" x14ac:dyDescent="0.25">
      <c r="N3613" s="130">
        <v>50908</v>
      </c>
      <c r="O3613" s="129">
        <v>3.84</v>
      </c>
      <c r="AD3613" s="90">
        <f t="shared" si="175"/>
        <v>49232</v>
      </c>
      <c r="AE3613" s="91">
        <f t="shared" si="174"/>
        <v>3.73E-2</v>
      </c>
      <c r="AG3613" s="92"/>
    </row>
    <row r="3614" spans="14:33" x14ac:dyDescent="0.25">
      <c r="N3614" s="130">
        <v>50909</v>
      </c>
      <c r="O3614" s="129">
        <v>3.84</v>
      </c>
      <c r="AD3614" s="90">
        <f t="shared" si="175"/>
        <v>49233</v>
      </c>
      <c r="AE3614" s="91">
        <f t="shared" si="174"/>
        <v>3.73E-2</v>
      </c>
      <c r="AG3614" s="92"/>
    </row>
    <row r="3615" spans="14:33" x14ac:dyDescent="0.25">
      <c r="N3615" s="130">
        <v>50910</v>
      </c>
      <c r="O3615" s="129">
        <v>3.84</v>
      </c>
      <c r="AD3615" s="90">
        <f t="shared" si="175"/>
        <v>49234</v>
      </c>
      <c r="AE3615" s="91">
        <f t="shared" si="174"/>
        <v>3.73E-2</v>
      </c>
      <c r="AG3615" s="92"/>
    </row>
    <row r="3616" spans="14:33" x14ac:dyDescent="0.25">
      <c r="N3616" s="130">
        <v>50913</v>
      </c>
      <c r="O3616" s="129">
        <v>3.84</v>
      </c>
      <c r="AD3616" s="90">
        <f t="shared" si="175"/>
        <v>49235</v>
      </c>
      <c r="AE3616" s="91">
        <f t="shared" si="174"/>
        <v>3.73E-2</v>
      </c>
      <c r="AG3616" s="92"/>
    </row>
    <row r="3617" spans="14:33" x14ac:dyDescent="0.25">
      <c r="N3617" s="130">
        <v>50914</v>
      </c>
      <c r="O3617" s="129">
        <v>3.84</v>
      </c>
      <c r="AD3617" s="90">
        <f t="shared" si="175"/>
        <v>49236</v>
      </c>
      <c r="AE3617" s="91">
        <f t="shared" si="174"/>
        <v>3.73E-2</v>
      </c>
      <c r="AG3617" s="92"/>
    </row>
    <row r="3618" spans="14:33" x14ac:dyDescent="0.25">
      <c r="N3618" s="130">
        <v>50915</v>
      </c>
      <c r="O3618" s="129">
        <v>3.84</v>
      </c>
      <c r="AD3618" s="90">
        <f t="shared" si="175"/>
        <v>49237</v>
      </c>
      <c r="AE3618" s="91">
        <f t="shared" si="174"/>
        <v>3.73E-2</v>
      </c>
      <c r="AG3618" s="92"/>
    </row>
    <row r="3619" spans="14:33" x14ac:dyDescent="0.25">
      <c r="N3619" s="130">
        <v>50916</v>
      </c>
      <c r="O3619" s="129">
        <v>3.84</v>
      </c>
      <c r="AD3619" s="90">
        <f t="shared" si="175"/>
        <v>49238</v>
      </c>
      <c r="AE3619" s="91">
        <f t="shared" si="174"/>
        <v>3.73E-2</v>
      </c>
      <c r="AG3619" s="92"/>
    </row>
    <row r="3620" spans="14:33" x14ac:dyDescent="0.25">
      <c r="N3620" s="130">
        <v>50917</v>
      </c>
      <c r="O3620" s="129">
        <v>3.84</v>
      </c>
      <c r="AD3620" s="90">
        <f t="shared" si="175"/>
        <v>49239</v>
      </c>
      <c r="AE3620" s="91">
        <f t="shared" si="174"/>
        <v>3.73E-2</v>
      </c>
      <c r="AG3620" s="92"/>
    </row>
    <row r="3621" spans="14:33" x14ac:dyDescent="0.25">
      <c r="N3621" s="130">
        <v>50921</v>
      </c>
      <c r="O3621" s="129">
        <v>3.84</v>
      </c>
      <c r="AD3621" s="90">
        <f t="shared" si="175"/>
        <v>49240</v>
      </c>
      <c r="AE3621" s="91">
        <f t="shared" si="174"/>
        <v>3.73E-2</v>
      </c>
      <c r="AG3621" s="92"/>
    </row>
    <row r="3622" spans="14:33" x14ac:dyDescent="0.25">
      <c r="N3622" s="130">
        <v>50922</v>
      </c>
      <c r="O3622" s="129">
        <v>3.84</v>
      </c>
      <c r="AD3622" s="90">
        <f t="shared" si="175"/>
        <v>49241</v>
      </c>
      <c r="AE3622" s="91">
        <f t="shared" si="174"/>
        <v>3.73E-2</v>
      </c>
      <c r="AG3622" s="92"/>
    </row>
    <row r="3623" spans="14:33" x14ac:dyDescent="0.25">
      <c r="N3623" s="130">
        <v>50923</v>
      </c>
      <c r="O3623" s="129">
        <v>3.84</v>
      </c>
      <c r="AD3623" s="90">
        <f t="shared" si="175"/>
        <v>49242</v>
      </c>
      <c r="AE3623" s="91">
        <f t="shared" si="174"/>
        <v>3.73E-2</v>
      </c>
      <c r="AG3623" s="92"/>
    </row>
    <row r="3624" spans="14:33" x14ac:dyDescent="0.25">
      <c r="N3624" s="130">
        <v>50924</v>
      </c>
      <c r="O3624" s="129">
        <v>3.84</v>
      </c>
      <c r="AD3624" s="90">
        <f t="shared" si="175"/>
        <v>49243</v>
      </c>
      <c r="AE3624" s="91">
        <f t="shared" si="174"/>
        <v>3.73E-2</v>
      </c>
      <c r="AG3624" s="92"/>
    </row>
    <row r="3625" spans="14:33" x14ac:dyDescent="0.25">
      <c r="N3625" s="130">
        <v>50927</v>
      </c>
      <c r="O3625" s="129">
        <v>3.84</v>
      </c>
      <c r="AD3625" s="90">
        <f t="shared" si="175"/>
        <v>49244</v>
      </c>
      <c r="AE3625" s="91">
        <f t="shared" si="174"/>
        <v>3.73E-2</v>
      </c>
      <c r="AG3625" s="92"/>
    </row>
    <row r="3626" spans="14:33" x14ac:dyDescent="0.25">
      <c r="N3626" s="130">
        <v>50928</v>
      </c>
      <c r="O3626" s="129">
        <v>3.84</v>
      </c>
      <c r="AD3626" s="90">
        <f t="shared" si="175"/>
        <v>49245</v>
      </c>
      <c r="AE3626" s="91">
        <f t="shared" si="174"/>
        <v>3.73E-2</v>
      </c>
      <c r="AG3626" s="92"/>
    </row>
    <row r="3627" spans="14:33" x14ac:dyDescent="0.25">
      <c r="N3627" s="130">
        <v>50929</v>
      </c>
      <c r="O3627" s="129">
        <v>3.84</v>
      </c>
      <c r="AD3627" s="90">
        <f t="shared" si="175"/>
        <v>49246</v>
      </c>
      <c r="AE3627" s="91">
        <f t="shared" si="174"/>
        <v>3.73E-2</v>
      </c>
      <c r="AG3627" s="92"/>
    </row>
    <row r="3628" spans="14:33" x14ac:dyDescent="0.25">
      <c r="N3628" s="130">
        <v>50930</v>
      </c>
      <c r="O3628" s="129">
        <v>3.84</v>
      </c>
      <c r="AD3628" s="90">
        <f t="shared" si="175"/>
        <v>49247</v>
      </c>
      <c r="AE3628" s="91">
        <f t="shared" si="174"/>
        <v>3.73E-2</v>
      </c>
      <c r="AG3628" s="92"/>
    </row>
    <row r="3629" spans="14:33" x14ac:dyDescent="0.25">
      <c r="N3629" s="130">
        <v>50931</v>
      </c>
      <c r="O3629" s="129">
        <v>3.84</v>
      </c>
      <c r="AD3629" s="90">
        <f t="shared" si="175"/>
        <v>49248</v>
      </c>
      <c r="AE3629" s="91">
        <f t="shared" si="174"/>
        <v>3.73E-2</v>
      </c>
      <c r="AG3629" s="92"/>
    </row>
    <row r="3630" spans="14:33" x14ac:dyDescent="0.25">
      <c r="N3630" s="130">
        <v>50934</v>
      </c>
      <c r="O3630" s="129">
        <v>3.84</v>
      </c>
      <c r="AD3630" s="90">
        <f t="shared" si="175"/>
        <v>49249</v>
      </c>
      <c r="AE3630" s="91">
        <f t="shared" si="174"/>
        <v>3.73E-2</v>
      </c>
      <c r="AG3630" s="92"/>
    </row>
    <row r="3631" spans="14:33" x14ac:dyDescent="0.25">
      <c r="N3631" s="130">
        <v>50935</v>
      </c>
      <c r="O3631" s="129">
        <v>3.84</v>
      </c>
      <c r="AD3631" s="90">
        <f t="shared" si="175"/>
        <v>49250</v>
      </c>
      <c r="AE3631" s="91">
        <f t="shared" si="174"/>
        <v>3.73E-2</v>
      </c>
      <c r="AG3631" s="92"/>
    </row>
    <row r="3632" spans="14:33" x14ac:dyDescent="0.25">
      <c r="N3632" s="130">
        <v>50936</v>
      </c>
      <c r="O3632" s="129">
        <v>3.84</v>
      </c>
      <c r="AD3632" s="90">
        <f t="shared" si="175"/>
        <v>49251</v>
      </c>
      <c r="AE3632" s="91">
        <f t="shared" si="174"/>
        <v>3.73E-2</v>
      </c>
      <c r="AG3632" s="92"/>
    </row>
    <row r="3633" spans="14:33" x14ac:dyDescent="0.25">
      <c r="N3633" s="130">
        <v>50937</v>
      </c>
      <c r="O3633" s="129">
        <v>3.84</v>
      </c>
      <c r="AD3633" s="90">
        <f t="shared" si="175"/>
        <v>49252</v>
      </c>
      <c r="AE3633" s="91">
        <f t="shared" si="174"/>
        <v>3.73E-2</v>
      </c>
      <c r="AG3633" s="92"/>
    </row>
    <row r="3634" spans="14:33" x14ac:dyDescent="0.25">
      <c r="N3634" s="130">
        <v>50938</v>
      </c>
      <c r="O3634" s="129">
        <v>3.84</v>
      </c>
      <c r="AD3634" s="90">
        <f t="shared" si="175"/>
        <v>49253</v>
      </c>
      <c r="AE3634" s="91">
        <f t="shared" si="174"/>
        <v>3.73E-2</v>
      </c>
      <c r="AG3634" s="92"/>
    </row>
    <row r="3635" spans="14:33" x14ac:dyDescent="0.25">
      <c r="N3635" s="130">
        <v>50942</v>
      </c>
      <c r="O3635" s="129">
        <v>3.84</v>
      </c>
      <c r="AD3635" s="90">
        <f t="shared" si="175"/>
        <v>49254</v>
      </c>
      <c r="AE3635" s="91">
        <f t="shared" si="174"/>
        <v>3.73E-2</v>
      </c>
      <c r="AG3635" s="92"/>
    </row>
    <row r="3636" spans="14:33" x14ac:dyDescent="0.25">
      <c r="N3636" s="130">
        <v>50943</v>
      </c>
      <c r="O3636" s="129">
        <v>3.84</v>
      </c>
      <c r="AD3636" s="90">
        <f t="shared" si="175"/>
        <v>49255</v>
      </c>
      <c r="AE3636" s="91">
        <f t="shared" si="174"/>
        <v>3.73E-2</v>
      </c>
      <c r="AG3636" s="92"/>
    </row>
    <row r="3637" spans="14:33" x14ac:dyDescent="0.25">
      <c r="N3637" s="130">
        <v>50944</v>
      </c>
      <c r="O3637" s="129">
        <v>3.84</v>
      </c>
      <c r="AD3637" s="90">
        <f t="shared" si="175"/>
        <v>49256</v>
      </c>
      <c r="AE3637" s="91">
        <f t="shared" si="174"/>
        <v>3.73E-2</v>
      </c>
      <c r="AG3637" s="92"/>
    </row>
    <row r="3638" spans="14:33" x14ac:dyDescent="0.25">
      <c r="N3638" s="130">
        <v>50945</v>
      </c>
      <c r="O3638" s="129">
        <v>3.84</v>
      </c>
      <c r="AD3638" s="90">
        <f t="shared" si="175"/>
        <v>49257</v>
      </c>
      <c r="AE3638" s="91">
        <f t="shared" si="174"/>
        <v>3.73E-2</v>
      </c>
      <c r="AG3638" s="92"/>
    </row>
    <row r="3639" spans="14:33" x14ac:dyDescent="0.25">
      <c r="N3639" s="130">
        <v>50948</v>
      </c>
      <c r="O3639" s="129">
        <v>3.84</v>
      </c>
      <c r="AD3639" s="90">
        <f t="shared" si="175"/>
        <v>49258</v>
      </c>
      <c r="AE3639" s="91">
        <f t="shared" si="174"/>
        <v>3.73E-2</v>
      </c>
      <c r="AG3639" s="92"/>
    </row>
    <row r="3640" spans="14:33" x14ac:dyDescent="0.25">
      <c r="N3640" s="130">
        <v>50949</v>
      </c>
      <c r="O3640" s="129">
        <v>3.84</v>
      </c>
      <c r="AD3640" s="90">
        <f t="shared" si="175"/>
        <v>49259</v>
      </c>
      <c r="AE3640" s="91">
        <f t="shared" si="174"/>
        <v>3.73E-2</v>
      </c>
      <c r="AG3640" s="92"/>
    </row>
    <row r="3641" spans="14:33" x14ac:dyDescent="0.25">
      <c r="N3641" s="130">
        <v>50950</v>
      </c>
      <c r="O3641" s="129">
        <v>3.84</v>
      </c>
      <c r="AD3641" s="90">
        <f t="shared" si="175"/>
        <v>49260</v>
      </c>
      <c r="AE3641" s="91">
        <f t="shared" si="174"/>
        <v>3.73E-2</v>
      </c>
      <c r="AG3641" s="92"/>
    </row>
    <row r="3642" spans="14:33" x14ac:dyDescent="0.25">
      <c r="N3642" s="130">
        <v>50951</v>
      </c>
      <c r="O3642" s="129">
        <v>3.84</v>
      </c>
      <c r="AD3642" s="90">
        <f t="shared" si="175"/>
        <v>49261</v>
      </c>
      <c r="AE3642" s="91">
        <f t="shared" si="174"/>
        <v>3.73E-2</v>
      </c>
      <c r="AG3642" s="92"/>
    </row>
    <row r="3643" spans="14:33" x14ac:dyDescent="0.25">
      <c r="N3643" s="130">
        <v>50952</v>
      </c>
      <c r="O3643" s="129">
        <v>3.84</v>
      </c>
      <c r="AD3643" s="90">
        <f t="shared" si="175"/>
        <v>49262</v>
      </c>
      <c r="AE3643" s="91">
        <f t="shared" si="174"/>
        <v>3.73E-2</v>
      </c>
      <c r="AG3643" s="92"/>
    </row>
    <row r="3644" spans="14:33" x14ac:dyDescent="0.25">
      <c r="N3644" s="130">
        <v>50956</v>
      </c>
      <c r="O3644" s="129">
        <v>3.84</v>
      </c>
      <c r="AD3644" s="90">
        <f t="shared" si="175"/>
        <v>49263</v>
      </c>
      <c r="AE3644" s="91">
        <f t="shared" si="174"/>
        <v>3.73E-2</v>
      </c>
      <c r="AG3644" s="92"/>
    </row>
    <row r="3645" spans="14:33" x14ac:dyDescent="0.25">
      <c r="N3645" s="130">
        <v>50957</v>
      </c>
      <c r="O3645" s="129">
        <v>3.84</v>
      </c>
      <c r="AD3645" s="90">
        <f t="shared" si="175"/>
        <v>49264</v>
      </c>
      <c r="AE3645" s="91">
        <f t="shared" si="174"/>
        <v>3.73E-2</v>
      </c>
      <c r="AG3645" s="92"/>
    </row>
    <row r="3646" spans="14:33" x14ac:dyDescent="0.25">
      <c r="N3646" s="130">
        <v>50958</v>
      </c>
      <c r="O3646" s="129">
        <v>3.84</v>
      </c>
      <c r="AD3646" s="90">
        <f t="shared" si="175"/>
        <v>49265</v>
      </c>
      <c r="AE3646" s="91">
        <f t="shared" si="174"/>
        <v>3.73E-2</v>
      </c>
      <c r="AG3646" s="92"/>
    </row>
    <row r="3647" spans="14:33" x14ac:dyDescent="0.25">
      <c r="N3647" s="130">
        <v>50959</v>
      </c>
      <c r="O3647" s="129">
        <v>3.84</v>
      </c>
      <c r="AD3647" s="90">
        <f t="shared" si="175"/>
        <v>49266</v>
      </c>
      <c r="AE3647" s="91">
        <f t="shared" si="174"/>
        <v>3.73E-2</v>
      </c>
      <c r="AG3647" s="92"/>
    </row>
    <row r="3648" spans="14:33" x14ac:dyDescent="0.25">
      <c r="N3648" s="130">
        <v>50962</v>
      </c>
      <c r="O3648" s="129">
        <v>3.84</v>
      </c>
      <c r="AD3648" s="90">
        <f t="shared" si="175"/>
        <v>49267</v>
      </c>
      <c r="AE3648" s="91">
        <f t="shared" si="174"/>
        <v>3.73E-2</v>
      </c>
      <c r="AG3648" s="92"/>
    </row>
    <row r="3649" spans="14:33" x14ac:dyDescent="0.25">
      <c r="N3649" s="130">
        <v>50963</v>
      </c>
      <c r="O3649" s="129">
        <v>3.84</v>
      </c>
      <c r="AD3649" s="90">
        <f t="shared" si="175"/>
        <v>49268</v>
      </c>
      <c r="AE3649" s="91">
        <f t="shared" si="174"/>
        <v>3.73E-2</v>
      </c>
      <c r="AG3649" s="92"/>
    </row>
    <row r="3650" spans="14:33" x14ac:dyDescent="0.25">
      <c r="N3650" s="130">
        <v>50964</v>
      </c>
      <c r="O3650" s="129">
        <v>3.84</v>
      </c>
      <c r="AD3650" s="90">
        <f t="shared" si="175"/>
        <v>49269</v>
      </c>
      <c r="AE3650" s="91">
        <f t="shared" si="174"/>
        <v>3.73E-2</v>
      </c>
      <c r="AG3650" s="92"/>
    </row>
    <row r="3651" spans="14:33" x14ac:dyDescent="0.25">
      <c r="N3651" s="130">
        <v>50965</v>
      </c>
      <c r="O3651" s="129">
        <v>3.84</v>
      </c>
      <c r="AD3651" s="90">
        <f t="shared" si="175"/>
        <v>49270</v>
      </c>
      <c r="AE3651" s="91">
        <f t="shared" si="174"/>
        <v>3.73E-2</v>
      </c>
      <c r="AG3651" s="92"/>
    </row>
    <row r="3652" spans="14:33" x14ac:dyDescent="0.25">
      <c r="N3652" s="130">
        <v>50966</v>
      </c>
      <c r="O3652" s="129">
        <v>3.84</v>
      </c>
      <c r="AD3652" s="90">
        <f t="shared" si="175"/>
        <v>49271</v>
      </c>
      <c r="AE3652" s="91">
        <f t="shared" si="174"/>
        <v>3.73E-2</v>
      </c>
      <c r="AG3652" s="92"/>
    </row>
    <row r="3653" spans="14:33" x14ac:dyDescent="0.25">
      <c r="N3653" s="130">
        <v>50969</v>
      </c>
      <c r="O3653" s="129">
        <v>3.84</v>
      </c>
      <c r="AD3653" s="90">
        <f t="shared" si="175"/>
        <v>49272</v>
      </c>
      <c r="AE3653" s="91">
        <f t="shared" si="174"/>
        <v>3.73E-2</v>
      </c>
      <c r="AG3653" s="92"/>
    </row>
    <row r="3654" spans="14:33" x14ac:dyDescent="0.25">
      <c r="N3654" s="130">
        <v>50970</v>
      </c>
      <c r="O3654" s="129">
        <v>3.84</v>
      </c>
      <c r="AD3654" s="90">
        <f t="shared" si="175"/>
        <v>49273</v>
      </c>
      <c r="AE3654" s="91">
        <f t="shared" si="174"/>
        <v>3.73E-2</v>
      </c>
      <c r="AG3654" s="92"/>
    </row>
    <row r="3655" spans="14:33" x14ac:dyDescent="0.25">
      <c r="N3655" s="130">
        <v>50971</v>
      </c>
      <c r="O3655" s="129">
        <v>3.84</v>
      </c>
      <c r="AD3655" s="90">
        <f t="shared" si="175"/>
        <v>49274</v>
      </c>
      <c r="AE3655" s="91">
        <f t="shared" ref="AE3655:AE3718" si="176">_xlfn.IFNA(VLOOKUP(AD3655,N:O,2,FALSE)/100,AE3654)</f>
        <v>3.73E-2</v>
      </c>
      <c r="AG3655" s="92"/>
    </row>
    <row r="3656" spans="14:33" x14ac:dyDescent="0.25">
      <c r="N3656" s="130">
        <v>50972</v>
      </c>
      <c r="O3656" s="129">
        <v>3.84</v>
      </c>
      <c r="AD3656" s="90">
        <f t="shared" ref="AD3656:AD3719" si="177">AD3655+1</f>
        <v>49275</v>
      </c>
      <c r="AE3656" s="91">
        <f t="shared" si="176"/>
        <v>3.73E-2</v>
      </c>
      <c r="AG3656" s="92"/>
    </row>
    <row r="3657" spans="14:33" x14ac:dyDescent="0.25">
      <c r="N3657" s="130">
        <v>50973</v>
      </c>
      <c r="O3657" s="129">
        <v>3.84</v>
      </c>
      <c r="AD3657" s="90">
        <f t="shared" si="177"/>
        <v>49276</v>
      </c>
      <c r="AE3657" s="91">
        <f t="shared" si="176"/>
        <v>3.73E-2</v>
      </c>
      <c r="AG3657" s="92"/>
    </row>
    <row r="3658" spans="14:33" x14ac:dyDescent="0.25">
      <c r="N3658" s="130">
        <v>50976</v>
      </c>
      <c r="O3658" s="129">
        <v>3.84</v>
      </c>
      <c r="AD3658" s="90">
        <f t="shared" si="177"/>
        <v>49277</v>
      </c>
      <c r="AE3658" s="91">
        <f t="shared" si="176"/>
        <v>3.73E-2</v>
      </c>
      <c r="AG3658" s="92"/>
    </row>
    <row r="3659" spans="14:33" x14ac:dyDescent="0.25">
      <c r="N3659" s="130">
        <v>50977</v>
      </c>
      <c r="O3659" s="129">
        <v>3.84</v>
      </c>
      <c r="AD3659" s="90">
        <f t="shared" si="177"/>
        <v>49278</v>
      </c>
      <c r="AE3659" s="91">
        <f t="shared" si="176"/>
        <v>3.73E-2</v>
      </c>
      <c r="AG3659" s="92"/>
    </row>
    <row r="3660" spans="14:33" x14ac:dyDescent="0.25">
      <c r="N3660" s="130">
        <v>50978</v>
      </c>
      <c r="O3660" s="129">
        <v>3.84</v>
      </c>
      <c r="AD3660" s="90">
        <f t="shared" si="177"/>
        <v>49279</v>
      </c>
      <c r="AE3660" s="91">
        <f t="shared" si="176"/>
        <v>3.73E-2</v>
      </c>
      <c r="AG3660" s="92"/>
    </row>
    <row r="3661" spans="14:33" x14ac:dyDescent="0.25">
      <c r="N3661" s="130">
        <v>50979</v>
      </c>
      <c r="O3661" s="129">
        <v>3.84</v>
      </c>
      <c r="AD3661" s="90">
        <f t="shared" si="177"/>
        <v>49280</v>
      </c>
      <c r="AE3661" s="91">
        <f t="shared" si="176"/>
        <v>3.73E-2</v>
      </c>
      <c r="AG3661" s="92"/>
    </row>
    <row r="3662" spans="14:33" x14ac:dyDescent="0.25">
      <c r="N3662" s="130">
        <v>50980</v>
      </c>
      <c r="O3662" s="129">
        <v>3.84</v>
      </c>
      <c r="AD3662" s="90">
        <f t="shared" si="177"/>
        <v>49281</v>
      </c>
      <c r="AE3662" s="91">
        <f t="shared" si="176"/>
        <v>3.73E-2</v>
      </c>
      <c r="AG3662" s="92"/>
    </row>
    <row r="3663" spans="14:33" x14ac:dyDescent="0.25">
      <c r="N3663" s="130">
        <v>50983</v>
      </c>
      <c r="O3663" s="129">
        <v>3.84</v>
      </c>
      <c r="AD3663" s="90">
        <f t="shared" si="177"/>
        <v>49282</v>
      </c>
      <c r="AE3663" s="91">
        <f t="shared" si="176"/>
        <v>3.73E-2</v>
      </c>
      <c r="AG3663" s="92"/>
    </row>
    <row r="3664" spans="14:33" x14ac:dyDescent="0.25">
      <c r="N3664" s="130">
        <v>50984</v>
      </c>
      <c r="O3664" s="129">
        <v>3.84</v>
      </c>
      <c r="AD3664" s="90">
        <f t="shared" si="177"/>
        <v>49283</v>
      </c>
      <c r="AE3664" s="91">
        <f t="shared" si="176"/>
        <v>3.73E-2</v>
      </c>
      <c r="AG3664" s="92"/>
    </row>
    <row r="3665" spans="14:33" x14ac:dyDescent="0.25">
      <c r="N3665" s="130">
        <v>50985</v>
      </c>
      <c r="O3665" s="129">
        <v>3.84</v>
      </c>
      <c r="AD3665" s="90">
        <f t="shared" si="177"/>
        <v>49284</v>
      </c>
      <c r="AE3665" s="91">
        <f t="shared" si="176"/>
        <v>3.8100000000000002E-2</v>
      </c>
      <c r="AG3665" s="92"/>
    </row>
    <row r="3666" spans="14:33" x14ac:dyDescent="0.25">
      <c r="N3666" s="130">
        <v>50986</v>
      </c>
      <c r="O3666" s="129">
        <v>3.84</v>
      </c>
      <c r="AD3666" s="90">
        <f t="shared" si="177"/>
        <v>49285</v>
      </c>
      <c r="AE3666" s="91">
        <f t="shared" si="176"/>
        <v>3.8100000000000002E-2</v>
      </c>
      <c r="AG3666" s="92"/>
    </row>
    <row r="3667" spans="14:33" x14ac:dyDescent="0.25">
      <c r="N3667" s="130">
        <v>50987</v>
      </c>
      <c r="O3667" s="129">
        <v>3.84</v>
      </c>
      <c r="AD3667" s="90">
        <f t="shared" si="177"/>
        <v>49286</v>
      </c>
      <c r="AE3667" s="91">
        <f t="shared" si="176"/>
        <v>3.8100000000000002E-2</v>
      </c>
      <c r="AG3667" s="92"/>
    </row>
    <row r="3668" spans="14:33" x14ac:dyDescent="0.25">
      <c r="N3668" s="130">
        <v>50990</v>
      </c>
      <c r="O3668" s="129">
        <v>3.84</v>
      </c>
      <c r="AD3668" s="90">
        <f t="shared" si="177"/>
        <v>49287</v>
      </c>
      <c r="AE3668" s="91">
        <f t="shared" si="176"/>
        <v>3.8100000000000002E-2</v>
      </c>
      <c r="AG3668" s="92"/>
    </row>
    <row r="3669" spans="14:33" x14ac:dyDescent="0.25">
      <c r="N3669" s="130">
        <v>50991</v>
      </c>
      <c r="O3669" s="129">
        <v>3.84</v>
      </c>
      <c r="AD3669" s="90">
        <f t="shared" si="177"/>
        <v>49288</v>
      </c>
      <c r="AE3669" s="91">
        <f t="shared" si="176"/>
        <v>3.8100000000000002E-2</v>
      </c>
      <c r="AG3669" s="92"/>
    </row>
    <row r="3670" spans="14:33" x14ac:dyDescent="0.25">
      <c r="N3670" s="130">
        <v>50992</v>
      </c>
      <c r="O3670" s="129">
        <v>3.84</v>
      </c>
      <c r="AD3670" s="90">
        <f t="shared" si="177"/>
        <v>49289</v>
      </c>
      <c r="AE3670" s="91">
        <f t="shared" si="176"/>
        <v>3.8100000000000002E-2</v>
      </c>
      <c r="AG3670" s="92"/>
    </row>
    <row r="3671" spans="14:33" x14ac:dyDescent="0.25">
      <c r="N3671" s="130">
        <v>50993</v>
      </c>
      <c r="O3671" s="129">
        <v>3.84</v>
      </c>
      <c r="AD3671" s="90">
        <f t="shared" si="177"/>
        <v>49290</v>
      </c>
      <c r="AE3671" s="91">
        <f t="shared" si="176"/>
        <v>3.8100000000000002E-2</v>
      </c>
      <c r="AG3671" s="92"/>
    </row>
    <row r="3672" spans="14:33" x14ac:dyDescent="0.25">
      <c r="N3672" s="130">
        <v>50994</v>
      </c>
      <c r="O3672" s="129">
        <v>3.84</v>
      </c>
      <c r="AD3672" s="90">
        <f t="shared" si="177"/>
        <v>49291</v>
      </c>
      <c r="AE3672" s="91">
        <f t="shared" si="176"/>
        <v>3.8100000000000002E-2</v>
      </c>
      <c r="AG3672" s="92"/>
    </row>
    <row r="3673" spans="14:33" x14ac:dyDescent="0.25">
      <c r="N3673" s="130">
        <v>50997</v>
      </c>
      <c r="O3673" s="129">
        <v>3.84</v>
      </c>
      <c r="AD3673" s="90">
        <f t="shared" si="177"/>
        <v>49292</v>
      </c>
      <c r="AE3673" s="91">
        <f t="shared" si="176"/>
        <v>3.8100000000000002E-2</v>
      </c>
      <c r="AG3673" s="92"/>
    </row>
    <row r="3674" spans="14:33" x14ac:dyDescent="0.25">
      <c r="N3674" s="130">
        <v>50998</v>
      </c>
      <c r="O3674" s="129">
        <v>3.84</v>
      </c>
      <c r="AD3674" s="90">
        <f t="shared" si="177"/>
        <v>49293</v>
      </c>
      <c r="AE3674" s="91">
        <f t="shared" si="176"/>
        <v>3.8100000000000002E-2</v>
      </c>
      <c r="AG3674" s="92"/>
    </row>
    <row r="3675" spans="14:33" x14ac:dyDescent="0.25">
      <c r="N3675" s="130">
        <v>50999</v>
      </c>
      <c r="O3675" s="129">
        <v>3.84</v>
      </c>
      <c r="AD3675" s="90">
        <f t="shared" si="177"/>
        <v>49294</v>
      </c>
      <c r="AE3675" s="91">
        <f t="shared" si="176"/>
        <v>3.8100000000000002E-2</v>
      </c>
      <c r="AG3675" s="92"/>
    </row>
    <row r="3676" spans="14:33" x14ac:dyDescent="0.25">
      <c r="N3676" s="130">
        <v>51000</v>
      </c>
      <c r="O3676" s="129">
        <v>3.84</v>
      </c>
      <c r="AD3676" s="90">
        <f t="shared" si="177"/>
        <v>49295</v>
      </c>
      <c r="AE3676" s="91">
        <f t="shared" si="176"/>
        <v>3.8100000000000002E-2</v>
      </c>
      <c r="AG3676" s="92"/>
    </row>
    <row r="3677" spans="14:33" x14ac:dyDescent="0.25">
      <c r="N3677" s="130">
        <v>51001</v>
      </c>
      <c r="O3677" s="129">
        <v>3.84</v>
      </c>
      <c r="AD3677" s="90">
        <f t="shared" si="177"/>
        <v>49296</v>
      </c>
      <c r="AE3677" s="91">
        <f t="shared" si="176"/>
        <v>3.8100000000000002E-2</v>
      </c>
      <c r="AG3677" s="92"/>
    </row>
    <row r="3678" spans="14:33" x14ac:dyDescent="0.25">
      <c r="N3678" s="130">
        <v>51004</v>
      </c>
      <c r="O3678" s="129">
        <v>3.84</v>
      </c>
      <c r="AD3678" s="90">
        <f t="shared" si="177"/>
        <v>49297</v>
      </c>
      <c r="AE3678" s="91">
        <f t="shared" si="176"/>
        <v>3.8100000000000002E-2</v>
      </c>
      <c r="AG3678" s="92"/>
    </row>
    <row r="3679" spans="14:33" x14ac:dyDescent="0.25">
      <c r="N3679" s="130">
        <v>51005</v>
      </c>
      <c r="O3679" s="129">
        <v>3.84</v>
      </c>
      <c r="AD3679" s="90">
        <f t="shared" si="177"/>
        <v>49298</v>
      </c>
      <c r="AE3679" s="91">
        <f t="shared" si="176"/>
        <v>3.8100000000000002E-2</v>
      </c>
      <c r="AG3679" s="92"/>
    </row>
    <row r="3680" spans="14:33" x14ac:dyDescent="0.25">
      <c r="N3680" s="130">
        <v>51006</v>
      </c>
      <c r="O3680" s="129">
        <v>3.84</v>
      </c>
      <c r="AD3680" s="90">
        <f t="shared" si="177"/>
        <v>49299</v>
      </c>
      <c r="AE3680" s="91">
        <f t="shared" si="176"/>
        <v>3.8100000000000002E-2</v>
      </c>
      <c r="AG3680" s="92"/>
    </row>
    <row r="3681" spans="14:33" x14ac:dyDescent="0.25">
      <c r="N3681" s="130">
        <v>51007</v>
      </c>
      <c r="O3681" s="129">
        <v>3.84</v>
      </c>
      <c r="AD3681" s="90">
        <f t="shared" si="177"/>
        <v>49300</v>
      </c>
      <c r="AE3681" s="91">
        <f t="shared" si="176"/>
        <v>3.8100000000000002E-2</v>
      </c>
      <c r="AG3681" s="92"/>
    </row>
    <row r="3682" spans="14:33" x14ac:dyDescent="0.25">
      <c r="N3682" s="130">
        <v>51008</v>
      </c>
      <c r="O3682" s="129">
        <v>3.84</v>
      </c>
      <c r="AD3682" s="90">
        <f t="shared" si="177"/>
        <v>49301</v>
      </c>
      <c r="AE3682" s="91">
        <f t="shared" si="176"/>
        <v>3.8100000000000002E-2</v>
      </c>
      <c r="AG3682" s="92"/>
    </row>
    <row r="3683" spans="14:33" x14ac:dyDescent="0.25">
      <c r="N3683" s="130">
        <v>51011</v>
      </c>
      <c r="O3683" s="129">
        <v>3.84</v>
      </c>
      <c r="AD3683" s="90">
        <f t="shared" si="177"/>
        <v>49302</v>
      </c>
      <c r="AE3683" s="91">
        <f t="shared" si="176"/>
        <v>3.8100000000000002E-2</v>
      </c>
      <c r="AG3683" s="92"/>
    </row>
    <row r="3684" spans="14:33" x14ac:dyDescent="0.25">
      <c r="N3684" s="130">
        <v>51012</v>
      </c>
      <c r="O3684" s="129">
        <v>3.84</v>
      </c>
      <c r="AD3684" s="90">
        <f t="shared" si="177"/>
        <v>49303</v>
      </c>
      <c r="AE3684" s="91">
        <f t="shared" si="176"/>
        <v>3.8100000000000002E-2</v>
      </c>
      <c r="AG3684" s="92"/>
    </row>
    <row r="3685" spans="14:33" x14ac:dyDescent="0.25">
      <c r="N3685" s="130">
        <v>51013</v>
      </c>
      <c r="O3685" s="129">
        <v>3.84</v>
      </c>
      <c r="AD3685" s="90">
        <f t="shared" si="177"/>
        <v>49304</v>
      </c>
      <c r="AE3685" s="91">
        <f t="shared" si="176"/>
        <v>3.8100000000000002E-2</v>
      </c>
      <c r="AG3685" s="92"/>
    </row>
    <row r="3686" spans="14:33" x14ac:dyDescent="0.25">
      <c r="N3686" s="130">
        <v>51014</v>
      </c>
      <c r="O3686" s="129">
        <v>3.84</v>
      </c>
      <c r="AD3686" s="90">
        <f t="shared" si="177"/>
        <v>49305</v>
      </c>
      <c r="AE3686" s="91">
        <f t="shared" si="176"/>
        <v>3.8100000000000002E-2</v>
      </c>
      <c r="AG3686" s="92"/>
    </row>
    <row r="3687" spans="14:33" x14ac:dyDescent="0.25">
      <c r="N3687" s="130">
        <v>51015</v>
      </c>
      <c r="O3687" s="129">
        <v>3.84</v>
      </c>
      <c r="AD3687" s="90">
        <f t="shared" si="177"/>
        <v>49306</v>
      </c>
      <c r="AE3687" s="91">
        <f t="shared" si="176"/>
        <v>3.8100000000000002E-2</v>
      </c>
      <c r="AG3687" s="92"/>
    </row>
    <row r="3688" spans="14:33" x14ac:dyDescent="0.25">
      <c r="N3688" s="130">
        <v>51019</v>
      </c>
      <c r="O3688" s="129">
        <v>3.84</v>
      </c>
      <c r="AD3688" s="90">
        <f t="shared" si="177"/>
        <v>49307</v>
      </c>
      <c r="AE3688" s="91">
        <f t="shared" si="176"/>
        <v>3.8100000000000002E-2</v>
      </c>
      <c r="AG3688" s="92"/>
    </row>
    <row r="3689" spans="14:33" x14ac:dyDescent="0.25">
      <c r="N3689" s="130">
        <v>51020</v>
      </c>
      <c r="O3689" s="129">
        <v>3.84</v>
      </c>
      <c r="AD3689" s="90">
        <f t="shared" si="177"/>
        <v>49308</v>
      </c>
      <c r="AE3689" s="91">
        <f t="shared" si="176"/>
        <v>3.8100000000000002E-2</v>
      </c>
      <c r="AG3689" s="92"/>
    </row>
    <row r="3690" spans="14:33" x14ac:dyDescent="0.25">
      <c r="N3690" s="130">
        <v>51021</v>
      </c>
      <c r="O3690" s="129">
        <v>3.84</v>
      </c>
      <c r="AD3690" s="90">
        <f t="shared" si="177"/>
        <v>49309</v>
      </c>
      <c r="AE3690" s="91">
        <f t="shared" si="176"/>
        <v>3.8100000000000002E-2</v>
      </c>
      <c r="AG3690" s="92"/>
    </row>
    <row r="3691" spans="14:33" x14ac:dyDescent="0.25">
      <c r="N3691" s="130">
        <v>51022</v>
      </c>
      <c r="O3691" s="129">
        <v>3.84</v>
      </c>
      <c r="AD3691" s="90">
        <f t="shared" si="177"/>
        <v>49310</v>
      </c>
      <c r="AE3691" s="91">
        <f t="shared" si="176"/>
        <v>3.8100000000000002E-2</v>
      </c>
      <c r="AG3691" s="92"/>
    </row>
    <row r="3692" spans="14:33" x14ac:dyDescent="0.25">
      <c r="N3692" s="130">
        <v>51025</v>
      </c>
      <c r="O3692" s="129">
        <v>3.84</v>
      </c>
      <c r="AD3692" s="90">
        <f t="shared" si="177"/>
        <v>49311</v>
      </c>
      <c r="AE3692" s="91">
        <f t="shared" si="176"/>
        <v>3.8100000000000002E-2</v>
      </c>
      <c r="AG3692" s="92"/>
    </row>
    <row r="3693" spans="14:33" x14ac:dyDescent="0.25">
      <c r="N3693" s="130">
        <v>51026</v>
      </c>
      <c r="O3693" s="129">
        <v>3.84</v>
      </c>
      <c r="AD3693" s="90">
        <f t="shared" si="177"/>
        <v>49312</v>
      </c>
      <c r="AE3693" s="91">
        <f t="shared" si="176"/>
        <v>3.8100000000000002E-2</v>
      </c>
      <c r="AG3693" s="92"/>
    </row>
    <row r="3694" spans="14:33" x14ac:dyDescent="0.25">
      <c r="N3694" s="130">
        <v>51027</v>
      </c>
      <c r="O3694" s="129">
        <v>3.84</v>
      </c>
      <c r="AD3694" s="90">
        <f t="shared" si="177"/>
        <v>49313</v>
      </c>
      <c r="AE3694" s="91">
        <f t="shared" si="176"/>
        <v>3.8100000000000002E-2</v>
      </c>
      <c r="AG3694" s="92"/>
    </row>
    <row r="3695" spans="14:33" x14ac:dyDescent="0.25">
      <c r="N3695" s="130">
        <v>51028</v>
      </c>
      <c r="O3695" s="129">
        <v>3.84</v>
      </c>
      <c r="AD3695" s="90">
        <f t="shared" si="177"/>
        <v>49314</v>
      </c>
      <c r="AE3695" s="91">
        <f t="shared" si="176"/>
        <v>3.8100000000000002E-2</v>
      </c>
      <c r="AG3695" s="92"/>
    </row>
    <row r="3696" spans="14:33" x14ac:dyDescent="0.25">
      <c r="N3696" s="130">
        <v>51029</v>
      </c>
      <c r="O3696" s="129">
        <v>3.84</v>
      </c>
      <c r="AD3696" s="90">
        <f t="shared" si="177"/>
        <v>49315</v>
      </c>
      <c r="AE3696" s="91">
        <f t="shared" si="176"/>
        <v>3.8100000000000002E-2</v>
      </c>
      <c r="AG3696" s="92"/>
    </row>
    <row r="3697" spans="14:33" x14ac:dyDescent="0.25">
      <c r="N3697" s="130">
        <v>51032</v>
      </c>
      <c r="O3697" s="129">
        <v>3.84</v>
      </c>
      <c r="AD3697" s="90">
        <f t="shared" si="177"/>
        <v>49316</v>
      </c>
      <c r="AE3697" s="91">
        <f t="shared" si="176"/>
        <v>3.8100000000000002E-2</v>
      </c>
      <c r="AG3697" s="92"/>
    </row>
    <row r="3698" spans="14:33" x14ac:dyDescent="0.25">
      <c r="N3698" s="130">
        <v>51033</v>
      </c>
      <c r="O3698" s="129">
        <v>3.84</v>
      </c>
      <c r="AD3698" s="90">
        <f t="shared" si="177"/>
        <v>49317</v>
      </c>
      <c r="AE3698" s="91">
        <f t="shared" si="176"/>
        <v>3.8100000000000002E-2</v>
      </c>
      <c r="AG3698" s="92"/>
    </row>
    <row r="3699" spans="14:33" x14ac:dyDescent="0.25">
      <c r="N3699" s="130">
        <v>51034</v>
      </c>
      <c r="O3699" s="129">
        <v>3.84</v>
      </c>
      <c r="AD3699" s="90">
        <f t="shared" si="177"/>
        <v>49318</v>
      </c>
      <c r="AE3699" s="91">
        <f t="shared" si="176"/>
        <v>3.8100000000000002E-2</v>
      </c>
      <c r="AG3699" s="92"/>
    </row>
    <row r="3700" spans="14:33" x14ac:dyDescent="0.25">
      <c r="N3700" s="130">
        <v>51035</v>
      </c>
      <c r="O3700" s="129">
        <v>3.84</v>
      </c>
      <c r="AD3700" s="90">
        <f t="shared" si="177"/>
        <v>49319</v>
      </c>
      <c r="AE3700" s="91">
        <f t="shared" si="176"/>
        <v>3.8100000000000002E-2</v>
      </c>
      <c r="AG3700" s="92"/>
    </row>
    <row r="3701" spans="14:33" x14ac:dyDescent="0.25">
      <c r="N3701" s="130">
        <v>51036</v>
      </c>
      <c r="O3701" s="129">
        <v>3.84</v>
      </c>
      <c r="AD3701" s="90">
        <f t="shared" si="177"/>
        <v>49320</v>
      </c>
      <c r="AE3701" s="91">
        <f t="shared" si="176"/>
        <v>3.8100000000000002E-2</v>
      </c>
      <c r="AG3701" s="92"/>
    </row>
    <row r="3702" spans="14:33" x14ac:dyDescent="0.25">
      <c r="N3702" s="130">
        <v>51039</v>
      </c>
      <c r="O3702" s="129">
        <v>3.84</v>
      </c>
      <c r="AD3702" s="90">
        <f t="shared" si="177"/>
        <v>49321</v>
      </c>
      <c r="AE3702" s="91">
        <f t="shared" si="176"/>
        <v>3.8100000000000002E-2</v>
      </c>
      <c r="AG3702" s="92"/>
    </row>
    <row r="3703" spans="14:33" x14ac:dyDescent="0.25">
      <c r="N3703" s="130">
        <v>51040</v>
      </c>
      <c r="O3703" s="129">
        <v>3.84</v>
      </c>
      <c r="AD3703" s="90">
        <f t="shared" si="177"/>
        <v>49322</v>
      </c>
      <c r="AE3703" s="91">
        <f t="shared" si="176"/>
        <v>3.8100000000000002E-2</v>
      </c>
      <c r="AG3703" s="92"/>
    </row>
    <row r="3704" spans="14:33" x14ac:dyDescent="0.25">
      <c r="N3704" s="130">
        <v>51041</v>
      </c>
      <c r="O3704" s="129">
        <v>3.84</v>
      </c>
      <c r="AD3704" s="90">
        <f t="shared" si="177"/>
        <v>49323</v>
      </c>
      <c r="AE3704" s="91">
        <f t="shared" si="176"/>
        <v>3.8100000000000002E-2</v>
      </c>
      <c r="AG3704" s="92"/>
    </row>
    <row r="3705" spans="14:33" x14ac:dyDescent="0.25">
      <c r="N3705" s="130">
        <v>51042</v>
      </c>
      <c r="O3705" s="129">
        <v>3.84</v>
      </c>
      <c r="AD3705" s="90">
        <f t="shared" si="177"/>
        <v>49324</v>
      </c>
      <c r="AE3705" s="91">
        <f t="shared" si="176"/>
        <v>3.8100000000000002E-2</v>
      </c>
      <c r="AG3705" s="92"/>
    </row>
    <row r="3706" spans="14:33" x14ac:dyDescent="0.25">
      <c r="N3706" s="130">
        <v>51043</v>
      </c>
      <c r="O3706" s="129">
        <v>3.84</v>
      </c>
      <c r="AD3706" s="90">
        <f t="shared" si="177"/>
        <v>49325</v>
      </c>
      <c r="AE3706" s="91">
        <f t="shared" si="176"/>
        <v>3.8100000000000002E-2</v>
      </c>
      <c r="AG3706" s="92"/>
    </row>
    <row r="3707" spans="14:33" x14ac:dyDescent="0.25">
      <c r="N3707" s="130">
        <v>51046</v>
      </c>
      <c r="O3707" s="129">
        <v>3.84</v>
      </c>
      <c r="AD3707" s="90">
        <f t="shared" si="177"/>
        <v>49326</v>
      </c>
      <c r="AE3707" s="91">
        <f t="shared" si="176"/>
        <v>3.8100000000000002E-2</v>
      </c>
      <c r="AG3707" s="92"/>
    </row>
    <row r="3708" spans="14:33" x14ac:dyDescent="0.25">
      <c r="N3708" s="130">
        <v>51047</v>
      </c>
      <c r="O3708" s="129">
        <v>3.84</v>
      </c>
      <c r="AD3708" s="90">
        <f t="shared" si="177"/>
        <v>49327</v>
      </c>
      <c r="AE3708" s="91">
        <f t="shared" si="176"/>
        <v>3.8100000000000002E-2</v>
      </c>
      <c r="AG3708" s="92"/>
    </row>
    <row r="3709" spans="14:33" x14ac:dyDescent="0.25">
      <c r="N3709" s="130">
        <v>51048</v>
      </c>
      <c r="O3709" s="129">
        <v>3.84</v>
      </c>
      <c r="AD3709" s="90">
        <f t="shared" si="177"/>
        <v>49328</v>
      </c>
      <c r="AE3709" s="91">
        <f t="shared" si="176"/>
        <v>3.8100000000000002E-2</v>
      </c>
      <c r="AG3709" s="92"/>
    </row>
    <row r="3710" spans="14:33" x14ac:dyDescent="0.25">
      <c r="N3710" s="130">
        <v>51049</v>
      </c>
      <c r="O3710" s="129">
        <v>3.84</v>
      </c>
      <c r="AD3710" s="90">
        <f t="shared" si="177"/>
        <v>49329</v>
      </c>
      <c r="AE3710" s="91">
        <f t="shared" si="176"/>
        <v>3.8100000000000002E-2</v>
      </c>
      <c r="AG3710" s="92"/>
    </row>
    <row r="3711" spans="14:33" x14ac:dyDescent="0.25">
      <c r="N3711" s="130">
        <v>51050</v>
      </c>
      <c r="O3711" s="129">
        <v>3.84</v>
      </c>
      <c r="AD3711" s="90">
        <f t="shared" si="177"/>
        <v>49330</v>
      </c>
      <c r="AE3711" s="91">
        <f t="shared" si="176"/>
        <v>3.8100000000000002E-2</v>
      </c>
      <c r="AG3711" s="92"/>
    </row>
    <row r="3712" spans="14:33" x14ac:dyDescent="0.25">
      <c r="N3712" s="130">
        <v>51054</v>
      </c>
      <c r="O3712" s="129">
        <v>3.84</v>
      </c>
      <c r="AD3712" s="90">
        <f t="shared" si="177"/>
        <v>49331</v>
      </c>
      <c r="AE3712" s="91">
        <f t="shared" si="176"/>
        <v>3.8100000000000002E-2</v>
      </c>
      <c r="AG3712" s="92"/>
    </row>
    <row r="3713" spans="14:33" x14ac:dyDescent="0.25">
      <c r="N3713" s="130">
        <v>51055</v>
      </c>
      <c r="O3713" s="129">
        <v>3.84</v>
      </c>
      <c r="AD3713" s="90">
        <f t="shared" si="177"/>
        <v>49332</v>
      </c>
      <c r="AE3713" s="91">
        <f t="shared" si="176"/>
        <v>3.8100000000000002E-2</v>
      </c>
      <c r="AG3713" s="92"/>
    </row>
    <row r="3714" spans="14:33" x14ac:dyDescent="0.25">
      <c r="N3714" s="130">
        <v>51056</v>
      </c>
      <c r="O3714" s="129">
        <v>3.84</v>
      </c>
      <c r="AD3714" s="90">
        <f t="shared" si="177"/>
        <v>49333</v>
      </c>
      <c r="AE3714" s="91">
        <f t="shared" si="176"/>
        <v>3.8100000000000002E-2</v>
      </c>
      <c r="AG3714" s="92"/>
    </row>
    <row r="3715" spans="14:33" x14ac:dyDescent="0.25">
      <c r="N3715" s="130">
        <v>51057</v>
      </c>
      <c r="O3715" s="129">
        <v>3.84</v>
      </c>
      <c r="AD3715" s="90">
        <f t="shared" si="177"/>
        <v>49334</v>
      </c>
      <c r="AE3715" s="91">
        <f t="shared" si="176"/>
        <v>3.8100000000000002E-2</v>
      </c>
      <c r="AG3715" s="92"/>
    </row>
    <row r="3716" spans="14:33" x14ac:dyDescent="0.25">
      <c r="N3716" s="130">
        <v>51060</v>
      </c>
      <c r="O3716" s="129">
        <v>3.84</v>
      </c>
      <c r="AD3716" s="90">
        <f t="shared" si="177"/>
        <v>49335</v>
      </c>
      <c r="AE3716" s="91">
        <f t="shared" si="176"/>
        <v>3.8100000000000002E-2</v>
      </c>
      <c r="AG3716" s="92"/>
    </row>
    <row r="3717" spans="14:33" x14ac:dyDescent="0.25">
      <c r="N3717" s="130">
        <v>51061</v>
      </c>
      <c r="O3717" s="129">
        <v>3.84</v>
      </c>
      <c r="AD3717" s="90">
        <f t="shared" si="177"/>
        <v>49336</v>
      </c>
      <c r="AE3717" s="91">
        <f t="shared" si="176"/>
        <v>3.8100000000000002E-2</v>
      </c>
      <c r="AG3717" s="92"/>
    </row>
    <row r="3718" spans="14:33" x14ac:dyDescent="0.25">
      <c r="N3718" s="130">
        <v>51062</v>
      </c>
      <c r="O3718" s="129">
        <v>3.84</v>
      </c>
      <c r="AD3718" s="90">
        <f t="shared" si="177"/>
        <v>49337</v>
      </c>
      <c r="AE3718" s="91">
        <f t="shared" si="176"/>
        <v>3.8100000000000002E-2</v>
      </c>
      <c r="AG3718" s="92"/>
    </row>
    <row r="3719" spans="14:33" x14ac:dyDescent="0.25">
      <c r="N3719" s="130">
        <v>51063</v>
      </c>
      <c r="O3719" s="129">
        <v>3.84</v>
      </c>
      <c r="AD3719" s="90">
        <f t="shared" si="177"/>
        <v>49338</v>
      </c>
      <c r="AE3719" s="91">
        <f t="shared" ref="AE3719:AE3782" si="178">_xlfn.IFNA(VLOOKUP(AD3719,N:O,2,FALSE)/100,AE3718)</f>
        <v>3.8100000000000002E-2</v>
      </c>
      <c r="AG3719" s="92"/>
    </row>
    <row r="3720" spans="14:33" x14ac:dyDescent="0.25">
      <c r="N3720" s="130">
        <v>51064</v>
      </c>
      <c r="O3720" s="129">
        <v>3.84</v>
      </c>
      <c r="AD3720" s="90">
        <f t="shared" ref="AD3720:AD3783" si="179">AD3719+1</f>
        <v>49339</v>
      </c>
      <c r="AE3720" s="91">
        <f t="shared" si="178"/>
        <v>3.8100000000000002E-2</v>
      </c>
      <c r="AG3720" s="92"/>
    </row>
    <row r="3721" spans="14:33" x14ac:dyDescent="0.25">
      <c r="N3721" s="130">
        <v>51067</v>
      </c>
      <c r="O3721" s="129">
        <v>3.84</v>
      </c>
      <c r="AD3721" s="90">
        <f t="shared" si="179"/>
        <v>49340</v>
      </c>
      <c r="AE3721" s="91">
        <f t="shared" si="178"/>
        <v>3.8100000000000002E-2</v>
      </c>
      <c r="AG3721" s="92"/>
    </row>
    <row r="3722" spans="14:33" x14ac:dyDescent="0.25">
      <c r="N3722" s="130">
        <v>51068</v>
      </c>
      <c r="O3722" s="129">
        <v>3.84</v>
      </c>
      <c r="AD3722" s="90">
        <f t="shared" si="179"/>
        <v>49341</v>
      </c>
      <c r="AE3722" s="91">
        <f t="shared" si="178"/>
        <v>3.8100000000000002E-2</v>
      </c>
      <c r="AG3722" s="92"/>
    </row>
    <row r="3723" spans="14:33" x14ac:dyDescent="0.25">
      <c r="N3723" s="130">
        <v>51069</v>
      </c>
      <c r="O3723" s="129">
        <v>3.84</v>
      </c>
      <c r="AD3723" s="90">
        <f t="shared" si="179"/>
        <v>49342</v>
      </c>
      <c r="AE3723" s="91">
        <f t="shared" si="178"/>
        <v>3.8100000000000002E-2</v>
      </c>
      <c r="AG3723" s="92"/>
    </row>
    <row r="3724" spans="14:33" x14ac:dyDescent="0.25">
      <c r="N3724" s="130">
        <v>51070</v>
      </c>
      <c r="O3724" s="129">
        <v>3.84</v>
      </c>
      <c r="AD3724" s="90">
        <f t="shared" si="179"/>
        <v>49343</v>
      </c>
      <c r="AE3724" s="91">
        <f t="shared" si="178"/>
        <v>3.8100000000000002E-2</v>
      </c>
      <c r="AG3724" s="92"/>
    </row>
    <row r="3725" spans="14:33" x14ac:dyDescent="0.25">
      <c r="N3725" s="130">
        <v>51071</v>
      </c>
      <c r="O3725" s="129">
        <v>3.84</v>
      </c>
      <c r="AD3725" s="90">
        <f t="shared" si="179"/>
        <v>49344</v>
      </c>
      <c r="AE3725" s="91">
        <f t="shared" si="178"/>
        <v>3.8100000000000002E-2</v>
      </c>
      <c r="AG3725" s="92"/>
    </row>
    <row r="3726" spans="14:33" x14ac:dyDescent="0.25">
      <c r="N3726" s="130">
        <v>51074</v>
      </c>
      <c r="O3726" s="129">
        <v>3.84</v>
      </c>
      <c r="AD3726" s="90">
        <f t="shared" si="179"/>
        <v>49345</v>
      </c>
      <c r="AE3726" s="91">
        <f t="shared" si="178"/>
        <v>3.8100000000000002E-2</v>
      </c>
      <c r="AG3726" s="92"/>
    </row>
    <row r="3727" spans="14:33" x14ac:dyDescent="0.25">
      <c r="N3727" s="130">
        <v>51075</v>
      </c>
      <c r="O3727" s="129">
        <v>3.84</v>
      </c>
      <c r="AD3727" s="90">
        <f t="shared" si="179"/>
        <v>49346</v>
      </c>
      <c r="AE3727" s="91">
        <f t="shared" si="178"/>
        <v>3.8100000000000002E-2</v>
      </c>
      <c r="AG3727" s="92"/>
    </row>
    <row r="3728" spans="14:33" x14ac:dyDescent="0.25">
      <c r="N3728" s="130">
        <v>51076</v>
      </c>
      <c r="O3728" s="129">
        <v>3.84</v>
      </c>
      <c r="AD3728" s="90">
        <f t="shared" si="179"/>
        <v>49347</v>
      </c>
      <c r="AE3728" s="91">
        <f t="shared" si="178"/>
        <v>3.8100000000000002E-2</v>
      </c>
      <c r="AG3728" s="92"/>
    </row>
    <row r="3729" spans="14:33" x14ac:dyDescent="0.25">
      <c r="N3729" s="130">
        <v>51077</v>
      </c>
      <c r="O3729" s="129">
        <v>3.84</v>
      </c>
      <c r="AD3729" s="90">
        <f t="shared" si="179"/>
        <v>49348</v>
      </c>
      <c r="AE3729" s="91">
        <f t="shared" si="178"/>
        <v>3.8100000000000002E-2</v>
      </c>
      <c r="AG3729" s="92"/>
    </row>
    <row r="3730" spans="14:33" x14ac:dyDescent="0.25">
      <c r="N3730" s="130">
        <v>51078</v>
      </c>
      <c r="O3730" s="129">
        <v>3.84</v>
      </c>
      <c r="AD3730" s="90">
        <f t="shared" si="179"/>
        <v>49349</v>
      </c>
      <c r="AE3730" s="91">
        <f t="shared" si="178"/>
        <v>3.8100000000000002E-2</v>
      </c>
      <c r="AG3730" s="92"/>
    </row>
    <row r="3731" spans="14:33" x14ac:dyDescent="0.25">
      <c r="N3731" s="130">
        <v>51081</v>
      </c>
      <c r="O3731" s="129">
        <v>3.84</v>
      </c>
      <c r="AD3731" s="90">
        <f t="shared" si="179"/>
        <v>49350</v>
      </c>
      <c r="AE3731" s="91">
        <f t="shared" si="178"/>
        <v>3.8100000000000002E-2</v>
      </c>
      <c r="AG3731" s="92"/>
    </row>
    <row r="3732" spans="14:33" x14ac:dyDescent="0.25">
      <c r="N3732" s="130">
        <v>51082</v>
      </c>
      <c r="O3732" s="129">
        <v>3.84</v>
      </c>
      <c r="AD3732" s="90">
        <f t="shared" si="179"/>
        <v>49351</v>
      </c>
      <c r="AE3732" s="91">
        <f t="shared" si="178"/>
        <v>3.8100000000000002E-2</v>
      </c>
      <c r="AG3732" s="92"/>
    </row>
    <row r="3733" spans="14:33" x14ac:dyDescent="0.25">
      <c r="N3733" s="130">
        <v>51083</v>
      </c>
      <c r="O3733" s="129">
        <v>3.84</v>
      </c>
      <c r="AD3733" s="90">
        <f t="shared" si="179"/>
        <v>49352</v>
      </c>
      <c r="AE3733" s="91">
        <f t="shared" si="178"/>
        <v>3.8100000000000002E-2</v>
      </c>
      <c r="AG3733" s="92"/>
    </row>
    <row r="3734" spans="14:33" x14ac:dyDescent="0.25">
      <c r="N3734" s="130">
        <v>51084</v>
      </c>
      <c r="O3734" s="129">
        <v>3.84</v>
      </c>
      <c r="AD3734" s="90">
        <f t="shared" si="179"/>
        <v>49353</v>
      </c>
      <c r="AE3734" s="91">
        <f t="shared" si="178"/>
        <v>3.8100000000000002E-2</v>
      </c>
      <c r="AG3734" s="92"/>
    </row>
    <row r="3735" spans="14:33" x14ac:dyDescent="0.25">
      <c r="N3735" s="130">
        <v>51088</v>
      </c>
      <c r="O3735" s="129">
        <v>3.84</v>
      </c>
      <c r="AD3735" s="90">
        <f t="shared" si="179"/>
        <v>49354</v>
      </c>
      <c r="AE3735" s="91">
        <f t="shared" si="178"/>
        <v>3.8100000000000002E-2</v>
      </c>
      <c r="AG3735" s="92"/>
    </row>
    <row r="3736" spans="14:33" x14ac:dyDescent="0.25">
      <c r="N3736" s="130">
        <v>51089</v>
      </c>
      <c r="O3736" s="129">
        <v>3.84</v>
      </c>
      <c r="AD3736" s="90">
        <f t="shared" si="179"/>
        <v>49355</v>
      </c>
      <c r="AE3736" s="91">
        <f t="shared" si="178"/>
        <v>3.8100000000000002E-2</v>
      </c>
      <c r="AG3736" s="92"/>
    </row>
    <row r="3737" spans="14:33" x14ac:dyDescent="0.25">
      <c r="N3737" s="130">
        <v>51090</v>
      </c>
      <c r="O3737" s="129">
        <v>3.84</v>
      </c>
      <c r="AD3737" s="90">
        <f t="shared" si="179"/>
        <v>49356</v>
      </c>
      <c r="AE3737" s="91">
        <f t="shared" si="178"/>
        <v>3.8100000000000002E-2</v>
      </c>
      <c r="AG3737" s="92"/>
    </row>
    <row r="3738" spans="14:33" x14ac:dyDescent="0.25">
      <c r="N3738" s="130">
        <v>51091</v>
      </c>
      <c r="O3738" s="129">
        <v>3.84</v>
      </c>
      <c r="AD3738" s="90">
        <f t="shared" si="179"/>
        <v>49357</v>
      </c>
      <c r="AE3738" s="91">
        <f t="shared" si="178"/>
        <v>3.8100000000000002E-2</v>
      </c>
      <c r="AG3738" s="92"/>
    </row>
    <row r="3739" spans="14:33" x14ac:dyDescent="0.25">
      <c r="N3739" s="130">
        <v>51092</v>
      </c>
      <c r="O3739" s="129">
        <v>3.84</v>
      </c>
      <c r="AD3739" s="90">
        <f t="shared" si="179"/>
        <v>49358</v>
      </c>
      <c r="AE3739" s="91">
        <f t="shared" si="178"/>
        <v>3.8100000000000002E-2</v>
      </c>
      <c r="AG3739" s="92"/>
    </row>
    <row r="3740" spans="14:33" x14ac:dyDescent="0.25">
      <c r="N3740" s="130">
        <v>51095</v>
      </c>
      <c r="O3740" s="129">
        <v>3.84</v>
      </c>
      <c r="AD3740" s="90">
        <f t="shared" si="179"/>
        <v>49359</v>
      </c>
      <c r="AE3740" s="91">
        <f t="shared" si="178"/>
        <v>3.8100000000000002E-2</v>
      </c>
      <c r="AG3740" s="92"/>
    </row>
    <row r="3741" spans="14:33" x14ac:dyDescent="0.25">
      <c r="N3741" s="130">
        <v>51096</v>
      </c>
      <c r="O3741" s="129">
        <v>3.84</v>
      </c>
      <c r="AD3741" s="90">
        <f t="shared" si="179"/>
        <v>49360</v>
      </c>
      <c r="AE3741" s="91">
        <f t="shared" si="178"/>
        <v>3.8100000000000002E-2</v>
      </c>
      <c r="AG3741" s="92"/>
    </row>
    <row r="3742" spans="14:33" x14ac:dyDescent="0.25">
      <c r="N3742" s="130">
        <v>51097</v>
      </c>
      <c r="O3742" s="129">
        <v>3.84</v>
      </c>
      <c r="AD3742" s="90">
        <f t="shared" si="179"/>
        <v>49361</v>
      </c>
      <c r="AE3742" s="91">
        <f t="shared" si="178"/>
        <v>3.8100000000000002E-2</v>
      </c>
      <c r="AG3742" s="92"/>
    </row>
    <row r="3743" spans="14:33" x14ac:dyDescent="0.25">
      <c r="N3743" s="130">
        <v>51099</v>
      </c>
      <c r="O3743" s="129">
        <v>3.84</v>
      </c>
      <c r="AD3743" s="90">
        <f t="shared" si="179"/>
        <v>49362</v>
      </c>
      <c r="AE3743" s="91">
        <f t="shared" si="178"/>
        <v>3.8100000000000002E-2</v>
      </c>
      <c r="AG3743" s="92"/>
    </row>
    <row r="3744" spans="14:33" x14ac:dyDescent="0.25">
      <c r="N3744" s="130">
        <v>51102</v>
      </c>
      <c r="O3744" s="129">
        <v>3.84</v>
      </c>
      <c r="AD3744" s="90">
        <f t="shared" si="179"/>
        <v>49363</v>
      </c>
      <c r="AE3744" s="91">
        <f t="shared" si="178"/>
        <v>3.8100000000000002E-2</v>
      </c>
      <c r="AG3744" s="92"/>
    </row>
    <row r="3745" spans="14:33" x14ac:dyDescent="0.25">
      <c r="N3745" s="130">
        <v>51103</v>
      </c>
      <c r="O3745" s="129">
        <v>3.84</v>
      </c>
      <c r="AD3745" s="90">
        <f t="shared" si="179"/>
        <v>49364</v>
      </c>
      <c r="AE3745" s="91">
        <f t="shared" si="178"/>
        <v>3.8100000000000002E-2</v>
      </c>
      <c r="AG3745" s="92"/>
    </row>
    <row r="3746" spans="14:33" x14ac:dyDescent="0.25">
      <c r="N3746" s="130">
        <v>51104</v>
      </c>
      <c r="O3746" s="129">
        <v>3.84</v>
      </c>
      <c r="AD3746" s="90">
        <f t="shared" si="179"/>
        <v>49365</v>
      </c>
      <c r="AE3746" s="91">
        <f t="shared" si="178"/>
        <v>3.8100000000000002E-2</v>
      </c>
      <c r="AG3746" s="92"/>
    </row>
    <row r="3747" spans="14:33" x14ac:dyDescent="0.25">
      <c r="N3747" s="130">
        <v>51105</v>
      </c>
      <c r="O3747" s="129">
        <v>3.84</v>
      </c>
      <c r="AD3747" s="90">
        <f t="shared" si="179"/>
        <v>49366</v>
      </c>
      <c r="AE3747" s="91">
        <f t="shared" si="178"/>
        <v>3.8100000000000002E-2</v>
      </c>
      <c r="AG3747" s="92"/>
    </row>
    <row r="3748" spans="14:33" x14ac:dyDescent="0.25">
      <c r="N3748" s="130">
        <v>51106</v>
      </c>
      <c r="O3748" s="129">
        <v>3.84</v>
      </c>
      <c r="AD3748" s="90">
        <f t="shared" si="179"/>
        <v>49367</v>
      </c>
      <c r="AE3748" s="91">
        <f t="shared" si="178"/>
        <v>3.8100000000000002E-2</v>
      </c>
      <c r="AG3748" s="92"/>
    </row>
    <row r="3749" spans="14:33" x14ac:dyDescent="0.25">
      <c r="N3749" s="130">
        <v>51109</v>
      </c>
      <c r="O3749" s="129">
        <v>3.84</v>
      </c>
      <c r="AD3749" s="90">
        <f t="shared" si="179"/>
        <v>49368</v>
      </c>
      <c r="AE3749" s="91">
        <f t="shared" si="178"/>
        <v>3.8100000000000002E-2</v>
      </c>
      <c r="AG3749" s="92"/>
    </row>
    <row r="3750" spans="14:33" x14ac:dyDescent="0.25">
      <c r="N3750" s="130">
        <v>51110</v>
      </c>
      <c r="O3750" s="129">
        <v>3.64</v>
      </c>
      <c r="AD3750" s="90">
        <f t="shared" si="179"/>
        <v>49369</v>
      </c>
      <c r="AE3750" s="91">
        <f t="shared" si="178"/>
        <v>3.8100000000000002E-2</v>
      </c>
      <c r="AG3750" s="92"/>
    </row>
    <row r="3751" spans="14:33" x14ac:dyDescent="0.25">
      <c r="N3751" s="130">
        <v>51111</v>
      </c>
      <c r="O3751" s="129">
        <v>3.64</v>
      </c>
      <c r="AD3751" s="90">
        <f t="shared" si="179"/>
        <v>49370</v>
      </c>
      <c r="AE3751" s="91">
        <f t="shared" si="178"/>
        <v>3.8100000000000002E-2</v>
      </c>
      <c r="AG3751" s="92"/>
    </row>
    <row r="3752" spans="14:33" x14ac:dyDescent="0.25">
      <c r="N3752" s="130">
        <v>51112</v>
      </c>
      <c r="O3752" s="129">
        <v>3.64</v>
      </c>
      <c r="AD3752" s="90">
        <f t="shared" si="179"/>
        <v>49371</v>
      </c>
      <c r="AE3752" s="91">
        <f t="shared" si="178"/>
        <v>3.8100000000000002E-2</v>
      </c>
      <c r="AG3752" s="92"/>
    </row>
    <row r="3753" spans="14:33" x14ac:dyDescent="0.25">
      <c r="N3753" s="130">
        <v>51113</v>
      </c>
      <c r="O3753" s="129">
        <v>3.64</v>
      </c>
      <c r="AD3753" s="90">
        <f t="shared" si="179"/>
        <v>49372</v>
      </c>
      <c r="AE3753" s="91">
        <f t="shared" si="178"/>
        <v>3.8100000000000002E-2</v>
      </c>
      <c r="AG3753" s="92"/>
    </row>
    <row r="3754" spans="14:33" x14ac:dyDescent="0.25">
      <c r="N3754" s="130">
        <v>51116</v>
      </c>
      <c r="O3754" s="129">
        <v>3.64</v>
      </c>
      <c r="AD3754" s="90">
        <f t="shared" si="179"/>
        <v>49373</v>
      </c>
      <c r="AE3754" s="91">
        <f t="shared" si="178"/>
        <v>3.8100000000000002E-2</v>
      </c>
      <c r="AG3754" s="92"/>
    </row>
    <row r="3755" spans="14:33" x14ac:dyDescent="0.25">
      <c r="N3755" s="130">
        <v>51117</v>
      </c>
      <c r="O3755" s="129">
        <v>3.64</v>
      </c>
      <c r="AD3755" s="90">
        <f t="shared" si="179"/>
        <v>49374</v>
      </c>
      <c r="AE3755" s="91">
        <f t="shared" si="178"/>
        <v>3.8100000000000002E-2</v>
      </c>
      <c r="AG3755" s="92"/>
    </row>
    <row r="3756" spans="14:33" x14ac:dyDescent="0.25">
      <c r="N3756" s="130">
        <v>51118</v>
      </c>
      <c r="O3756" s="129">
        <v>3.64</v>
      </c>
      <c r="AD3756" s="90">
        <f t="shared" si="179"/>
        <v>49375</v>
      </c>
      <c r="AE3756" s="91">
        <f t="shared" si="178"/>
        <v>3.8100000000000002E-2</v>
      </c>
      <c r="AG3756" s="92"/>
    </row>
    <row r="3757" spans="14:33" x14ac:dyDescent="0.25">
      <c r="N3757" s="130">
        <v>51119</v>
      </c>
      <c r="O3757" s="129">
        <v>3.64</v>
      </c>
      <c r="AD3757" s="90">
        <f t="shared" si="179"/>
        <v>49376</v>
      </c>
      <c r="AE3757" s="91">
        <f t="shared" si="178"/>
        <v>3.8100000000000002E-2</v>
      </c>
      <c r="AG3757" s="92"/>
    </row>
    <row r="3758" spans="14:33" x14ac:dyDescent="0.25">
      <c r="N3758" s="130">
        <v>51120</v>
      </c>
      <c r="O3758" s="129">
        <v>3.64</v>
      </c>
      <c r="AD3758" s="90">
        <f t="shared" si="179"/>
        <v>49377</v>
      </c>
      <c r="AE3758" s="91">
        <f t="shared" si="178"/>
        <v>3.8100000000000002E-2</v>
      </c>
      <c r="AG3758" s="92"/>
    </row>
    <row r="3759" spans="14:33" x14ac:dyDescent="0.25">
      <c r="N3759" s="130">
        <v>51123</v>
      </c>
      <c r="O3759" s="129">
        <v>3.64</v>
      </c>
      <c r="AD3759" s="90">
        <f t="shared" si="179"/>
        <v>49378</v>
      </c>
      <c r="AE3759" s="91">
        <f t="shared" si="178"/>
        <v>3.8100000000000002E-2</v>
      </c>
      <c r="AG3759" s="92"/>
    </row>
    <row r="3760" spans="14:33" x14ac:dyDescent="0.25">
      <c r="N3760" s="130">
        <v>51124</v>
      </c>
      <c r="O3760" s="129">
        <v>3.64</v>
      </c>
      <c r="AD3760" s="90">
        <f t="shared" si="179"/>
        <v>49379</v>
      </c>
      <c r="AE3760" s="91">
        <f t="shared" si="178"/>
        <v>3.8100000000000002E-2</v>
      </c>
      <c r="AG3760" s="92"/>
    </row>
    <row r="3761" spans="14:33" x14ac:dyDescent="0.25">
      <c r="N3761" s="130">
        <v>51125</v>
      </c>
      <c r="O3761" s="129">
        <v>3.64</v>
      </c>
      <c r="AD3761" s="90">
        <f t="shared" si="179"/>
        <v>49380</v>
      </c>
      <c r="AE3761" s="91">
        <f t="shared" si="178"/>
        <v>3.8100000000000002E-2</v>
      </c>
      <c r="AG3761" s="92"/>
    </row>
    <row r="3762" spans="14:33" x14ac:dyDescent="0.25">
      <c r="N3762" s="130">
        <v>51126</v>
      </c>
      <c r="O3762" s="129">
        <v>3.64</v>
      </c>
      <c r="AD3762" s="90">
        <f t="shared" si="179"/>
        <v>49381</v>
      </c>
      <c r="AE3762" s="91">
        <f t="shared" si="178"/>
        <v>3.8100000000000002E-2</v>
      </c>
      <c r="AG3762" s="92"/>
    </row>
    <row r="3763" spans="14:33" x14ac:dyDescent="0.25">
      <c r="N3763" s="130">
        <v>51127</v>
      </c>
      <c r="O3763" s="129">
        <v>3.64</v>
      </c>
      <c r="AD3763" s="90">
        <f t="shared" si="179"/>
        <v>49382</v>
      </c>
      <c r="AE3763" s="91">
        <f t="shared" si="178"/>
        <v>3.8100000000000002E-2</v>
      </c>
      <c r="AG3763" s="92"/>
    </row>
    <row r="3764" spans="14:33" x14ac:dyDescent="0.25">
      <c r="N3764" s="130">
        <v>51131</v>
      </c>
      <c r="O3764" s="129">
        <v>3.64</v>
      </c>
      <c r="AD3764" s="90">
        <f t="shared" si="179"/>
        <v>49383</v>
      </c>
      <c r="AE3764" s="91">
        <f t="shared" si="178"/>
        <v>3.8100000000000002E-2</v>
      </c>
      <c r="AG3764" s="92"/>
    </row>
    <row r="3765" spans="14:33" x14ac:dyDescent="0.25">
      <c r="N3765" s="130">
        <v>51132</v>
      </c>
      <c r="O3765" s="129">
        <v>3.64</v>
      </c>
      <c r="AD3765" s="90">
        <f t="shared" si="179"/>
        <v>49384</v>
      </c>
      <c r="AE3765" s="91">
        <f t="shared" si="178"/>
        <v>3.8100000000000002E-2</v>
      </c>
      <c r="AG3765" s="92"/>
    </row>
    <row r="3766" spans="14:33" x14ac:dyDescent="0.25">
      <c r="N3766" s="130">
        <v>51133</v>
      </c>
      <c r="O3766" s="129">
        <v>3.64</v>
      </c>
      <c r="AD3766" s="90">
        <f t="shared" si="179"/>
        <v>49385</v>
      </c>
      <c r="AE3766" s="91">
        <f t="shared" si="178"/>
        <v>3.8100000000000002E-2</v>
      </c>
      <c r="AG3766" s="92"/>
    </row>
    <row r="3767" spans="14:33" x14ac:dyDescent="0.25">
      <c r="N3767" s="130">
        <v>51134</v>
      </c>
      <c r="O3767" s="129">
        <v>3.64</v>
      </c>
      <c r="AD3767" s="90">
        <f t="shared" si="179"/>
        <v>49386</v>
      </c>
      <c r="AE3767" s="91">
        <f t="shared" si="178"/>
        <v>3.8100000000000002E-2</v>
      </c>
      <c r="AG3767" s="92"/>
    </row>
    <row r="3768" spans="14:33" x14ac:dyDescent="0.25">
      <c r="N3768" s="130">
        <v>51138</v>
      </c>
      <c r="O3768" s="129">
        <v>3.64</v>
      </c>
      <c r="AD3768" s="90">
        <f t="shared" si="179"/>
        <v>49387</v>
      </c>
      <c r="AE3768" s="91">
        <f t="shared" si="178"/>
        <v>3.8100000000000002E-2</v>
      </c>
      <c r="AG3768" s="92"/>
    </row>
    <row r="3769" spans="14:33" x14ac:dyDescent="0.25">
      <c r="N3769" s="130">
        <v>51139</v>
      </c>
      <c r="O3769" s="129">
        <v>3.64</v>
      </c>
      <c r="AD3769" s="90">
        <f t="shared" si="179"/>
        <v>49388</v>
      </c>
      <c r="AE3769" s="91">
        <f t="shared" si="178"/>
        <v>3.8100000000000002E-2</v>
      </c>
      <c r="AG3769" s="92"/>
    </row>
    <row r="3770" spans="14:33" x14ac:dyDescent="0.25">
      <c r="N3770" s="130">
        <v>51140</v>
      </c>
      <c r="O3770" s="129">
        <v>3.64</v>
      </c>
      <c r="AD3770" s="90">
        <f t="shared" si="179"/>
        <v>49389</v>
      </c>
      <c r="AE3770" s="91">
        <f t="shared" si="178"/>
        <v>3.8100000000000002E-2</v>
      </c>
      <c r="AG3770" s="92"/>
    </row>
    <row r="3771" spans="14:33" x14ac:dyDescent="0.25">
      <c r="N3771" s="130">
        <v>51141</v>
      </c>
      <c r="O3771" s="129">
        <v>3.64</v>
      </c>
      <c r="AD3771" s="90">
        <f t="shared" si="179"/>
        <v>49390</v>
      </c>
      <c r="AE3771" s="91">
        <f t="shared" si="178"/>
        <v>3.8100000000000002E-2</v>
      </c>
      <c r="AG3771" s="92"/>
    </row>
    <row r="3772" spans="14:33" x14ac:dyDescent="0.25">
      <c r="N3772" s="130">
        <v>51144</v>
      </c>
      <c r="O3772" s="129">
        <v>3.64</v>
      </c>
      <c r="AD3772" s="90">
        <f t="shared" si="179"/>
        <v>49391</v>
      </c>
      <c r="AE3772" s="91">
        <f t="shared" si="178"/>
        <v>3.8100000000000002E-2</v>
      </c>
      <c r="AG3772" s="92"/>
    </row>
    <row r="3773" spans="14:33" x14ac:dyDescent="0.25">
      <c r="N3773" s="130">
        <v>51145</v>
      </c>
      <c r="O3773" s="129">
        <v>3.64</v>
      </c>
      <c r="AD3773" s="90">
        <f t="shared" si="179"/>
        <v>49392</v>
      </c>
      <c r="AE3773" s="91">
        <f t="shared" si="178"/>
        <v>3.8100000000000002E-2</v>
      </c>
      <c r="AG3773" s="92"/>
    </row>
    <row r="3774" spans="14:33" x14ac:dyDescent="0.25">
      <c r="N3774" s="130">
        <v>51146</v>
      </c>
      <c r="O3774" s="129">
        <v>3.64</v>
      </c>
      <c r="AD3774" s="90">
        <f t="shared" si="179"/>
        <v>49393</v>
      </c>
      <c r="AE3774" s="91">
        <f t="shared" si="178"/>
        <v>3.8100000000000002E-2</v>
      </c>
      <c r="AG3774" s="92"/>
    </row>
    <row r="3775" spans="14:33" x14ac:dyDescent="0.25">
      <c r="N3775" s="130">
        <v>51147</v>
      </c>
      <c r="O3775" s="129">
        <v>3.64</v>
      </c>
      <c r="AD3775" s="90">
        <f t="shared" si="179"/>
        <v>49394</v>
      </c>
      <c r="AE3775" s="91">
        <f t="shared" si="178"/>
        <v>3.8100000000000002E-2</v>
      </c>
      <c r="AG3775" s="92"/>
    </row>
    <row r="3776" spans="14:33" x14ac:dyDescent="0.25">
      <c r="N3776" s="130">
        <v>51148</v>
      </c>
      <c r="O3776" s="129">
        <v>3.64</v>
      </c>
      <c r="AD3776" s="90">
        <f t="shared" si="179"/>
        <v>49395</v>
      </c>
      <c r="AE3776" s="91">
        <f t="shared" si="178"/>
        <v>3.8100000000000002E-2</v>
      </c>
      <c r="AG3776" s="92"/>
    </row>
    <row r="3777" spans="14:33" x14ac:dyDescent="0.25">
      <c r="N3777" s="130">
        <v>51152</v>
      </c>
      <c r="O3777" s="129">
        <v>3.64</v>
      </c>
      <c r="AD3777" s="90">
        <f t="shared" si="179"/>
        <v>49396</v>
      </c>
      <c r="AE3777" s="91">
        <f t="shared" si="178"/>
        <v>3.8100000000000002E-2</v>
      </c>
      <c r="AG3777" s="92"/>
    </row>
    <row r="3778" spans="14:33" x14ac:dyDescent="0.25">
      <c r="N3778" s="130">
        <v>51153</v>
      </c>
      <c r="O3778" s="129">
        <v>3.64</v>
      </c>
      <c r="AD3778" s="90">
        <f t="shared" si="179"/>
        <v>49397</v>
      </c>
      <c r="AE3778" s="91">
        <f t="shared" si="178"/>
        <v>3.8100000000000002E-2</v>
      </c>
      <c r="AG3778" s="92"/>
    </row>
    <row r="3779" spans="14:33" x14ac:dyDescent="0.25">
      <c r="N3779" s="130">
        <v>51154</v>
      </c>
      <c r="O3779" s="129">
        <v>3.64</v>
      </c>
      <c r="AD3779" s="90">
        <f t="shared" si="179"/>
        <v>49398</v>
      </c>
      <c r="AE3779" s="91">
        <f t="shared" si="178"/>
        <v>3.8100000000000002E-2</v>
      </c>
      <c r="AG3779" s="92"/>
    </row>
    <row r="3780" spans="14:33" x14ac:dyDescent="0.25">
      <c r="N3780" s="130">
        <v>51155</v>
      </c>
      <c r="O3780" s="129">
        <v>3.64</v>
      </c>
      <c r="AD3780" s="90">
        <f t="shared" si="179"/>
        <v>49399</v>
      </c>
      <c r="AE3780" s="91">
        <f t="shared" si="178"/>
        <v>3.8100000000000002E-2</v>
      </c>
      <c r="AG3780" s="92"/>
    </row>
    <row r="3781" spans="14:33" x14ac:dyDescent="0.25">
      <c r="N3781" s="130">
        <v>51158</v>
      </c>
      <c r="O3781" s="129">
        <v>3.64</v>
      </c>
      <c r="AD3781" s="90">
        <f t="shared" si="179"/>
        <v>49400</v>
      </c>
      <c r="AE3781" s="91">
        <f t="shared" si="178"/>
        <v>3.8100000000000002E-2</v>
      </c>
      <c r="AG3781" s="92"/>
    </row>
    <row r="3782" spans="14:33" x14ac:dyDescent="0.25">
      <c r="N3782" s="130">
        <v>51159</v>
      </c>
      <c r="O3782" s="129">
        <v>3.64</v>
      </c>
      <c r="AD3782" s="90">
        <f t="shared" si="179"/>
        <v>49401</v>
      </c>
      <c r="AE3782" s="91">
        <f t="shared" si="178"/>
        <v>3.8100000000000002E-2</v>
      </c>
      <c r="AG3782" s="92"/>
    </row>
    <row r="3783" spans="14:33" x14ac:dyDescent="0.25">
      <c r="N3783" s="130">
        <v>51160</v>
      </c>
      <c r="O3783" s="129">
        <v>3.64</v>
      </c>
      <c r="AD3783" s="90">
        <f t="shared" si="179"/>
        <v>49402</v>
      </c>
      <c r="AE3783" s="91">
        <f t="shared" ref="AE3783:AE3846" si="180">_xlfn.IFNA(VLOOKUP(AD3783,N:O,2,FALSE)/100,AE3782)</f>
        <v>3.8100000000000002E-2</v>
      </c>
      <c r="AG3783" s="92"/>
    </row>
    <row r="3784" spans="14:33" x14ac:dyDescent="0.25">
      <c r="N3784" s="130">
        <v>51161</v>
      </c>
      <c r="O3784" s="129">
        <v>3.64</v>
      </c>
      <c r="AD3784" s="90">
        <f t="shared" ref="AD3784:AD3847" si="181">AD3783+1</f>
        <v>49403</v>
      </c>
      <c r="AE3784" s="91">
        <f t="shared" si="180"/>
        <v>3.8100000000000002E-2</v>
      </c>
      <c r="AG3784" s="92"/>
    </row>
    <row r="3785" spans="14:33" x14ac:dyDescent="0.25">
      <c r="N3785" s="130">
        <v>51162</v>
      </c>
      <c r="O3785" s="129">
        <v>3.64</v>
      </c>
      <c r="AD3785" s="90">
        <f t="shared" si="181"/>
        <v>49404</v>
      </c>
      <c r="AE3785" s="91">
        <f t="shared" si="180"/>
        <v>3.8100000000000002E-2</v>
      </c>
      <c r="AG3785" s="92"/>
    </row>
    <row r="3786" spans="14:33" x14ac:dyDescent="0.25">
      <c r="N3786" s="130">
        <v>51165</v>
      </c>
      <c r="O3786" s="129">
        <v>3.64</v>
      </c>
      <c r="AD3786" s="90">
        <f t="shared" si="181"/>
        <v>49405</v>
      </c>
      <c r="AE3786" s="91">
        <f t="shared" si="180"/>
        <v>3.8100000000000002E-2</v>
      </c>
      <c r="AG3786" s="92"/>
    </row>
    <row r="3787" spans="14:33" x14ac:dyDescent="0.25">
      <c r="N3787" s="130">
        <v>51166</v>
      </c>
      <c r="O3787" s="129">
        <v>3.64</v>
      </c>
      <c r="AD3787" s="90">
        <f t="shared" si="181"/>
        <v>49406</v>
      </c>
      <c r="AE3787" s="91">
        <f t="shared" si="180"/>
        <v>3.8100000000000002E-2</v>
      </c>
      <c r="AG3787" s="92"/>
    </row>
    <row r="3788" spans="14:33" x14ac:dyDescent="0.25">
      <c r="N3788" s="130">
        <v>51167</v>
      </c>
      <c r="O3788" s="129">
        <v>3.64</v>
      </c>
      <c r="AD3788" s="90">
        <f t="shared" si="181"/>
        <v>49407</v>
      </c>
      <c r="AE3788" s="91">
        <f t="shared" si="180"/>
        <v>3.8100000000000002E-2</v>
      </c>
      <c r="AG3788" s="92"/>
    </row>
    <row r="3789" spans="14:33" x14ac:dyDescent="0.25">
      <c r="N3789" s="130">
        <v>51168</v>
      </c>
      <c r="O3789" s="129">
        <v>3.64</v>
      </c>
      <c r="AD3789" s="90">
        <f t="shared" si="181"/>
        <v>49408</v>
      </c>
      <c r="AE3789" s="91">
        <f t="shared" si="180"/>
        <v>3.8100000000000002E-2</v>
      </c>
      <c r="AG3789" s="92"/>
    </row>
    <row r="3790" spans="14:33" x14ac:dyDescent="0.25">
      <c r="N3790" s="130">
        <v>51169</v>
      </c>
      <c r="O3790" s="129">
        <v>3.64</v>
      </c>
      <c r="AD3790" s="90">
        <f t="shared" si="181"/>
        <v>49409</v>
      </c>
      <c r="AE3790" s="91">
        <f t="shared" si="180"/>
        <v>3.8100000000000002E-2</v>
      </c>
      <c r="AG3790" s="92"/>
    </row>
    <row r="3791" spans="14:33" x14ac:dyDescent="0.25">
      <c r="N3791" s="130">
        <v>51172</v>
      </c>
      <c r="O3791" s="129">
        <v>3.64</v>
      </c>
      <c r="AD3791" s="90">
        <f t="shared" si="181"/>
        <v>49410</v>
      </c>
      <c r="AE3791" s="91">
        <f t="shared" si="180"/>
        <v>3.8100000000000002E-2</v>
      </c>
      <c r="AG3791" s="92"/>
    </row>
    <row r="3792" spans="14:33" x14ac:dyDescent="0.25">
      <c r="N3792" s="130">
        <v>51173</v>
      </c>
      <c r="O3792" s="129">
        <v>3.64</v>
      </c>
      <c r="AD3792" s="90">
        <f t="shared" si="181"/>
        <v>49411</v>
      </c>
      <c r="AE3792" s="91">
        <f t="shared" si="180"/>
        <v>3.8100000000000002E-2</v>
      </c>
      <c r="AG3792" s="92"/>
    </row>
    <row r="3793" spans="14:33" x14ac:dyDescent="0.25">
      <c r="N3793" s="130">
        <v>51174</v>
      </c>
      <c r="O3793" s="129">
        <v>3.64</v>
      </c>
      <c r="AD3793" s="90">
        <f t="shared" si="181"/>
        <v>49412</v>
      </c>
      <c r="AE3793" s="91">
        <f t="shared" si="180"/>
        <v>3.8100000000000002E-2</v>
      </c>
      <c r="AG3793" s="92"/>
    </row>
    <row r="3794" spans="14:33" x14ac:dyDescent="0.25">
      <c r="N3794" s="130">
        <v>51175</v>
      </c>
      <c r="O3794" s="129">
        <v>3.64</v>
      </c>
      <c r="AD3794" s="90">
        <f t="shared" si="181"/>
        <v>49413</v>
      </c>
      <c r="AE3794" s="91">
        <f t="shared" si="180"/>
        <v>3.8100000000000002E-2</v>
      </c>
      <c r="AG3794" s="92"/>
    </row>
    <row r="3795" spans="14:33" x14ac:dyDescent="0.25">
      <c r="N3795" s="130">
        <v>51176</v>
      </c>
      <c r="O3795" s="129">
        <v>3.64</v>
      </c>
      <c r="AD3795" s="90">
        <f t="shared" si="181"/>
        <v>49414</v>
      </c>
      <c r="AE3795" s="91">
        <f t="shared" si="180"/>
        <v>3.8100000000000002E-2</v>
      </c>
      <c r="AG3795" s="92"/>
    </row>
    <row r="3796" spans="14:33" x14ac:dyDescent="0.25">
      <c r="N3796" s="130">
        <v>51179</v>
      </c>
      <c r="O3796" s="129">
        <v>3.64</v>
      </c>
      <c r="AD3796" s="90">
        <f t="shared" si="181"/>
        <v>49415</v>
      </c>
      <c r="AE3796" s="91">
        <f t="shared" si="180"/>
        <v>3.8100000000000002E-2</v>
      </c>
      <c r="AG3796" s="92"/>
    </row>
    <row r="3797" spans="14:33" x14ac:dyDescent="0.25">
      <c r="N3797" s="130">
        <v>51180</v>
      </c>
      <c r="O3797" s="129">
        <v>3.64</v>
      </c>
      <c r="AD3797" s="90">
        <f t="shared" si="181"/>
        <v>49416</v>
      </c>
      <c r="AE3797" s="91">
        <f t="shared" si="180"/>
        <v>3.8100000000000002E-2</v>
      </c>
      <c r="AG3797" s="92"/>
    </row>
    <row r="3798" spans="14:33" x14ac:dyDescent="0.25">
      <c r="N3798" s="130">
        <v>51181</v>
      </c>
      <c r="O3798" s="129">
        <v>3.64</v>
      </c>
      <c r="AD3798" s="90">
        <f t="shared" si="181"/>
        <v>49417</v>
      </c>
      <c r="AE3798" s="91">
        <f t="shared" si="180"/>
        <v>3.8100000000000002E-2</v>
      </c>
      <c r="AG3798" s="92"/>
    </row>
    <row r="3799" spans="14:33" x14ac:dyDescent="0.25">
      <c r="N3799" s="130">
        <v>51182</v>
      </c>
      <c r="O3799" s="129">
        <v>3.64</v>
      </c>
      <c r="AD3799" s="90">
        <f t="shared" si="181"/>
        <v>49418</v>
      </c>
      <c r="AE3799" s="91">
        <f t="shared" si="180"/>
        <v>3.8100000000000002E-2</v>
      </c>
      <c r="AG3799" s="92"/>
    </row>
    <row r="3800" spans="14:33" x14ac:dyDescent="0.25">
      <c r="N3800" s="130">
        <v>51183</v>
      </c>
      <c r="O3800" s="129">
        <v>3.64</v>
      </c>
      <c r="AD3800" s="90">
        <f t="shared" si="181"/>
        <v>49419</v>
      </c>
      <c r="AE3800" s="91">
        <f t="shared" si="180"/>
        <v>3.8100000000000002E-2</v>
      </c>
      <c r="AG3800" s="92"/>
    </row>
    <row r="3801" spans="14:33" x14ac:dyDescent="0.25">
      <c r="N3801" s="130">
        <v>51187</v>
      </c>
      <c r="O3801" s="129">
        <v>3.64</v>
      </c>
      <c r="AD3801" s="90">
        <f t="shared" si="181"/>
        <v>49420</v>
      </c>
      <c r="AE3801" s="91">
        <f t="shared" si="180"/>
        <v>3.8100000000000002E-2</v>
      </c>
      <c r="AG3801" s="92"/>
    </row>
    <row r="3802" spans="14:33" x14ac:dyDescent="0.25">
      <c r="N3802" s="130">
        <v>51188</v>
      </c>
      <c r="O3802" s="129">
        <v>3.64</v>
      </c>
      <c r="AD3802" s="90">
        <f t="shared" si="181"/>
        <v>49421</v>
      </c>
      <c r="AE3802" s="91">
        <f t="shared" si="180"/>
        <v>3.8100000000000002E-2</v>
      </c>
      <c r="AG3802" s="92"/>
    </row>
    <row r="3803" spans="14:33" x14ac:dyDescent="0.25">
      <c r="N3803" s="130">
        <v>51189</v>
      </c>
      <c r="O3803" s="129">
        <v>3.64</v>
      </c>
      <c r="AD3803" s="90">
        <f t="shared" si="181"/>
        <v>49422</v>
      </c>
      <c r="AE3803" s="91">
        <f t="shared" si="180"/>
        <v>3.8100000000000002E-2</v>
      </c>
      <c r="AG3803" s="92"/>
    </row>
    <row r="3804" spans="14:33" x14ac:dyDescent="0.25">
      <c r="N3804" s="130">
        <v>51190</v>
      </c>
      <c r="O3804" s="129">
        <v>3.64</v>
      </c>
      <c r="AD3804" s="90">
        <f t="shared" si="181"/>
        <v>49423</v>
      </c>
      <c r="AE3804" s="91">
        <f t="shared" si="180"/>
        <v>3.8100000000000002E-2</v>
      </c>
      <c r="AG3804" s="92"/>
    </row>
    <row r="3805" spans="14:33" x14ac:dyDescent="0.25">
      <c r="N3805" s="130">
        <v>51193</v>
      </c>
      <c r="O3805" s="129">
        <v>3.64</v>
      </c>
      <c r="AD3805" s="90">
        <f t="shared" si="181"/>
        <v>49424</v>
      </c>
      <c r="AE3805" s="91">
        <f t="shared" si="180"/>
        <v>3.8100000000000002E-2</v>
      </c>
      <c r="AG3805" s="92"/>
    </row>
    <row r="3806" spans="14:33" x14ac:dyDescent="0.25">
      <c r="N3806" s="130">
        <v>51194</v>
      </c>
      <c r="O3806" s="129">
        <v>3.64</v>
      </c>
      <c r="AD3806" s="90">
        <f t="shared" si="181"/>
        <v>49425</v>
      </c>
      <c r="AE3806" s="91">
        <f t="shared" si="180"/>
        <v>3.8100000000000002E-2</v>
      </c>
      <c r="AG3806" s="92"/>
    </row>
    <row r="3807" spans="14:33" x14ac:dyDescent="0.25">
      <c r="N3807" s="130">
        <v>51195</v>
      </c>
      <c r="O3807" s="129">
        <v>3.64</v>
      </c>
      <c r="AD3807" s="90">
        <f t="shared" si="181"/>
        <v>49426</v>
      </c>
      <c r="AE3807" s="91">
        <f t="shared" si="180"/>
        <v>3.8100000000000002E-2</v>
      </c>
      <c r="AG3807" s="92"/>
    </row>
    <row r="3808" spans="14:33" x14ac:dyDescent="0.25">
      <c r="N3808" s="130">
        <v>51196</v>
      </c>
      <c r="O3808" s="129">
        <v>3.64</v>
      </c>
      <c r="AD3808" s="90">
        <f t="shared" si="181"/>
        <v>49427</v>
      </c>
      <c r="AE3808" s="91">
        <f t="shared" si="180"/>
        <v>3.8100000000000002E-2</v>
      </c>
      <c r="AG3808" s="92"/>
    </row>
    <row r="3809" spans="14:33" x14ac:dyDescent="0.25">
      <c r="N3809" s="130">
        <v>51197</v>
      </c>
      <c r="O3809" s="129">
        <v>3.64</v>
      </c>
      <c r="AD3809" s="90">
        <f t="shared" si="181"/>
        <v>49428</v>
      </c>
      <c r="AE3809" s="91">
        <f t="shared" si="180"/>
        <v>3.8100000000000002E-2</v>
      </c>
      <c r="AG3809" s="92"/>
    </row>
    <row r="3810" spans="14:33" x14ac:dyDescent="0.25">
      <c r="N3810" s="130">
        <v>51200</v>
      </c>
      <c r="O3810" s="129">
        <v>3.64</v>
      </c>
      <c r="AD3810" s="90">
        <f t="shared" si="181"/>
        <v>49429</v>
      </c>
      <c r="AE3810" s="91">
        <f t="shared" si="180"/>
        <v>3.8100000000000002E-2</v>
      </c>
      <c r="AG3810" s="92"/>
    </row>
    <row r="3811" spans="14:33" x14ac:dyDescent="0.25">
      <c r="N3811" s="130">
        <v>51201</v>
      </c>
      <c r="O3811" s="129">
        <v>3.64</v>
      </c>
      <c r="AD3811" s="90">
        <f t="shared" si="181"/>
        <v>49430</v>
      </c>
      <c r="AE3811" s="91">
        <f t="shared" si="180"/>
        <v>3.8100000000000002E-2</v>
      </c>
      <c r="AG3811" s="92"/>
    </row>
    <row r="3812" spans="14:33" x14ac:dyDescent="0.25">
      <c r="N3812" s="130">
        <v>51202</v>
      </c>
      <c r="O3812" s="129">
        <v>3.64</v>
      </c>
      <c r="AD3812" s="90">
        <f t="shared" si="181"/>
        <v>49431</v>
      </c>
      <c r="AE3812" s="91">
        <f t="shared" si="180"/>
        <v>3.8100000000000002E-2</v>
      </c>
      <c r="AG3812" s="92"/>
    </row>
    <row r="3813" spans="14:33" x14ac:dyDescent="0.25">
      <c r="N3813" s="130">
        <v>51203</v>
      </c>
      <c r="O3813" s="129">
        <v>3.64</v>
      </c>
      <c r="AD3813" s="90">
        <f t="shared" si="181"/>
        <v>49432</v>
      </c>
      <c r="AE3813" s="91">
        <f t="shared" si="180"/>
        <v>3.8100000000000002E-2</v>
      </c>
      <c r="AG3813" s="92"/>
    </row>
    <row r="3814" spans="14:33" x14ac:dyDescent="0.25">
      <c r="N3814" s="130">
        <v>51204</v>
      </c>
      <c r="O3814" s="129">
        <v>3.64</v>
      </c>
      <c r="AD3814" s="90">
        <f t="shared" si="181"/>
        <v>49433</v>
      </c>
      <c r="AE3814" s="91">
        <f t="shared" si="180"/>
        <v>3.8100000000000002E-2</v>
      </c>
      <c r="AG3814" s="92"/>
    </row>
    <row r="3815" spans="14:33" x14ac:dyDescent="0.25">
      <c r="N3815" s="130">
        <v>51207</v>
      </c>
      <c r="O3815" s="129">
        <v>3.64</v>
      </c>
      <c r="AD3815" s="90">
        <f t="shared" si="181"/>
        <v>49434</v>
      </c>
      <c r="AE3815" s="91">
        <f t="shared" si="180"/>
        <v>3.8100000000000002E-2</v>
      </c>
      <c r="AG3815" s="92"/>
    </row>
    <row r="3816" spans="14:33" x14ac:dyDescent="0.25">
      <c r="N3816" s="130">
        <v>51208</v>
      </c>
      <c r="O3816" s="129">
        <v>3.64</v>
      </c>
      <c r="AD3816" s="90">
        <f t="shared" si="181"/>
        <v>49435</v>
      </c>
      <c r="AE3816" s="91">
        <f t="shared" si="180"/>
        <v>3.8100000000000002E-2</v>
      </c>
      <c r="AG3816" s="92"/>
    </row>
    <row r="3817" spans="14:33" x14ac:dyDescent="0.25">
      <c r="N3817" s="130">
        <v>51209</v>
      </c>
      <c r="O3817" s="129">
        <v>3.64</v>
      </c>
      <c r="AD3817" s="90">
        <f t="shared" si="181"/>
        <v>49436</v>
      </c>
      <c r="AE3817" s="91">
        <f t="shared" si="180"/>
        <v>3.8100000000000002E-2</v>
      </c>
      <c r="AG3817" s="92"/>
    </row>
    <row r="3818" spans="14:33" x14ac:dyDescent="0.25">
      <c r="N3818" s="130">
        <v>51210</v>
      </c>
      <c r="O3818" s="129">
        <v>3.64</v>
      </c>
      <c r="AD3818" s="90">
        <f t="shared" si="181"/>
        <v>49437</v>
      </c>
      <c r="AE3818" s="91">
        <f t="shared" si="180"/>
        <v>3.8100000000000002E-2</v>
      </c>
      <c r="AG3818" s="92"/>
    </row>
    <row r="3819" spans="14:33" x14ac:dyDescent="0.25">
      <c r="N3819" s="130">
        <v>51211</v>
      </c>
      <c r="O3819" s="129">
        <v>3.64</v>
      </c>
      <c r="AD3819" s="90">
        <f t="shared" si="181"/>
        <v>49438</v>
      </c>
      <c r="AE3819" s="91">
        <f t="shared" si="180"/>
        <v>3.8100000000000002E-2</v>
      </c>
      <c r="AG3819" s="92"/>
    </row>
    <row r="3820" spans="14:33" x14ac:dyDescent="0.25">
      <c r="N3820" s="130">
        <v>51214</v>
      </c>
      <c r="O3820" s="129">
        <v>3.64</v>
      </c>
      <c r="AD3820" s="90">
        <f t="shared" si="181"/>
        <v>49439</v>
      </c>
      <c r="AE3820" s="91">
        <f t="shared" si="180"/>
        <v>3.8100000000000002E-2</v>
      </c>
      <c r="AG3820" s="92"/>
    </row>
    <row r="3821" spans="14:33" x14ac:dyDescent="0.25">
      <c r="N3821" s="130">
        <v>51215</v>
      </c>
      <c r="O3821" s="129">
        <v>3.64</v>
      </c>
      <c r="AD3821" s="90">
        <f t="shared" si="181"/>
        <v>49440</v>
      </c>
      <c r="AE3821" s="91">
        <f t="shared" si="180"/>
        <v>3.8100000000000002E-2</v>
      </c>
      <c r="AG3821" s="92"/>
    </row>
    <row r="3822" spans="14:33" x14ac:dyDescent="0.25">
      <c r="N3822" s="130">
        <v>51216</v>
      </c>
      <c r="O3822" s="129">
        <v>3.64</v>
      </c>
      <c r="AD3822" s="90">
        <f t="shared" si="181"/>
        <v>49441</v>
      </c>
      <c r="AE3822" s="91">
        <f t="shared" si="180"/>
        <v>3.8100000000000002E-2</v>
      </c>
      <c r="AG3822" s="92"/>
    </row>
    <row r="3823" spans="14:33" x14ac:dyDescent="0.25">
      <c r="N3823" s="130">
        <v>51217</v>
      </c>
      <c r="O3823" s="129">
        <v>3.64</v>
      </c>
      <c r="AD3823" s="90">
        <f t="shared" si="181"/>
        <v>49442</v>
      </c>
      <c r="AE3823" s="91">
        <f t="shared" si="180"/>
        <v>3.8100000000000002E-2</v>
      </c>
      <c r="AG3823" s="92"/>
    </row>
    <row r="3824" spans="14:33" x14ac:dyDescent="0.25">
      <c r="N3824" s="130">
        <v>51218</v>
      </c>
      <c r="O3824" s="129">
        <v>3.64</v>
      </c>
      <c r="AD3824" s="90">
        <f t="shared" si="181"/>
        <v>49443</v>
      </c>
      <c r="AE3824" s="91">
        <f t="shared" si="180"/>
        <v>3.8100000000000002E-2</v>
      </c>
      <c r="AG3824" s="92"/>
    </row>
    <row r="3825" spans="14:33" x14ac:dyDescent="0.25">
      <c r="N3825" s="130">
        <v>51221</v>
      </c>
      <c r="O3825" s="129">
        <v>3.64</v>
      </c>
      <c r="AD3825" s="90">
        <f t="shared" si="181"/>
        <v>49444</v>
      </c>
      <c r="AE3825" s="91">
        <f t="shared" si="180"/>
        <v>3.8100000000000002E-2</v>
      </c>
      <c r="AG3825" s="92"/>
    </row>
    <row r="3826" spans="14:33" x14ac:dyDescent="0.25">
      <c r="N3826" s="130">
        <v>51222</v>
      </c>
      <c r="O3826" s="129">
        <v>3.64</v>
      </c>
      <c r="AD3826" s="90">
        <f t="shared" si="181"/>
        <v>49445</v>
      </c>
      <c r="AE3826" s="91">
        <f t="shared" si="180"/>
        <v>3.8100000000000002E-2</v>
      </c>
      <c r="AG3826" s="92"/>
    </row>
    <row r="3827" spans="14:33" x14ac:dyDescent="0.25">
      <c r="N3827" s="130">
        <v>51223</v>
      </c>
      <c r="O3827" s="129">
        <v>3.64</v>
      </c>
      <c r="AD3827" s="90">
        <f t="shared" si="181"/>
        <v>49446</v>
      </c>
      <c r="AE3827" s="91">
        <f t="shared" si="180"/>
        <v>3.8100000000000002E-2</v>
      </c>
      <c r="AG3827" s="92"/>
    </row>
    <row r="3828" spans="14:33" x14ac:dyDescent="0.25">
      <c r="N3828" s="130">
        <v>51224</v>
      </c>
      <c r="O3828" s="129">
        <v>3.64</v>
      </c>
      <c r="AD3828" s="90">
        <f t="shared" si="181"/>
        <v>49447</v>
      </c>
      <c r="AE3828" s="91">
        <f t="shared" si="180"/>
        <v>3.8100000000000002E-2</v>
      </c>
      <c r="AG3828" s="92"/>
    </row>
    <row r="3829" spans="14:33" x14ac:dyDescent="0.25">
      <c r="N3829" s="130">
        <v>51228</v>
      </c>
      <c r="O3829" s="129">
        <v>3.64</v>
      </c>
      <c r="AD3829" s="90">
        <f t="shared" si="181"/>
        <v>49448</v>
      </c>
      <c r="AE3829" s="91">
        <f t="shared" si="180"/>
        <v>3.8100000000000002E-2</v>
      </c>
      <c r="AG3829" s="92"/>
    </row>
    <row r="3830" spans="14:33" x14ac:dyDescent="0.25">
      <c r="N3830" s="130">
        <v>51229</v>
      </c>
      <c r="O3830" s="129">
        <v>3.64</v>
      </c>
      <c r="AD3830" s="90">
        <f t="shared" si="181"/>
        <v>49449</v>
      </c>
      <c r="AE3830" s="91">
        <f t="shared" si="180"/>
        <v>3.8100000000000002E-2</v>
      </c>
      <c r="AG3830" s="92"/>
    </row>
    <row r="3831" spans="14:33" x14ac:dyDescent="0.25">
      <c r="N3831" s="130">
        <v>51230</v>
      </c>
      <c r="O3831" s="129">
        <v>3.64</v>
      </c>
      <c r="AD3831" s="90">
        <f t="shared" si="181"/>
        <v>49450</v>
      </c>
      <c r="AE3831" s="91">
        <f t="shared" si="180"/>
        <v>3.8100000000000002E-2</v>
      </c>
      <c r="AG3831" s="92"/>
    </row>
    <row r="3832" spans="14:33" x14ac:dyDescent="0.25">
      <c r="N3832" s="130">
        <v>51231</v>
      </c>
      <c r="O3832" s="129">
        <v>3.64</v>
      </c>
      <c r="AD3832" s="90">
        <f t="shared" si="181"/>
        <v>49451</v>
      </c>
      <c r="AE3832" s="91">
        <f t="shared" si="180"/>
        <v>3.8100000000000002E-2</v>
      </c>
      <c r="AG3832" s="92"/>
    </row>
    <row r="3833" spans="14:33" x14ac:dyDescent="0.25">
      <c r="N3833" s="130">
        <v>51232</v>
      </c>
      <c r="O3833" s="129">
        <v>3.64</v>
      </c>
      <c r="AD3833" s="90">
        <f t="shared" si="181"/>
        <v>49452</v>
      </c>
      <c r="AE3833" s="91">
        <f t="shared" si="180"/>
        <v>3.8100000000000002E-2</v>
      </c>
      <c r="AG3833" s="92"/>
    </row>
    <row r="3834" spans="14:33" x14ac:dyDescent="0.25">
      <c r="N3834" s="130">
        <v>51235</v>
      </c>
      <c r="O3834" s="129">
        <v>3.64</v>
      </c>
      <c r="AD3834" s="90">
        <f t="shared" si="181"/>
        <v>49453</v>
      </c>
      <c r="AE3834" s="91">
        <f t="shared" si="180"/>
        <v>3.8100000000000002E-2</v>
      </c>
      <c r="AG3834" s="92"/>
    </row>
    <row r="3835" spans="14:33" x14ac:dyDescent="0.25">
      <c r="N3835" s="130">
        <v>51236</v>
      </c>
      <c r="O3835" s="129">
        <v>3.64</v>
      </c>
      <c r="AD3835" s="90">
        <f t="shared" si="181"/>
        <v>49454</v>
      </c>
      <c r="AE3835" s="91">
        <f t="shared" si="180"/>
        <v>3.8100000000000002E-2</v>
      </c>
      <c r="AG3835" s="92"/>
    </row>
    <row r="3836" spans="14:33" x14ac:dyDescent="0.25">
      <c r="N3836" s="130">
        <v>51237</v>
      </c>
      <c r="O3836" s="129">
        <v>3.64</v>
      </c>
      <c r="AD3836" s="90">
        <f t="shared" si="181"/>
        <v>49455</v>
      </c>
      <c r="AE3836" s="91">
        <f t="shared" si="180"/>
        <v>3.8100000000000002E-2</v>
      </c>
      <c r="AG3836" s="92"/>
    </row>
    <row r="3837" spans="14:33" x14ac:dyDescent="0.25">
      <c r="N3837" s="130">
        <v>51238</v>
      </c>
      <c r="O3837" s="129">
        <v>3.64</v>
      </c>
      <c r="AD3837" s="90">
        <f t="shared" si="181"/>
        <v>49456</v>
      </c>
      <c r="AE3837" s="91">
        <f t="shared" si="180"/>
        <v>3.8100000000000002E-2</v>
      </c>
      <c r="AG3837" s="92"/>
    </row>
    <row r="3838" spans="14:33" x14ac:dyDescent="0.25">
      <c r="N3838" s="130">
        <v>51239</v>
      </c>
      <c r="O3838" s="129">
        <v>3.64</v>
      </c>
      <c r="AD3838" s="90">
        <f t="shared" si="181"/>
        <v>49457</v>
      </c>
      <c r="AE3838" s="91">
        <f t="shared" si="180"/>
        <v>3.8100000000000002E-2</v>
      </c>
      <c r="AG3838" s="92"/>
    </row>
    <row r="3839" spans="14:33" x14ac:dyDescent="0.25">
      <c r="N3839" s="130">
        <v>51242</v>
      </c>
      <c r="O3839" s="129">
        <v>3.64</v>
      </c>
      <c r="AD3839" s="90">
        <f t="shared" si="181"/>
        <v>49458</v>
      </c>
      <c r="AE3839" s="91">
        <f t="shared" si="180"/>
        <v>3.8100000000000002E-2</v>
      </c>
      <c r="AG3839" s="92"/>
    </row>
    <row r="3840" spans="14:33" x14ac:dyDescent="0.25">
      <c r="N3840" s="130">
        <v>51243</v>
      </c>
      <c r="O3840" s="129">
        <v>3.64</v>
      </c>
      <c r="AD3840" s="90">
        <f t="shared" si="181"/>
        <v>49459</v>
      </c>
      <c r="AE3840" s="91">
        <f t="shared" si="180"/>
        <v>3.8100000000000002E-2</v>
      </c>
      <c r="AG3840" s="92"/>
    </row>
    <row r="3841" spans="14:33" x14ac:dyDescent="0.25">
      <c r="N3841" s="130">
        <v>51244</v>
      </c>
      <c r="O3841" s="129">
        <v>3.64</v>
      </c>
      <c r="AD3841" s="90">
        <f t="shared" si="181"/>
        <v>49460</v>
      </c>
      <c r="AE3841" s="91">
        <f t="shared" si="180"/>
        <v>3.8100000000000002E-2</v>
      </c>
      <c r="AG3841" s="92"/>
    </row>
    <row r="3842" spans="14:33" x14ac:dyDescent="0.25">
      <c r="N3842" s="130">
        <v>51245</v>
      </c>
      <c r="O3842" s="129">
        <v>3.64</v>
      </c>
      <c r="AD3842" s="90">
        <f t="shared" si="181"/>
        <v>49461</v>
      </c>
      <c r="AE3842" s="91">
        <f t="shared" si="180"/>
        <v>3.8100000000000002E-2</v>
      </c>
      <c r="AG3842" s="92"/>
    </row>
    <row r="3843" spans="14:33" x14ac:dyDescent="0.25">
      <c r="N3843" s="130">
        <v>51246</v>
      </c>
      <c r="O3843" s="129">
        <v>3.64</v>
      </c>
      <c r="AD3843" s="90">
        <f t="shared" si="181"/>
        <v>49462</v>
      </c>
      <c r="AE3843" s="91">
        <f t="shared" si="180"/>
        <v>3.8100000000000002E-2</v>
      </c>
      <c r="AG3843" s="92"/>
    </row>
    <row r="3844" spans="14:33" x14ac:dyDescent="0.25">
      <c r="N3844" s="130">
        <v>51249</v>
      </c>
      <c r="O3844" s="129">
        <v>3.64</v>
      </c>
      <c r="AD3844" s="90">
        <f t="shared" si="181"/>
        <v>49463</v>
      </c>
      <c r="AE3844" s="91">
        <f t="shared" si="180"/>
        <v>3.8100000000000002E-2</v>
      </c>
      <c r="AG3844" s="92"/>
    </row>
    <row r="3845" spans="14:33" x14ac:dyDescent="0.25">
      <c r="N3845" s="130">
        <v>51250</v>
      </c>
      <c r="O3845" s="129">
        <v>3.64</v>
      </c>
      <c r="AD3845" s="90">
        <f t="shared" si="181"/>
        <v>49464</v>
      </c>
      <c r="AE3845" s="91">
        <f t="shared" si="180"/>
        <v>3.8100000000000002E-2</v>
      </c>
      <c r="AG3845" s="92"/>
    </row>
    <row r="3846" spans="14:33" x14ac:dyDescent="0.25">
      <c r="N3846" s="130">
        <v>51251</v>
      </c>
      <c r="O3846" s="129">
        <v>3.64</v>
      </c>
      <c r="AD3846" s="90">
        <f t="shared" si="181"/>
        <v>49465</v>
      </c>
      <c r="AE3846" s="91">
        <f t="shared" si="180"/>
        <v>3.8100000000000002E-2</v>
      </c>
      <c r="AG3846" s="92"/>
    </row>
    <row r="3847" spans="14:33" x14ac:dyDescent="0.25">
      <c r="N3847" s="130">
        <v>51252</v>
      </c>
      <c r="O3847" s="129">
        <v>3.64</v>
      </c>
      <c r="AD3847" s="90">
        <f t="shared" si="181"/>
        <v>49466</v>
      </c>
      <c r="AE3847" s="91">
        <f t="shared" ref="AE3847:AE3910" si="182">_xlfn.IFNA(VLOOKUP(AD3847,N:O,2,FALSE)/100,AE3846)</f>
        <v>3.8100000000000002E-2</v>
      </c>
      <c r="AG3847" s="92"/>
    </row>
    <row r="3848" spans="14:33" x14ac:dyDescent="0.25">
      <c r="N3848" s="130">
        <v>51253</v>
      </c>
      <c r="O3848" s="129">
        <v>3.64</v>
      </c>
      <c r="AD3848" s="90">
        <f t="shared" ref="AD3848:AD3911" si="183">AD3847+1</f>
        <v>49467</v>
      </c>
      <c r="AE3848" s="91">
        <f t="shared" si="182"/>
        <v>3.8100000000000002E-2</v>
      </c>
      <c r="AG3848" s="92"/>
    </row>
    <row r="3849" spans="14:33" x14ac:dyDescent="0.25">
      <c r="N3849" s="130">
        <v>51256</v>
      </c>
      <c r="O3849" s="129">
        <v>3.64</v>
      </c>
      <c r="AD3849" s="90">
        <f t="shared" si="183"/>
        <v>49468</v>
      </c>
      <c r="AE3849" s="91">
        <f t="shared" si="182"/>
        <v>3.8100000000000002E-2</v>
      </c>
      <c r="AG3849" s="92"/>
    </row>
    <row r="3850" spans="14:33" x14ac:dyDescent="0.25">
      <c r="N3850" s="130">
        <v>51257</v>
      </c>
      <c r="O3850" s="129">
        <v>3.64</v>
      </c>
      <c r="AD3850" s="90">
        <f t="shared" si="183"/>
        <v>49469</v>
      </c>
      <c r="AE3850" s="91">
        <f t="shared" si="182"/>
        <v>3.8100000000000002E-2</v>
      </c>
      <c r="AG3850" s="92"/>
    </row>
    <row r="3851" spans="14:33" x14ac:dyDescent="0.25">
      <c r="N3851" s="130">
        <v>51258</v>
      </c>
      <c r="O3851" s="129">
        <v>3.64</v>
      </c>
      <c r="AD3851" s="90">
        <f t="shared" si="183"/>
        <v>49470</v>
      </c>
      <c r="AE3851" s="91">
        <f t="shared" si="182"/>
        <v>3.8100000000000002E-2</v>
      </c>
      <c r="AG3851" s="92"/>
    </row>
    <row r="3852" spans="14:33" x14ac:dyDescent="0.25">
      <c r="N3852" s="130">
        <v>51259</v>
      </c>
      <c r="O3852" s="129">
        <v>3.64</v>
      </c>
      <c r="AD3852" s="90">
        <f t="shared" si="183"/>
        <v>49471</v>
      </c>
      <c r="AE3852" s="91">
        <f t="shared" si="182"/>
        <v>3.8100000000000002E-2</v>
      </c>
      <c r="AG3852" s="92"/>
    </row>
    <row r="3853" spans="14:33" x14ac:dyDescent="0.25">
      <c r="N3853" s="130">
        <v>51260</v>
      </c>
      <c r="O3853" s="129">
        <v>3.64</v>
      </c>
      <c r="AD3853" s="90">
        <f t="shared" si="183"/>
        <v>49472</v>
      </c>
      <c r="AE3853" s="91">
        <f t="shared" si="182"/>
        <v>3.8100000000000002E-2</v>
      </c>
      <c r="AG3853" s="92"/>
    </row>
    <row r="3854" spans="14:33" x14ac:dyDescent="0.25">
      <c r="N3854" s="130">
        <v>51263</v>
      </c>
      <c r="O3854" s="129">
        <v>3.64</v>
      </c>
      <c r="AD3854" s="90">
        <f t="shared" si="183"/>
        <v>49473</v>
      </c>
      <c r="AE3854" s="91">
        <f t="shared" si="182"/>
        <v>3.8100000000000002E-2</v>
      </c>
      <c r="AG3854" s="92"/>
    </row>
    <row r="3855" spans="14:33" x14ac:dyDescent="0.25">
      <c r="N3855" s="130">
        <v>51264</v>
      </c>
      <c r="O3855" s="129">
        <v>3.64</v>
      </c>
      <c r="AD3855" s="90">
        <f t="shared" si="183"/>
        <v>49474</v>
      </c>
      <c r="AE3855" s="91">
        <f t="shared" si="182"/>
        <v>3.8100000000000002E-2</v>
      </c>
      <c r="AG3855" s="92"/>
    </row>
    <row r="3856" spans="14:33" x14ac:dyDescent="0.25">
      <c r="N3856" s="130">
        <v>51265</v>
      </c>
      <c r="O3856" s="129">
        <v>3.64</v>
      </c>
      <c r="AD3856" s="90">
        <f t="shared" si="183"/>
        <v>49475</v>
      </c>
      <c r="AE3856" s="91">
        <f t="shared" si="182"/>
        <v>3.8100000000000002E-2</v>
      </c>
      <c r="AG3856" s="92"/>
    </row>
    <row r="3857" spans="14:33" x14ac:dyDescent="0.25">
      <c r="N3857" s="130">
        <v>51266</v>
      </c>
      <c r="O3857" s="129">
        <v>3.64</v>
      </c>
      <c r="AD3857" s="90">
        <f t="shared" si="183"/>
        <v>49476</v>
      </c>
      <c r="AE3857" s="91">
        <f t="shared" si="182"/>
        <v>3.8100000000000002E-2</v>
      </c>
      <c r="AG3857" s="92"/>
    </row>
    <row r="3858" spans="14:33" x14ac:dyDescent="0.25">
      <c r="N3858" s="130">
        <v>51267</v>
      </c>
      <c r="O3858" s="129">
        <v>3.64</v>
      </c>
      <c r="AD3858" s="90">
        <f t="shared" si="183"/>
        <v>49477</v>
      </c>
      <c r="AE3858" s="91">
        <f t="shared" si="182"/>
        <v>3.8100000000000002E-2</v>
      </c>
      <c r="AG3858" s="92"/>
    </row>
    <row r="3859" spans="14:33" x14ac:dyDescent="0.25">
      <c r="N3859" s="130">
        <v>51270</v>
      </c>
      <c r="O3859" s="129">
        <v>3.64</v>
      </c>
      <c r="AD3859" s="90">
        <f t="shared" si="183"/>
        <v>49478</v>
      </c>
      <c r="AE3859" s="91">
        <f t="shared" si="182"/>
        <v>3.8100000000000002E-2</v>
      </c>
      <c r="AG3859" s="92"/>
    </row>
    <row r="3860" spans="14:33" x14ac:dyDescent="0.25">
      <c r="N3860" s="130">
        <v>51271</v>
      </c>
      <c r="O3860" s="129">
        <v>3.64</v>
      </c>
      <c r="AD3860" s="90">
        <f t="shared" si="183"/>
        <v>49479</v>
      </c>
      <c r="AE3860" s="91">
        <f t="shared" si="182"/>
        <v>3.8100000000000002E-2</v>
      </c>
      <c r="AG3860" s="92"/>
    </row>
    <row r="3861" spans="14:33" x14ac:dyDescent="0.25">
      <c r="N3861" s="130">
        <v>51272</v>
      </c>
      <c r="O3861" s="129">
        <v>3.64</v>
      </c>
      <c r="AD3861" s="90">
        <f t="shared" si="183"/>
        <v>49480</v>
      </c>
      <c r="AE3861" s="91">
        <f t="shared" si="182"/>
        <v>3.8100000000000002E-2</v>
      </c>
      <c r="AG3861" s="92"/>
    </row>
    <row r="3862" spans="14:33" x14ac:dyDescent="0.25">
      <c r="N3862" s="130">
        <v>51273</v>
      </c>
      <c r="O3862" s="129">
        <v>3.64</v>
      </c>
      <c r="AD3862" s="90">
        <f t="shared" si="183"/>
        <v>49481</v>
      </c>
      <c r="AE3862" s="91">
        <f t="shared" si="182"/>
        <v>3.8100000000000002E-2</v>
      </c>
      <c r="AG3862" s="92"/>
    </row>
    <row r="3863" spans="14:33" x14ac:dyDescent="0.25">
      <c r="N3863" s="130">
        <v>51274</v>
      </c>
      <c r="O3863" s="129">
        <v>3.64</v>
      </c>
      <c r="AD3863" s="90">
        <f t="shared" si="183"/>
        <v>49482</v>
      </c>
      <c r="AE3863" s="91">
        <f t="shared" si="182"/>
        <v>3.8100000000000002E-2</v>
      </c>
      <c r="AG3863" s="92"/>
    </row>
    <row r="3864" spans="14:33" x14ac:dyDescent="0.25">
      <c r="N3864" s="130">
        <v>51277</v>
      </c>
      <c r="O3864" s="129">
        <v>3.64</v>
      </c>
      <c r="AD3864" s="90">
        <f t="shared" si="183"/>
        <v>49483</v>
      </c>
      <c r="AE3864" s="91">
        <f t="shared" si="182"/>
        <v>3.8100000000000002E-2</v>
      </c>
      <c r="AG3864" s="92"/>
    </row>
    <row r="3865" spans="14:33" x14ac:dyDescent="0.25">
      <c r="N3865" s="130">
        <v>51278</v>
      </c>
      <c r="O3865" s="129">
        <v>3.64</v>
      </c>
      <c r="AD3865" s="90">
        <f t="shared" si="183"/>
        <v>49484</v>
      </c>
      <c r="AE3865" s="91">
        <f t="shared" si="182"/>
        <v>3.8100000000000002E-2</v>
      </c>
      <c r="AG3865" s="92"/>
    </row>
    <row r="3866" spans="14:33" x14ac:dyDescent="0.25">
      <c r="N3866" s="130">
        <v>51279</v>
      </c>
      <c r="O3866" s="129">
        <v>3.64</v>
      </c>
      <c r="AD3866" s="90">
        <f t="shared" si="183"/>
        <v>49485</v>
      </c>
      <c r="AE3866" s="91">
        <f t="shared" si="182"/>
        <v>3.8100000000000002E-2</v>
      </c>
      <c r="AG3866" s="92"/>
    </row>
    <row r="3867" spans="14:33" x14ac:dyDescent="0.25">
      <c r="N3867" s="130">
        <v>51280</v>
      </c>
      <c r="O3867" s="129">
        <v>3.64</v>
      </c>
      <c r="AD3867" s="90">
        <f t="shared" si="183"/>
        <v>49486</v>
      </c>
      <c r="AE3867" s="91">
        <f t="shared" si="182"/>
        <v>3.8100000000000002E-2</v>
      </c>
      <c r="AG3867" s="92"/>
    </row>
    <row r="3868" spans="14:33" x14ac:dyDescent="0.25">
      <c r="N3868" s="130">
        <v>51281</v>
      </c>
      <c r="O3868" s="129">
        <v>3.64</v>
      </c>
      <c r="AD3868" s="90">
        <f t="shared" si="183"/>
        <v>49487</v>
      </c>
      <c r="AE3868" s="91">
        <f t="shared" si="182"/>
        <v>3.8100000000000002E-2</v>
      </c>
      <c r="AG3868" s="92"/>
    </row>
    <row r="3869" spans="14:33" x14ac:dyDescent="0.25">
      <c r="N3869" s="130">
        <v>51285</v>
      </c>
      <c r="O3869" s="129">
        <v>3.64</v>
      </c>
      <c r="AD3869" s="90">
        <f t="shared" si="183"/>
        <v>49488</v>
      </c>
      <c r="AE3869" s="91">
        <f t="shared" si="182"/>
        <v>3.8100000000000002E-2</v>
      </c>
      <c r="AG3869" s="92"/>
    </row>
    <row r="3870" spans="14:33" x14ac:dyDescent="0.25">
      <c r="N3870" s="130">
        <v>51286</v>
      </c>
      <c r="O3870" s="129">
        <v>3.64</v>
      </c>
      <c r="AD3870" s="90">
        <f t="shared" si="183"/>
        <v>49489</v>
      </c>
      <c r="AE3870" s="91">
        <f t="shared" si="182"/>
        <v>3.8100000000000002E-2</v>
      </c>
      <c r="AG3870" s="92"/>
    </row>
    <row r="3871" spans="14:33" x14ac:dyDescent="0.25">
      <c r="N3871" s="130">
        <v>51287</v>
      </c>
      <c r="O3871" s="129">
        <v>3.64</v>
      </c>
      <c r="AD3871" s="90">
        <f t="shared" si="183"/>
        <v>49490</v>
      </c>
      <c r="AE3871" s="91">
        <f t="shared" si="182"/>
        <v>3.8100000000000002E-2</v>
      </c>
      <c r="AG3871" s="92"/>
    </row>
    <row r="3872" spans="14:33" x14ac:dyDescent="0.25">
      <c r="N3872" s="130">
        <v>51288</v>
      </c>
      <c r="O3872" s="129">
        <v>3.64</v>
      </c>
      <c r="AD3872" s="90">
        <f t="shared" si="183"/>
        <v>49491</v>
      </c>
      <c r="AE3872" s="91">
        <f t="shared" si="182"/>
        <v>3.8100000000000002E-2</v>
      </c>
      <c r="AG3872" s="92"/>
    </row>
    <row r="3873" spans="14:33" x14ac:dyDescent="0.25">
      <c r="N3873" s="130">
        <v>51291</v>
      </c>
      <c r="O3873" s="129">
        <v>3.64</v>
      </c>
      <c r="AD3873" s="90">
        <f t="shared" si="183"/>
        <v>49492</v>
      </c>
      <c r="AE3873" s="91">
        <f t="shared" si="182"/>
        <v>3.8100000000000002E-2</v>
      </c>
      <c r="AG3873" s="92"/>
    </row>
    <row r="3874" spans="14:33" x14ac:dyDescent="0.25">
      <c r="N3874" s="130">
        <v>51292</v>
      </c>
      <c r="O3874" s="129">
        <v>3.64</v>
      </c>
      <c r="AD3874" s="90">
        <f t="shared" si="183"/>
        <v>49493</v>
      </c>
      <c r="AE3874" s="91">
        <f t="shared" si="182"/>
        <v>3.8100000000000002E-2</v>
      </c>
      <c r="AG3874" s="92"/>
    </row>
    <row r="3875" spans="14:33" x14ac:dyDescent="0.25">
      <c r="N3875" s="130">
        <v>51293</v>
      </c>
      <c r="O3875" s="129">
        <v>3.64</v>
      </c>
      <c r="AD3875" s="90">
        <f t="shared" si="183"/>
        <v>49494</v>
      </c>
      <c r="AE3875" s="91">
        <f t="shared" si="182"/>
        <v>3.8100000000000002E-2</v>
      </c>
      <c r="AG3875" s="92"/>
    </row>
    <row r="3876" spans="14:33" x14ac:dyDescent="0.25">
      <c r="N3876" s="130">
        <v>51294</v>
      </c>
      <c r="O3876" s="129">
        <v>3.64</v>
      </c>
      <c r="AD3876" s="90">
        <f t="shared" si="183"/>
        <v>49495</v>
      </c>
      <c r="AE3876" s="91">
        <f t="shared" si="182"/>
        <v>3.8100000000000002E-2</v>
      </c>
      <c r="AG3876" s="92"/>
    </row>
    <row r="3877" spans="14:33" x14ac:dyDescent="0.25">
      <c r="N3877" s="130">
        <v>51295</v>
      </c>
      <c r="O3877" s="129">
        <v>3.64</v>
      </c>
      <c r="AD3877" s="90">
        <f t="shared" si="183"/>
        <v>49496</v>
      </c>
      <c r="AE3877" s="91">
        <f t="shared" si="182"/>
        <v>3.8100000000000002E-2</v>
      </c>
      <c r="AG3877" s="92"/>
    </row>
    <row r="3878" spans="14:33" x14ac:dyDescent="0.25">
      <c r="N3878" s="130">
        <v>51298</v>
      </c>
      <c r="O3878" s="129">
        <v>3.64</v>
      </c>
      <c r="AD3878" s="90">
        <f t="shared" si="183"/>
        <v>49497</v>
      </c>
      <c r="AE3878" s="91">
        <f t="shared" si="182"/>
        <v>3.8100000000000002E-2</v>
      </c>
      <c r="AG3878" s="92"/>
    </row>
    <row r="3879" spans="14:33" x14ac:dyDescent="0.25">
      <c r="N3879" s="130">
        <v>51299</v>
      </c>
      <c r="O3879" s="129">
        <v>3.64</v>
      </c>
      <c r="AD3879" s="90">
        <f t="shared" si="183"/>
        <v>49498</v>
      </c>
      <c r="AE3879" s="91">
        <f t="shared" si="182"/>
        <v>3.8100000000000002E-2</v>
      </c>
      <c r="AG3879" s="92"/>
    </row>
    <row r="3880" spans="14:33" x14ac:dyDescent="0.25">
      <c r="N3880" s="130">
        <v>51300</v>
      </c>
      <c r="O3880" s="129">
        <v>3.64</v>
      </c>
      <c r="AD3880" s="90">
        <f t="shared" si="183"/>
        <v>49499</v>
      </c>
      <c r="AE3880" s="91">
        <f t="shared" si="182"/>
        <v>3.8100000000000002E-2</v>
      </c>
      <c r="AG3880" s="92"/>
    </row>
    <row r="3881" spans="14:33" x14ac:dyDescent="0.25">
      <c r="N3881" s="130">
        <v>51301</v>
      </c>
      <c r="O3881" s="129">
        <v>3.64</v>
      </c>
      <c r="AD3881" s="90">
        <f t="shared" si="183"/>
        <v>49500</v>
      </c>
      <c r="AE3881" s="91">
        <f t="shared" si="182"/>
        <v>3.8100000000000002E-2</v>
      </c>
      <c r="AG3881" s="92"/>
    </row>
    <row r="3882" spans="14:33" x14ac:dyDescent="0.25">
      <c r="N3882" s="130">
        <v>51302</v>
      </c>
      <c r="O3882" s="129">
        <v>3.64</v>
      </c>
      <c r="AD3882" s="90">
        <f t="shared" si="183"/>
        <v>49501</v>
      </c>
      <c r="AE3882" s="91">
        <f t="shared" si="182"/>
        <v>3.8100000000000002E-2</v>
      </c>
      <c r="AG3882" s="92"/>
    </row>
    <row r="3883" spans="14:33" x14ac:dyDescent="0.25">
      <c r="N3883" s="130">
        <v>51305</v>
      </c>
      <c r="O3883" s="129">
        <v>3.64</v>
      </c>
      <c r="AD3883" s="90">
        <f t="shared" si="183"/>
        <v>49502</v>
      </c>
      <c r="AE3883" s="91">
        <f t="shared" si="182"/>
        <v>3.8100000000000002E-2</v>
      </c>
      <c r="AG3883" s="92"/>
    </row>
    <row r="3884" spans="14:33" x14ac:dyDescent="0.25">
      <c r="N3884" s="130">
        <v>51307</v>
      </c>
      <c r="O3884" s="129">
        <v>3.64</v>
      </c>
      <c r="AD3884" s="90">
        <f t="shared" si="183"/>
        <v>49503</v>
      </c>
      <c r="AE3884" s="91">
        <f t="shared" si="182"/>
        <v>3.8100000000000002E-2</v>
      </c>
      <c r="AG3884" s="92"/>
    </row>
    <row r="3885" spans="14:33" x14ac:dyDescent="0.25">
      <c r="N3885" s="130">
        <v>51308</v>
      </c>
      <c r="O3885" s="129">
        <v>3.64</v>
      </c>
      <c r="AD3885" s="90">
        <f t="shared" si="183"/>
        <v>49504</v>
      </c>
      <c r="AE3885" s="91">
        <f t="shared" si="182"/>
        <v>3.8100000000000002E-2</v>
      </c>
      <c r="AG3885" s="92"/>
    </row>
    <row r="3886" spans="14:33" x14ac:dyDescent="0.25">
      <c r="N3886" s="130">
        <v>51309</v>
      </c>
      <c r="O3886" s="129">
        <v>3.64</v>
      </c>
      <c r="AD3886" s="90">
        <f t="shared" si="183"/>
        <v>49505</v>
      </c>
      <c r="AE3886" s="91">
        <f t="shared" si="182"/>
        <v>3.8100000000000002E-2</v>
      </c>
      <c r="AG3886" s="92"/>
    </row>
    <row r="3887" spans="14:33" x14ac:dyDescent="0.25">
      <c r="N3887" s="130">
        <v>51312</v>
      </c>
      <c r="O3887" s="129">
        <v>3.64</v>
      </c>
      <c r="AD3887" s="90">
        <f t="shared" si="183"/>
        <v>49506</v>
      </c>
      <c r="AE3887" s="91">
        <f t="shared" si="182"/>
        <v>3.8100000000000002E-2</v>
      </c>
      <c r="AG3887" s="92"/>
    </row>
    <row r="3888" spans="14:33" x14ac:dyDescent="0.25">
      <c r="N3888" s="130">
        <v>51313</v>
      </c>
      <c r="O3888" s="129">
        <v>3.64</v>
      </c>
      <c r="AD3888" s="90">
        <f t="shared" si="183"/>
        <v>49507</v>
      </c>
      <c r="AE3888" s="91">
        <f t="shared" si="182"/>
        <v>3.8100000000000002E-2</v>
      </c>
      <c r="AG3888" s="92"/>
    </row>
    <row r="3889" spans="14:33" x14ac:dyDescent="0.25">
      <c r="N3889" s="130">
        <v>51314</v>
      </c>
      <c r="O3889" s="129">
        <v>3.64</v>
      </c>
      <c r="AD3889" s="90">
        <f t="shared" si="183"/>
        <v>49508</v>
      </c>
      <c r="AE3889" s="91">
        <f t="shared" si="182"/>
        <v>3.8100000000000002E-2</v>
      </c>
      <c r="AG3889" s="92"/>
    </row>
    <row r="3890" spans="14:33" x14ac:dyDescent="0.25">
      <c r="N3890" s="130">
        <v>51315</v>
      </c>
      <c r="O3890" s="129">
        <v>3.64</v>
      </c>
      <c r="AD3890" s="90">
        <f t="shared" si="183"/>
        <v>49509</v>
      </c>
      <c r="AE3890" s="91">
        <f t="shared" si="182"/>
        <v>3.8100000000000002E-2</v>
      </c>
      <c r="AG3890" s="92"/>
    </row>
    <row r="3891" spans="14:33" x14ac:dyDescent="0.25">
      <c r="N3891" s="130">
        <v>51316</v>
      </c>
      <c r="O3891" s="129">
        <v>3.64</v>
      </c>
      <c r="AD3891" s="90">
        <f t="shared" si="183"/>
        <v>49510</v>
      </c>
      <c r="AE3891" s="91">
        <f t="shared" si="182"/>
        <v>3.8100000000000002E-2</v>
      </c>
      <c r="AG3891" s="92"/>
    </row>
    <row r="3892" spans="14:33" x14ac:dyDescent="0.25">
      <c r="N3892" s="130">
        <v>51319</v>
      </c>
      <c r="O3892" s="129">
        <v>3.64</v>
      </c>
      <c r="AD3892" s="90">
        <f t="shared" si="183"/>
        <v>49511</v>
      </c>
      <c r="AE3892" s="91">
        <f t="shared" si="182"/>
        <v>3.8100000000000002E-2</v>
      </c>
      <c r="AG3892" s="92"/>
    </row>
    <row r="3893" spans="14:33" x14ac:dyDescent="0.25">
      <c r="N3893" s="130">
        <v>51320</v>
      </c>
      <c r="O3893" s="129">
        <v>3.64</v>
      </c>
      <c r="AD3893" s="90">
        <f t="shared" si="183"/>
        <v>49512</v>
      </c>
      <c r="AE3893" s="91">
        <f t="shared" si="182"/>
        <v>3.8100000000000002E-2</v>
      </c>
      <c r="AG3893" s="92"/>
    </row>
    <row r="3894" spans="14:33" x14ac:dyDescent="0.25">
      <c r="N3894" s="130">
        <v>51322</v>
      </c>
      <c r="O3894" s="129">
        <v>3.64</v>
      </c>
      <c r="AD3894" s="90">
        <f t="shared" si="183"/>
        <v>49513</v>
      </c>
      <c r="AE3894" s="91">
        <f t="shared" si="182"/>
        <v>3.8100000000000002E-2</v>
      </c>
      <c r="AG3894" s="92"/>
    </row>
    <row r="3895" spans="14:33" x14ac:dyDescent="0.25">
      <c r="N3895" s="130">
        <v>51323</v>
      </c>
      <c r="O3895" s="129">
        <v>3.64</v>
      </c>
      <c r="AD3895" s="90">
        <f t="shared" si="183"/>
        <v>49514</v>
      </c>
      <c r="AE3895" s="91">
        <f t="shared" si="182"/>
        <v>3.8100000000000002E-2</v>
      </c>
      <c r="AG3895" s="92"/>
    </row>
    <row r="3896" spans="14:33" x14ac:dyDescent="0.25">
      <c r="N3896" s="130">
        <v>51326</v>
      </c>
      <c r="O3896" s="129">
        <v>3.64</v>
      </c>
      <c r="AD3896" s="90">
        <f t="shared" si="183"/>
        <v>49515</v>
      </c>
      <c r="AE3896" s="91">
        <f t="shared" si="182"/>
        <v>3.8100000000000002E-2</v>
      </c>
      <c r="AG3896" s="92"/>
    </row>
    <row r="3897" spans="14:33" x14ac:dyDescent="0.25">
      <c r="N3897" s="130">
        <v>51327</v>
      </c>
      <c r="O3897" s="129">
        <v>3.64</v>
      </c>
      <c r="AD3897" s="90">
        <f t="shared" si="183"/>
        <v>49516</v>
      </c>
      <c r="AE3897" s="91">
        <f t="shared" si="182"/>
        <v>3.8100000000000002E-2</v>
      </c>
      <c r="AG3897" s="92"/>
    </row>
    <row r="3898" spans="14:33" x14ac:dyDescent="0.25">
      <c r="N3898" s="130">
        <v>51328</v>
      </c>
      <c r="O3898" s="129">
        <v>3.64</v>
      </c>
      <c r="AD3898" s="90">
        <f t="shared" si="183"/>
        <v>49517</v>
      </c>
      <c r="AE3898" s="91">
        <f t="shared" si="182"/>
        <v>3.8100000000000002E-2</v>
      </c>
      <c r="AG3898" s="92"/>
    </row>
    <row r="3899" spans="14:33" x14ac:dyDescent="0.25">
      <c r="N3899" s="130">
        <v>51329</v>
      </c>
      <c r="O3899" s="129">
        <v>3.64</v>
      </c>
      <c r="AD3899" s="90">
        <f t="shared" si="183"/>
        <v>49518</v>
      </c>
      <c r="AE3899" s="91">
        <f t="shared" si="182"/>
        <v>3.8100000000000002E-2</v>
      </c>
      <c r="AG3899" s="92"/>
    </row>
    <row r="3900" spans="14:33" x14ac:dyDescent="0.25">
      <c r="N3900" s="130">
        <v>51330</v>
      </c>
      <c r="O3900" s="129">
        <v>3.64</v>
      </c>
      <c r="AD3900" s="90">
        <f t="shared" si="183"/>
        <v>49519</v>
      </c>
      <c r="AE3900" s="91">
        <f t="shared" si="182"/>
        <v>3.8100000000000002E-2</v>
      </c>
      <c r="AG3900" s="92"/>
    </row>
    <row r="3901" spans="14:33" x14ac:dyDescent="0.25">
      <c r="N3901" s="130">
        <v>51333</v>
      </c>
      <c r="O3901" s="129">
        <v>3.64</v>
      </c>
      <c r="AD3901" s="90">
        <f t="shared" si="183"/>
        <v>49520</v>
      </c>
      <c r="AE3901" s="91">
        <f t="shared" si="182"/>
        <v>3.8100000000000002E-2</v>
      </c>
      <c r="AG3901" s="92"/>
    </row>
    <row r="3902" spans="14:33" x14ac:dyDescent="0.25">
      <c r="N3902" s="130">
        <v>51334</v>
      </c>
      <c r="O3902" s="129">
        <v>3.64</v>
      </c>
      <c r="AD3902" s="90">
        <f t="shared" si="183"/>
        <v>49521</v>
      </c>
      <c r="AE3902" s="91">
        <f t="shared" si="182"/>
        <v>3.8100000000000002E-2</v>
      </c>
      <c r="AG3902" s="92"/>
    </row>
    <row r="3903" spans="14:33" x14ac:dyDescent="0.25">
      <c r="N3903" s="130">
        <v>51335</v>
      </c>
      <c r="O3903" s="129">
        <v>3.64</v>
      </c>
      <c r="AD3903" s="90">
        <f t="shared" si="183"/>
        <v>49522</v>
      </c>
      <c r="AE3903" s="91">
        <f t="shared" si="182"/>
        <v>3.8100000000000002E-2</v>
      </c>
      <c r="AG3903" s="92"/>
    </row>
    <row r="3904" spans="14:33" x14ac:dyDescent="0.25">
      <c r="N3904" s="130">
        <v>51336</v>
      </c>
      <c r="O3904" s="129">
        <v>3.64</v>
      </c>
      <c r="AD3904" s="90">
        <f t="shared" si="183"/>
        <v>49523</v>
      </c>
      <c r="AE3904" s="91">
        <f t="shared" si="182"/>
        <v>3.8100000000000002E-2</v>
      </c>
      <c r="AG3904" s="92"/>
    </row>
    <row r="3905" spans="14:33" x14ac:dyDescent="0.25">
      <c r="N3905" s="130">
        <v>51337</v>
      </c>
      <c r="O3905" s="129">
        <v>3.64</v>
      </c>
      <c r="AD3905" s="90">
        <f t="shared" si="183"/>
        <v>49524</v>
      </c>
      <c r="AE3905" s="91">
        <f t="shared" si="182"/>
        <v>3.8100000000000002E-2</v>
      </c>
      <c r="AG3905" s="92"/>
    </row>
    <row r="3906" spans="14:33" x14ac:dyDescent="0.25">
      <c r="N3906" s="130">
        <v>51340</v>
      </c>
      <c r="O3906" s="129">
        <v>3.64</v>
      </c>
      <c r="AD3906" s="90">
        <f t="shared" si="183"/>
        <v>49525</v>
      </c>
      <c r="AE3906" s="91">
        <f t="shared" si="182"/>
        <v>3.8100000000000002E-2</v>
      </c>
      <c r="AG3906" s="92"/>
    </row>
    <row r="3907" spans="14:33" x14ac:dyDescent="0.25">
      <c r="N3907" s="130">
        <v>51341</v>
      </c>
      <c r="O3907" s="129">
        <v>3.64</v>
      </c>
      <c r="AD3907" s="90">
        <f t="shared" si="183"/>
        <v>49526</v>
      </c>
      <c r="AE3907" s="91">
        <f t="shared" si="182"/>
        <v>3.8100000000000002E-2</v>
      </c>
      <c r="AG3907" s="92"/>
    </row>
    <row r="3908" spans="14:33" x14ac:dyDescent="0.25">
      <c r="N3908" s="130">
        <v>51342</v>
      </c>
      <c r="O3908" s="129">
        <v>3.64</v>
      </c>
      <c r="AD3908" s="90">
        <f t="shared" si="183"/>
        <v>49527</v>
      </c>
      <c r="AE3908" s="91">
        <f t="shared" si="182"/>
        <v>3.8100000000000002E-2</v>
      </c>
      <c r="AG3908" s="92"/>
    </row>
    <row r="3909" spans="14:33" x14ac:dyDescent="0.25">
      <c r="N3909" s="130">
        <v>51343</v>
      </c>
      <c r="O3909" s="129">
        <v>3.64</v>
      </c>
      <c r="AD3909" s="90">
        <f t="shared" si="183"/>
        <v>49528</v>
      </c>
      <c r="AE3909" s="91">
        <f t="shared" si="182"/>
        <v>3.8100000000000002E-2</v>
      </c>
      <c r="AG3909" s="92"/>
    </row>
    <row r="3910" spans="14:33" x14ac:dyDescent="0.25">
      <c r="N3910" s="130">
        <v>51344</v>
      </c>
      <c r="O3910" s="129">
        <v>3.64</v>
      </c>
      <c r="AD3910" s="90">
        <f t="shared" si="183"/>
        <v>49529</v>
      </c>
      <c r="AE3910" s="91">
        <f t="shared" si="182"/>
        <v>3.8100000000000002E-2</v>
      </c>
      <c r="AG3910" s="92"/>
    </row>
    <row r="3911" spans="14:33" x14ac:dyDescent="0.25">
      <c r="N3911" s="130">
        <v>51347</v>
      </c>
      <c r="O3911" s="129">
        <v>3.64</v>
      </c>
      <c r="AD3911" s="90">
        <f t="shared" si="183"/>
        <v>49530</v>
      </c>
      <c r="AE3911" s="91">
        <f t="shared" ref="AE3911:AE3974" si="184">_xlfn.IFNA(VLOOKUP(AD3911,N:O,2,FALSE)/100,AE3910)</f>
        <v>3.8100000000000002E-2</v>
      </c>
      <c r="AG3911" s="92"/>
    </row>
    <row r="3912" spans="14:33" x14ac:dyDescent="0.25">
      <c r="N3912" s="130">
        <v>51348</v>
      </c>
      <c r="O3912" s="129">
        <v>3.64</v>
      </c>
      <c r="AD3912" s="90">
        <f t="shared" ref="AD3912:AD3975" si="185">AD3911+1</f>
        <v>49531</v>
      </c>
      <c r="AE3912" s="91">
        <f t="shared" si="184"/>
        <v>3.8100000000000002E-2</v>
      </c>
      <c r="AG3912" s="92"/>
    </row>
    <row r="3913" spans="14:33" x14ac:dyDescent="0.25">
      <c r="N3913" s="130">
        <v>51349</v>
      </c>
      <c r="O3913" s="129">
        <v>3.64</v>
      </c>
      <c r="AD3913" s="90">
        <f t="shared" si="185"/>
        <v>49532</v>
      </c>
      <c r="AE3913" s="91">
        <f t="shared" si="184"/>
        <v>3.8100000000000002E-2</v>
      </c>
      <c r="AG3913" s="92"/>
    </row>
    <row r="3914" spans="14:33" x14ac:dyDescent="0.25">
      <c r="N3914" s="130">
        <v>51350</v>
      </c>
      <c r="O3914" s="129">
        <v>3.64</v>
      </c>
      <c r="AD3914" s="90">
        <f t="shared" si="185"/>
        <v>49533</v>
      </c>
      <c r="AE3914" s="91">
        <f t="shared" si="184"/>
        <v>3.8100000000000002E-2</v>
      </c>
      <c r="AG3914" s="92"/>
    </row>
    <row r="3915" spans="14:33" x14ac:dyDescent="0.25">
      <c r="N3915" s="130">
        <v>51351</v>
      </c>
      <c r="O3915" s="129">
        <v>3.64</v>
      </c>
      <c r="AD3915" s="90">
        <f t="shared" si="185"/>
        <v>49534</v>
      </c>
      <c r="AE3915" s="91">
        <f t="shared" si="184"/>
        <v>3.8100000000000002E-2</v>
      </c>
      <c r="AG3915" s="92"/>
    </row>
    <row r="3916" spans="14:33" x14ac:dyDescent="0.25">
      <c r="N3916" s="130">
        <v>51354</v>
      </c>
      <c r="O3916" s="129">
        <v>3.64</v>
      </c>
      <c r="AD3916" s="90">
        <f t="shared" si="185"/>
        <v>49535</v>
      </c>
      <c r="AE3916" s="91">
        <f t="shared" si="184"/>
        <v>3.8100000000000002E-2</v>
      </c>
      <c r="AG3916" s="92"/>
    </row>
    <row r="3917" spans="14:33" x14ac:dyDescent="0.25">
      <c r="N3917" s="130">
        <v>51355</v>
      </c>
      <c r="O3917" s="129">
        <v>3.64</v>
      </c>
      <c r="AD3917" s="90">
        <f t="shared" si="185"/>
        <v>49536</v>
      </c>
      <c r="AE3917" s="91">
        <f t="shared" si="184"/>
        <v>3.8100000000000002E-2</v>
      </c>
      <c r="AG3917" s="92"/>
    </row>
    <row r="3918" spans="14:33" x14ac:dyDescent="0.25">
      <c r="N3918" s="130">
        <v>51356</v>
      </c>
      <c r="O3918" s="129">
        <v>3.64</v>
      </c>
      <c r="AD3918" s="90">
        <f t="shared" si="185"/>
        <v>49537</v>
      </c>
      <c r="AE3918" s="91">
        <f t="shared" si="184"/>
        <v>3.8100000000000002E-2</v>
      </c>
      <c r="AG3918" s="92"/>
    </row>
    <row r="3919" spans="14:33" x14ac:dyDescent="0.25">
      <c r="N3919" s="130">
        <v>51357</v>
      </c>
      <c r="O3919" s="129">
        <v>3.64</v>
      </c>
      <c r="AD3919" s="90">
        <f t="shared" si="185"/>
        <v>49538</v>
      </c>
      <c r="AE3919" s="91">
        <f t="shared" si="184"/>
        <v>3.8100000000000002E-2</v>
      </c>
      <c r="AG3919" s="92"/>
    </row>
    <row r="3920" spans="14:33" x14ac:dyDescent="0.25">
      <c r="N3920" s="130">
        <v>51358</v>
      </c>
      <c r="O3920" s="129">
        <v>3.64</v>
      </c>
      <c r="AD3920" s="90">
        <f t="shared" si="185"/>
        <v>49539</v>
      </c>
      <c r="AE3920" s="91">
        <f t="shared" si="184"/>
        <v>3.8100000000000002E-2</v>
      </c>
      <c r="AG3920" s="92"/>
    </row>
    <row r="3921" spans="14:33" x14ac:dyDescent="0.25">
      <c r="N3921" s="130">
        <v>51361</v>
      </c>
      <c r="O3921" s="129">
        <v>3.64</v>
      </c>
      <c r="AD3921" s="90">
        <f t="shared" si="185"/>
        <v>49540</v>
      </c>
      <c r="AE3921" s="91">
        <f t="shared" si="184"/>
        <v>3.8100000000000002E-2</v>
      </c>
      <c r="AG3921" s="92"/>
    </row>
    <row r="3922" spans="14:33" x14ac:dyDescent="0.25">
      <c r="N3922" s="130">
        <v>51362</v>
      </c>
      <c r="O3922" s="129">
        <v>3.64</v>
      </c>
      <c r="AD3922" s="90">
        <f t="shared" si="185"/>
        <v>49541</v>
      </c>
      <c r="AE3922" s="91">
        <f t="shared" si="184"/>
        <v>3.8100000000000002E-2</v>
      </c>
      <c r="AG3922" s="92"/>
    </row>
    <row r="3923" spans="14:33" x14ac:dyDescent="0.25">
      <c r="N3923" s="130">
        <v>51363</v>
      </c>
      <c r="O3923" s="129">
        <v>3.64</v>
      </c>
      <c r="AD3923" s="90">
        <f t="shared" si="185"/>
        <v>49542</v>
      </c>
      <c r="AE3923" s="91">
        <f t="shared" si="184"/>
        <v>3.8100000000000002E-2</v>
      </c>
      <c r="AG3923" s="92"/>
    </row>
    <row r="3924" spans="14:33" x14ac:dyDescent="0.25">
      <c r="N3924" s="130">
        <v>51364</v>
      </c>
      <c r="O3924" s="129">
        <v>3.64</v>
      </c>
      <c r="AD3924" s="90">
        <f t="shared" si="185"/>
        <v>49543</v>
      </c>
      <c r="AE3924" s="91">
        <f t="shared" si="184"/>
        <v>3.8100000000000002E-2</v>
      </c>
      <c r="AG3924" s="92"/>
    </row>
    <row r="3925" spans="14:33" x14ac:dyDescent="0.25">
      <c r="N3925" s="130">
        <v>51365</v>
      </c>
      <c r="O3925" s="129">
        <v>3.64</v>
      </c>
      <c r="AD3925" s="90">
        <f t="shared" si="185"/>
        <v>49544</v>
      </c>
      <c r="AE3925" s="91">
        <f t="shared" si="184"/>
        <v>3.8100000000000002E-2</v>
      </c>
      <c r="AG3925" s="92"/>
    </row>
    <row r="3926" spans="14:33" x14ac:dyDescent="0.25">
      <c r="N3926" s="130">
        <v>51368</v>
      </c>
      <c r="O3926" s="129">
        <v>3.64</v>
      </c>
      <c r="AD3926" s="90">
        <f t="shared" si="185"/>
        <v>49545</v>
      </c>
      <c r="AE3926" s="91">
        <f t="shared" si="184"/>
        <v>3.8100000000000002E-2</v>
      </c>
      <c r="AG3926" s="92"/>
    </row>
    <row r="3927" spans="14:33" x14ac:dyDescent="0.25">
      <c r="N3927" s="130">
        <v>51369</v>
      </c>
      <c r="O3927" s="129">
        <v>3.64</v>
      </c>
      <c r="AD3927" s="90">
        <f t="shared" si="185"/>
        <v>49546</v>
      </c>
      <c r="AE3927" s="91">
        <f t="shared" si="184"/>
        <v>3.8100000000000002E-2</v>
      </c>
      <c r="AG3927" s="92"/>
    </row>
    <row r="3928" spans="14:33" x14ac:dyDescent="0.25">
      <c r="N3928" s="130">
        <v>51370</v>
      </c>
      <c r="O3928" s="129">
        <v>3.64</v>
      </c>
      <c r="AD3928" s="90">
        <f t="shared" si="185"/>
        <v>49547</v>
      </c>
      <c r="AE3928" s="91">
        <f t="shared" si="184"/>
        <v>3.8100000000000002E-2</v>
      </c>
      <c r="AG3928" s="92"/>
    </row>
    <row r="3929" spans="14:33" x14ac:dyDescent="0.25">
      <c r="N3929" s="130">
        <v>51371</v>
      </c>
      <c r="O3929" s="129">
        <v>3.64</v>
      </c>
      <c r="AD3929" s="90">
        <f t="shared" si="185"/>
        <v>49548</v>
      </c>
      <c r="AE3929" s="91">
        <f t="shared" si="184"/>
        <v>3.8100000000000002E-2</v>
      </c>
      <c r="AG3929" s="92"/>
    </row>
    <row r="3930" spans="14:33" x14ac:dyDescent="0.25">
      <c r="N3930" s="130">
        <v>51372</v>
      </c>
      <c r="O3930" s="129">
        <v>3.64</v>
      </c>
      <c r="AD3930" s="90">
        <f t="shared" si="185"/>
        <v>49549</v>
      </c>
      <c r="AE3930" s="91">
        <f t="shared" si="184"/>
        <v>3.8100000000000002E-2</v>
      </c>
      <c r="AG3930" s="92"/>
    </row>
    <row r="3931" spans="14:33" x14ac:dyDescent="0.25">
      <c r="N3931" s="130">
        <v>51375</v>
      </c>
      <c r="O3931" s="129">
        <v>3.64</v>
      </c>
      <c r="AD3931" s="90">
        <f t="shared" si="185"/>
        <v>49550</v>
      </c>
      <c r="AE3931" s="91">
        <f t="shared" si="184"/>
        <v>3.8100000000000002E-2</v>
      </c>
      <c r="AG3931" s="92"/>
    </row>
    <row r="3932" spans="14:33" x14ac:dyDescent="0.25">
      <c r="N3932" s="130">
        <v>51376</v>
      </c>
      <c r="O3932" s="129">
        <v>3.64</v>
      </c>
      <c r="AD3932" s="90">
        <f t="shared" si="185"/>
        <v>49551</v>
      </c>
      <c r="AE3932" s="91">
        <f t="shared" si="184"/>
        <v>3.8100000000000002E-2</v>
      </c>
      <c r="AG3932" s="92"/>
    </row>
    <row r="3933" spans="14:33" x14ac:dyDescent="0.25">
      <c r="N3933" s="130">
        <v>51377</v>
      </c>
      <c r="O3933" s="129">
        <v>3.64</v>
      </c>
      <c r="AD3933" s="90">
        <f t="shared" si="185"/>
        <v>49552</v>
      </c>
      <c r="AE3933" s="91">
        <f t="shared" si="184"/>
        <v>3.8100000000000002E-2</v>
      </c>
      <c r="AG3933" s="92"/>
    </row>
    <row r="3934" spans="14:33" x14ac:dyDescent="0.25">
      <c r="N3934" s="130">
        <v>51378</v>
      </c>
      <c r="O3934" s="129">
        <v>3.64</v>
      </c>
      <c r="AD3934" s="90">
        <f t="shared" si="185"/>
        <v>49553</v>
      </c>
      <c r="AE3934" s="91">
        <f t="shared" si="184"/>
        <v>3.8100000000000002E-2</v>
      </c>
      <c r="AG3934" s="92"/>
    </row>
    <row r="3935" spans="14:33" x14ac:dyDescent="0.25">
      <c r="N3935" s="130">
        <v>51379</v>
      </c>
      <c r="O3935" s="129">
        <v>3.64</v>
      </c>
      <c r="AD3935" s="90">
        <f t="shared" si="185"/>
        <v>49554</v>
      </c>
      <c r="AE3935" s="91">
        <f t="shared" si="184"/>
        <v>3.8100000000000002E-2</v>
      </c>
      <c r="AG3935" s="92"/>
    </row>
    <row r="3936" spans="14:33" x14ac:dyDescent="0.25">
      <c r="N3936" s="130">
        <v>51383</v>
      </c>
      <c r="O3936" s="129">
        <v>3.64</v>
      </c>
      <c r="AD3936" s="90">
        <f t="shared" si="185"/>
        <v>49555</v>
      </c>
      <c r="AE3936" s="91">
        <f t="shared" si="184"/>
        <v>3.8100000000000002E-2</v>
      </c>
      <c r="AG3936" s="92"/>
    </row>
    <row r="3937" spans="14:33" x14ac:dyDescent="0.25">
      <c r="N3937" s="130">
        <v>51384</v>
      </c>
      <c r="O3937" s="129">
        <v>3.64</v>
      </c>
      <c r="AD3937" s="90">
        <f t="shared" si="185"/>
        <v>49556</v>
      </c>
      <c r="AE3937" s="91">
        <f t="shared" si="184"/>
        <v>3.8100000000000002E-2</v>
      </c>
      <c r="AG3937" s="92"/>
    </row>
    <row r="3938" spans="14:33" x14ac:dyDescent="0.25">
      <c r="N3938" s="130">
        <v>51385</v>
      </c>
      <c r="O3938" s="129">
        <v>3.64</v>
      </c>
      <c r="AD3938" s="90">
        <f t="shared" si="185"/>
        <v>49557</v>
      </c>
      <c r="AE3938" s="91">
        <f t="shared" si="184"/>
        <v>3.8100000000000002E-2</v>
      </c>
      <c r="AG3938" s="92"/>
    </row>
    <row r="3939" spans="14:33" x14ac:dyDescent="0.25">
      <c r="N3939" s="130">
        <v>51386</v>
      </c>
      <c r="O3939" s="129">
        <v>3.64</v>
      </c>
      <c r="AD3939" s="90">
        <f t="shared" si="185"/>
        <v>49558</v>
      </c>
      <c r="AE3939" s="91">
        <f t="shared" si="184"/>
        <v>3.8100000000000002E-2</v>
      </c>
      <c r="AG3939" s="92"/>
    </row>
    <row r="3940" spans="14:33" x14ac:dyDescent="0.25">
      <c r="N3940" s="130">
        <v>51389</v>
      </c>
      <c r="O3940" s="129">
        <v>3.64</v>
      </c>
      <c r="AD3940" s="90">
        <f t="shared" si="185"/>
        <v>49559</v>
      </c>
      <c r="AE3940" s="91">
        <f t="shared" si="184"/>
        <v>3.8100000000000002E-2</v>
      </c>
      <c r="AG3940" s="92"/>
    </row>
    <row r="3941" spans="14:33" x14ac:dyDescent="0.25">
      <c r="N3941" s="130">
        <v>51390</v>
      </c>
      <c r="O3941" s="129">
        <v>3.64</v>
      </c>
      <c r="AD3941" s="90">
        <f t="shared" si="185"/>
        <v>49560</v>
      </c>
      <c r="AE3941" s="91">
        <f t="shared" si="184"/>
        <v>3.8100000000000002E-2</v>
      </c>
      <c r="AG3941" s="92"/>
    </row>
    <row r="3942" spans="14:33" x14ac:dyDescent="0.25">
      <c r="N3942" s="130">
        <v>51391</v>
      </c>
      <c r="O3942" s="129">
        <v>3.64</v>
      </c>
      <c r="AD3942" s="90">
        <f t="shared" si="185"/>
        <v>49561</v>
      </c>
      <c r="AE3942" s="91">
        <f t="shared" si="184"/>
        <v>3.8100000000000002E-2</v>
      </c>
      <c r="AG3942" s="92"/>
    </row>
    <row r="3943" spans="14:33" x14ac:dyDescent="0.25">
      <c r="N3943" s="130">
        <v>51392</v>
      </c>
      <c r="O3943" s="129">
        <v>3.64</v>
      </c>
      <c r="AD3943" s="90">
        <f t="shared" si="185"/>
        <v>49562</v>
      </c>
      <c r="AE3943" s="91">
        <f t="shared" si="184"/>
        <v>3.8100000000000002E-2</v>
      </c>
      <c r="AG3943" s="92"/>
    </row>
    <row r="3944" spans="14:33" x14ac:dyDescent="0.25">
      <c r="N3944" s="130">
        <v>51393</v>
      </c>
      <c r="O3944" s="129">
        <v>3.64</v>
      </c>
      <c r="AD3944" s="90">
        <f t="shared" si="185"/>
        <v>49563</v>
      </c>
      <c r="AE3944" s="91">
        <f t="shared" si="184"/>
        <v>3.8100000000000002E-2</v>
      </c>
      <c r="AG3944" s="92"/>
    </row>
    <row r="3945" spans="14:33" x14ac:dyDescent="0.25">
      <c r="N3945" s="130">
        <v>51396</v>
      </c>
      <c r="O3945" s="129">
        <v>3.64</v>
      </c>
      <c r="AD3945" s="90">
        <f t="shared" si="185"/>
        <v>49564</v>
      </c>
      <c r="AE3945" s="91">
        <f t="shared" si="184"/>
        <v>3.8100000000000002E-2</v>
      </c>
      <c r="AG3945" s="92"/>
    </row>
    <row r="3946" spans="14:33" x14ac:dyDescent="0.25">
      <c r="N3946" s="130">
        <v>51397</v>
      </c>
      <c r="O3946" s="129">
        <v>3.64</v>
      </c>
      <c r="AD3946" s="90">
        <f t="shared" si="185"/>
        <v>49565</v>
      </c>
      <c r="AE3946" s="91">
        <f t="shared" si="184"/>
        <v>3.8100000000000002E-2</v>
      </c>
      <c r="AG3946" s="92"/>
    </row>
    <row r="3947" spans="14:33" x14ac:dyDescent="0.25">
      <c r="N3947" s="130">
        <v>51398</v>
      </c>
      <c r="O3947" s="129">
        <v>3.64</v>
      </c>
      <c r="AD3947" s="90">
        <f t="shared" si="185"/>
        <v>49566</v>
      </c>
      <c r="AE3947" s="91">
        <f t="shared" si="184"/>
        <v>3.8100000000000002E-2</v>
      </c>
      <c r="AG3947" s="92"/>
    </row>
    <row r="3948" spans="14:33" x14ac:dyDescent="0.25">
      <c r="N3948" s="130">
        <v>51399</v>
      </c>
      <c r="O3948" s="129">
        <v>3.64</v>
      </c>
      <c r="AD3948" s="90">
        <f t="shared" si="185"/>
        <v>49567</v>
      </c>
      <c r="AE3948" s="91">
        <f t="shared" si="184"/>
        <v>3.8100000000000002E-2</v>
      </c>
      <c r="AG3948" s="92"/>
    </row>
    <row r="3949" spans="14:33" x14ac:dyDescent="0.25">
      <c r="N3949" s="130">
        <v>51400</v>
      </c>
      <c r="O3949" s="129">
        <v>3.64</v>
      </c>
      <c r="AD3949" s="90">
        <f t="shared" si="185"/>
        <v>49568</v>
      </c>
      <c r="AE3949" s="91">
        <f t="shared" si="184"/>
        <v>3.8100000000000002E-2</v>
      </c>
      <c r="AG3949" s="92"/>
    </row>
    <row r="3950" spans="14:33" x14ac:dyDescent="0.25">
      <c r="N3950" s="130">
        <v>51403</v>
      </c>
      <c r="O3950" s="129">
        <v>3.64</v>
      </c>
      <c r="AD3950" s="90">
        <f t="shared" si="185"/>
        <v>49569</v>
      </c>
      <c r="AE3950" s="91">
        <f t="shared" si="184"/>
        <v>3.8100000000000002E-2</v>
      </c>
      <c r="AG3950" s="92"/>
    </row>
    <row r="3951" spans="14:33" x14ac:dyDescent="0.25">
      <c r="N3951" s="130">
        <v>51404</v>
      </c>
      <c r="O3951" s="129">
        <v>3.64</v>
      </c>
      <c r="AD3951" s="90">
        <f t="shared" si="185"/>
        <v>49570</v>
      </c>
      <c r="AE3951" s="91">
        <f t="shared" si="184"/>
        <v>3.8100000000000002E-2</v>
      </c>
      <c r="AG3951" s="92"/>
    </row>
    <row r="3952" spans="14:33" x14ac:dyDescent="0.25">
      <c r="N3952" s="130">
        <v>51405</v>
      </c>
      <c r="O3952" s="129">
        <v>3.64</v>
      </c>
      <c r="AD3952" s="90">
        <f t="shared" si="185"/>
        <v>49571</v>
      </c>
      <c r="AE3952" s="91">
        <f t="shared" si="184"/>
        <v>3.8100000000000002E-2</v>
      </c>
      <c r="AG3952" s="92"/>
    </row>
    <row r="3953" spans="14:33" x14ac:dyDescent="0.25">
      <c r="N3953" s="130">
        <v>51406</v>
      </c>
      <c r="O3953" s="129">
        <v>3.64</v>
      </c>
      <c r="AD3953" s="90">
        <f t="shared" si="185"/>
        <v>49572</v>
      </c>
      <c r="AE3953" s="91">
        <f t="shared" si="184"/>
        <v>3.8100000000000002E-2</v>
      </c>
      <c r="AG3953" s="92"/>
    </row>
    <row r="3954" spans="14:33" x14ac:dyDescent="0.25">
      <c r="N3954" s="130">
        <v>51407</v>
      </c>
      <c r="O3954" s="129">
        <v>3.64</v>
      </c>
      <c r="AD3954" s="90">
        <f t="shared" si="185"/>
        <v>49573</v>
      </c>
      <c r="AE3954" s="91">
        <f t="shared" si="184"/>
        <v>3.8100000000000002E-2</v>
      </c>
      <c r="AG3954" s="92"/>
    </row>
    <row r="3955" spans="14:33" x14ac:dyDescent="0.25">
      <c r="N3955" s="130">
        <v>51410</v>
      </c>
      <c r="O3955" s="129">
        <v>3.64</v>
      </c>
      <c r="AD3955" s="90">
        <f t="shared" si="185"/>
        <v>49574</v>
      </c>
      <c r="AE3955" s="91">
        <f t="shared" si="184"/>
        <v>3.8100000000000002E-2</v>
      </c>
      <c r="AG3955" s="92"/>
    </row>
    <row r="3956" spans="14:33" x14ac:dyDescent="0.25">
      <c r="N3956" s="130">
        <v>51411</v>
      </c>
      <c r="O3956" s="129">
        <v>3.64</v>
      </c>
      <c r="AD3956" s="90">
        <f t="shared" si="185"/>
        <v>49575</v>
      </c>
      <c r="AE3956" s="91">
        <f t="shared" si="184"/>
        <v>3.8100000000000002E-2</v>
      </c>
      <c r="AG3956" s="92"/>
    </row>
    <row r="3957" spans="14:33" x14ac:dyDescent="0.25">
      <c r="N3957" s="130">
        <v>51412</v>
      </c>
      <c r="O3957" s="129">
        <v>3.64</v>
      </c>
      <c r="AD3957" s="90">
        <f t="shared" si="185"/>
        <v>49576</v>
      </c>
      <c r="AE3957" s="91">
        <f t="shared" si="184"/>
        <v>3.8100000000000002E-2</v>
      </c>
      <c r="AG3957" s="92"/>
    </row>
    <row r="3958" spans="14:33" x14ac:dyDescent="0.25">
      <c r="N3958" s="130">
        <v>51413</v>
      </c>
      <c r="O3958" s="129">
        <v>3.64</v>
      </c>
      <c r="AD3958" s="90">
        <f t="shared" si="185"/>
        <v>49577</v>
      </c>
      <c r="AE3958" s="91">
        <f t="shared" si="184"/>
        <v>3.8100000000000002E-2</v>
      </c>
      <c r="AG3958" s="92"/>
    </row>
    <row r="3959" spans="14:33" x14ac:dyDescent="0.25">
      <c r="N3959" s="130">
        <v>51414</v>
      </c>
      <c r="O3959" s="129">
        <v>3.64</v>
      </c>
      <c r="AD3959" s="90">
        <f t="shared" si="185"/>
        <v>49578</v>
      </c>
      <c r="AE3959" s="91">
        <f t="shared" si="184"/>
        <v>3.8100000000000002E-2</v>
      </c>
      <c r="AG3959" s="92"/>
    </row>
    <row r="3960" spans="14:33" x14ac:dyDescent="0.25">
      <c r="N3960" s="130">
        <v>51418</v>
      </c>
      <c r="O3960" s="129">
        <v>3.64</v>
      </c>
      <c r="AD3960" s="90">
        <f t="shared" si="185"/>
        <v>49579</v>
      </c>
      <c r="AE3960" s="91">
        <f t="shared" si="184"/>
        <v>3.8100000000000002E-2</v>
      </c>
      <c r="AG3960" s="92"/>
    </row>
    <row r="3961" spans="14:33" x14ac:dyDescent="0.25">
      <c r="N3961" s="130">
        <v>51419</v>
      </c>
      <c r="O3961" s="129">
        <v>3.64</v>
      </c>
      <c r="AD3961" s="90">
        <f t="shared" si="185"/>
        <v>49580</v>
      </c>
      <c r="AE3961" s="91">
        <f t="shared" si="184"/>
        <v>3.8100000000000002E-2</v>
      </c>
      <c r="AG3961" s="92"/>
    </row>
    <row r="3962" spans="14:33" x14ac:dyDescent="0.25">
      <c r="N3962" s="130">
        <v>51420</v>
      </c>
      <c r="O3962" s="129">
        <v>3.64</v>
      </c>
      <c r="AD3962" s="90">
        <f t="shared" si="185"/>
        <v>49581</v>
      </c>
      <c r="AE3962" s="91">
        <f t="shared" si="184"/>
        <v>3.8100000000000002E-2</v>
      </c>
      <c r="AG3962" s="92"/>
    </row>
    <row r="3963" spans="14:33" x14ac:dyDescent="0.25">
      <c r="N3963" s="130">
        <v>51421</v>
      </c>
      <c r="O3963" s="129">
        <v>3.64</v>
      </c>
      <c r="AD3963" s="90">
        <f t="shared" si="185"/>
        <v>49582</v>
      </c>
      <c r="AE3963" s="91">
        <f t="shared" si="184"/>
        <v>3.8100000000000002E-2</v>
      </c>
      <c r="AG3963" s="92"/>
    </row>
    <row r="3964" spans="14:33" x14ac:dyDescent="0.25">
      <c r="N3964" s="130">
        <v>51424</v>
      </c>
      <c r="O3964" s="129">
        <v>3.64</v>
      </c>
      <c r="AD3964" s="90">
        <f t="shared" si="185"/>
        <v>49583</v>
      </c>
      <c r="AE3964" s="91">
        <f t="shared" si="184"/>
        <v>3.8100000000000002E-2</v>
      </c>
      <c r="AG3964" s="92"/>
    </row>
    <row r="3965" spans="14:33" x14ac:dyDescent="0.25">
      <c r="N3965" s="130">
        <v>51425</v>
      </c>
      <c r="O3965" s="129">
        <v>3.64</v>
      </c>
      <c r="AD3965" s="90">
        <f t="shared" si="185"/>
        <v>49584</v>
      </c>
      <c r="AE3965" s="91">
        <f t="shared" si="184"/>
        <v>3.8100000000000002E-2</v>
      </c>
      <c r="AG3965" s="92"/>
    </row>
    <row r="3966" spans="14:33" x14ac:dyDescent="0.25">
      <c r="N3966" s="130">
        <v>51426</v>
      </c>
      <c r="O3966" s="129">
        <v>3.64</v>
      </c>
      <c r="AD3966" s="90">
        <f t="shared" si="185"/>
        <v>49585</v>
      </c>
      <c r="AE3966" s="91">
        <f t="shared" si="184"/>
        <v>3.8100000000000002E-2</v>
      </c>
      <c r="AG3966" s="92"/>
    </row>
    <row r="3967" spans="14:33" x14ac:dyDescent="0.25">
      <c r="N3967" s="130">
        <v>51427</v>
      </c>
      <c r="O3967" s="129">
        <v>3.64</v>
      </c>
      <c r="AD3967" s="90">
        <f t="shared" si="185"/>
        <v>49586</v>
      </c>
      <c r="AE3967" s="91">
        <f t="shared" si="184"/>
        <v>3.8100000000000002E-2</v>
      </c>
      <c r="AG3967" s="92"/>
    </row>
    <row r="3968" spans="14:33" x14ac:dyDescent="0.25">
      <c r="N3968" s="130">
        <v>51428</v>
      </c>
      <c r="O3968" s="129">
        <v>3.64</v>
      </c>
      <c r="AD3968" s="90">
        <f t="shared" si="185"/>
        <v>49587</v>
      </c>
      <c r="AE3968" s="91">
        <f t="shared" si="184"/>
        <v>3.8100000000000002E-2</v>
      </c>
      <c r="AG3968" s="92"/>
    </row>
    <row r="3969" spans="14:33" x14ac:dyDescent="0.25">
      <c r="N3969" s="130">
        <v>51431</v>
      </c>
      <c r="O3969" s="129">
        <v>3.64</v>
      </c>
      <c r="AD3969" s="90">
        <f t="shared" si="185"/>
        <v>49588</v>
      </c>
      <c r="AE3969" s="91">
        <f t="shared" si="184"/>
        <v>3.8100000000000002E-2</v>
      </c>
      <c r="AG3969" s="92"/>
    </row>
    <row r="3970" spans="14:33" x14ac:dyDescent="0.25">
      <c r="N3970" s="130">
        <v>51432</v>
      </c>
      <c r="O3970" s="129">
        <v>3.64</v>
      </c>
      <c r="AD3970" s="90">
        <f t="shared" si="185"/>
        <v>49589</v>
      </c>
      <c r="AE3970" s="91">
        <f t="shared" si="184"/>
        <v>3.8100000000000002E-2</v>
      </c>
      <c r="AG3970" s="92"/>
    </row>
    <row r="3971" spans="14:33" x14ac:dyDescent="0.25">
      <c r="N3971" s="130">
        <v>51433</v>
      </c>
      <c r="O3971" s="129">
        <v>3.64</v>
      </c>
      <c r="AD3971" s="90">
        <f t="shared" si="185"/>
        <v>49590</v>
      </c>
      <c r="AE3971" s="91">
        <f t="shared" si="184"/>
        <v>3.8100000000000002E-2</v>
      </c>
      <c r="AG3971" s="92"/>
    </row>
    <row r="3972" spans="14:33" x14ac:dyDescent="0.25">
      <c r="N3972" s="130">
        <v>51434</v>
      </c>
      <c r="O3972" s="129">
        <v>3.64</v>
      </c>
      <c r="AD3972" s="90">
        <f t="shared" si="185"/>
        <v>49591</v>
      </c>
      <c r="AE3972" s="91">
        <f t="shared" si="184"/>
        <v>3.8100000000000002E-2</v>
      </c>
      <c r="AG3972" s="92"/>
    </row>
    <row r="3973" spans="14:33" x14ac:dyDescent="0.25">
      <c r="N3973" s="130">
        <v>51435</v>
      </c>
      <c r="O3973" s="129">
        <v>3.64</v>
      </c>
      <c r="AD3973" s="90">
        <f t="shared" si="185"/>
        <v>49592</v>
      </c>
      <c r="AE3973" s="91">
        <f t="shared" si="184"/>
        <v>3.8100000000000002E-2</v>
      </c>
      <c r="AG3973" s="92"/>
    </row>
    <row r="3974" spans="14:33" x14ac:dyDescent="0.25">
      <c r="N3974" s="130">
        <v>51438</v>
      </c>
      <c r="O3974" s="129">
        <v>3.64</v>
      </c>
      <c r="AD3974" s="90">
        <f t="shared" si="185"/>
        <v>49593</v>
      </c>
      <c r="AE3974" s="91">
        <f t="shared" si="184"/>
        <v>3.8100000000000002E-2</v>
      </c>
      <c r="AG3974" s="92"/>
    </row>
    <row r="3975" spans="14:33" x14ac:dyDescent="0.25">
      <c r="N3975" s="130">
        <v>51439</v>
      </c>
      <c r="O3975" s="129">
        <v>3.64</v>
      </c>
      <c r="AD3975" s="90">
        <f t="shared" si="185"/>
        <v>49594</v>
      </c>
      <c r="AE3975" s="91">
        <f t="shared" ref="AE3975:AE4038" si="186">_xlfn.IFNA(VLOOKUP(AD3975,N:O,2,FALSE)/100,AE3974)</f>
        <v>3.8100000000000002E-2</v>
      </c>
      <c r="AG3975" s="92"/>
    </row>
    <row r="3976" spans="14:33" x14ac:dyDescent="0.25">
      <c r="N3976" s="130">
        <v>51440</v>
      </c>
      <c r="O3976" s="129">
        <v>3.64</v>
      </c>
      <c r="AD3976" s="90">
        <f t="shared" ref="AD3976:AD4039" si="187">AD3975+1</f>
        <v>49595</v>
      </c>
      <c r="AE3976" s="91">
        <f t="shared" si="186"/>
        <v>3.8100000000000002E-2</v>
      </c>
      <c r="AG3976" s="92"/>
    </row>
    <row r="3977" spans="14:33" x14ac:dyDescent="0.25">
      <c r="N3977" s="130">
        <v>51441</v>
      </c>
      <c r="O3977" s="129">
        <v>3.64</v>
      </c>
      <c r="AD3977" s="90">
        <f t="shared" si="187"/>
        <v>49596</v>
      </c>
      <c r="AE3977" s="91">
        <f t="shared" si="186"/>
        <v>3.8100000000000002E-2</v>
      </c>
      <c r="AG3977" s="92"/>
    </row>
    <row r="3978" spans="14:33" x14ac:dyDescent="0.25">
      <c r="N3978" s="130">
        <v>51442</v>
      </c>
      <c r="O3978" s="129">
        <v>3.64</v>
      </c>
      <c r="AD3978" s="90">
        <f t="shared" si="187"/>
        <v>49597</v>
      </c>
      <c r="AE3978" s="91">
        <f t="shared" si="186"/>
        <v>3.8100000000000002E-2</v>
      </c>
      <c r="AG3978" s="92"/>
    </row>
    <row r="3979" spans="14:33" x14ac:dyDescent="0.25">
      <c r="N3979" s="130">
        <v>51445</v>
      </c>
      <c r="O3979" s="129">
        <v>3.64</v>
      </c>
      <c r="AD3979" s="90">
        <f t="shared" si="187"/>
        <v>49598</v>
      </c>
      <c r="AE3979" s="91">
        <f t="shared" si="186"/>
        <v>3.8100000000000002E-2</v>
      </c>
      <c r="AG3979" s="92"/>
    </row>
    <row r="3980" spans="14:33" x14ac:dyDescent="0.25">
      <c r="N3980" s="130">
        <v>51446</v>
      </c>
      <c r="O3980" s="129">
        <v>3.64</v>
      </c>
      <c r="AD3980" s="90">
        <f t="shared" si="187"/>
        <v>49599</v>
      </c>
      <c r="AE3980" s="91">
        <f t="shared" si="186"/>
        <v>3.8100000000000002E-2</v>
      </c>
      <c r="AG3980" s="92"/>
    </row>
    <row r="3981" spans="14:33" x14ac:dyDescent="0.25">
      <c r="N3981" s="130">
        <v>51447</v>
      </c>
      <c r="O3981" s="129">
        <v>3.64</v>
      </c>
      <c r="AD3981" s="90">
        <f t="shared" si="187"/>
        <v>49600</v>
      </c>
      <c r="AE3981" s="91">
        <f t="shared" si="186"/>
        <v>3.8100000000000002E-2</v>
      </c>
      <c r="AG3981" s="92"/>
    </row>
    <row r="3982" spans="14:33" x14ac:dyDescent="0.25">
      <c r="N3982" s="130">
        <v>51448</v>
      </c>
      <c r="O3982" s="129">
        <v>3.64</v>
      </c>
      <c r="AD3982" s="90">
        <f t="shared" si="187"/>
        <v>49601</v>
      </c>
      <c r="AE3982" s="91">
        <f t="shared" si="186"/>
        <v>3.8100000000000002E-2</v>
      </c>
      <c r="AG3982" s="92"/>
    </row>
    <row r="3983" spans="14:33" x14ac:dyDescent="0.25">
      <c r="N3983" s="130">
        <v>51449</v>
      </c>
      <c r="O3983" s="129">
        <v>3.64</v>
      </c>
      <c r="AD3983" s="90">
        <f t="shared" si="187"/>
        <v>49602</v>
      </c>
      <c r="AE3983" s="91">
        <f t="shared" si="186"/>
        <v>3.8100000000000002E-2</v>
      </c>
      <c r="AG3983" s="92"/>
    </row>
    <row r="3984" spans="14:33" x14ac:dyDescent="0.25">
      <c r="N3984" s="130">
        <v>51453</v>
      </c>
      <c r="O3984" s="129">
        <v>3.64</v>
      </c>
      <c r="AD3984" s="90">
        <f t="shared" si="187"/>
        <v>49603</v>
      </c>
      <c r="AE3984" s="91">
        <f t="shared" si="186"/>
        <v>3.8100000000000002E-2</v>
      </c>
      <c r="AG3984" s="92"/>
    </row>
    <row r="3985" spans="14:33" x14ac:dyDescent="0.25">
      <c r="N3985" s="130">
        <v>51454</v>
      </c>
      <c r="O3985" s="129">
        <v>3.64</v>
      </c>
      <c r="AD3985" s="90">
        <f t="shared" si="187"/>
        <v>49604</v>
      </c>
      <c r="AE3985" s="91">
        <f t="shared" si="186"/>
        <v>3.8100000000000002E-2</v>
      </c>
      <c r="AG3985" s="92"/>
    </row>
    <row r="3986" spans="14:33" x14ac:dyDescent="0.25">
      <c r="N3986" s="130">
        <v>51455</v>
      </c>
      <c r="O3986" s="129">
        <v>3.64</v>
      </c>
      <c r="AD3986" s="90">
        <f t="shared" si="187"/>
        <v>49605</v>
      </c>
      <c r="AE3986" s="91">
        <f t="shared" si="186"/>
        <v>3.8100000000000002E-2</v>
      </c>
      <c r="AG3986" s="92"/>
    </row>
    <row r="3987" spans="14:33" x14ac:dyDescent="0.25">
      <c r="N3987" s="130">
        <v>51456</v>
      </c>
      <c r="O3987" s="129">
        <v>3.64</v>
      </c>
      <c r="AD3987" s="90">
        <f t="shared" si="187"/>
        <v>49606</v>
      </c>
      <c r="AE3987" s="91">
        <f t="shared" si="186"/>
        <v>3.8100000000000002E-2</v>
      </c>
      <c r="AG3987" s="92"/>
    </row>
    <row r="3988" spans="14:33" x14ac:dyDescent="0.25">
      <c r="N3988" s="130">
        <v>51459</v>
      </c>
      <c r="O3988" s="129">
        <v>3.64</v>
      </c>
      <c r="AD3988" s="90">
        <f t="shared" si="187"/>
        <v>49607</v>
      </c>
      <c r="AE3988" s="91">
        <f t="shared" si="186"/>
        <v>3.8100000000000002E-2</v>
      </c>
      <c r="AG3988" s="92"/>
    </row>
    <row r="3989" spans="14:33" x14ac:dyDescent="0.25">
      <c r="N3989" s="130">
        <v>51460</v>
      </c>
      <c r="O3989" s="129">
        <v>3.64</v>
      </c>
      <c r="AD3989" s="90">
        <f t="shared" si="187"/>
        <v>49608</v>
      </c>
      <c r="AE3989" s="91">
        <f t="shared" si="186"/>
        <v>3.8100000000000002E-2</v>
      </c>
      <c r="AG3989" s="92"/>
    </row>
    <row r="3990" spans="14:33" x14ac:dyDescent="0.25">
      <c r="N3990" s="130">
        <v>51461</v>
      </c>
      <c r="O3990" s="129">
        <v>3.64</v>
      </c>
      <c r="AD3990" s="90">
        <f t="shared" si="187"/>
        <v>49609</v>
      </c>
      <c r="AE3990" s="91">
        <f t="shared" si="186"/>
        <v>3.8100000000000002E-2</v>
      </c>
      <c r="AG3990" s="92"/>
    </row>
    <row r="3991" spans="14:33" x14ac:dyDescent="0.25">
      <c r="N3991" s="130">
        <v>51463</v>
      </c>
      <c r="O3991" s="129">
        <v>3.64</v>
      </c>
      <c r="AD3991" s="90">
        <f t="shared" si="187"/>
        <v>49610</v>
      </c>
      <c r="AE3991" s="91">
        <f t="shared" si="186"/>
        <v>3.8100000000000002E-2</v>
      </c>
      <c r="AG3991" s="92"/>
    </row>
    <row r="3992" spans="14:33" x14ac:dyDescent="0.25">
      <c r="N3992" s="130">
        <v>51466</v>
      </c>
      <c r="O3992" s="129">
        <v>3.64</v>
      </c>
      <c r="AD3992" s="90">
        <f t="shared" si="187"/>
        <v>49611</v>
      </c>
      <c r="AE3992" s="91">
        <f t="shared" si="186"/>
        <v>3.8100000000000002E-2</v>
      </c>
      <c r="AG3992" s="92"/>
    </row>
    <row r="3993" spans="14:33" x14ac:dyDescent="0.25">
      <c r="N3993" s="130">
        <v>51467</v>
      </c>
      <c r="O3993" s="129">
        <v>3.64</v>
      </c>
      <c r="AD3993" s="90">
        <f t="shared" si="187"/>
        <v>49612</v>
      </c>
      <c r="AE3993" s="91">
        <f t="shared" si="186"/>
        <v>3.8100000000000002E-2</v>
      </c>
      <c r="AG3993" s="92"/>
    </row>
    <row r="3994" spans="14:33" x14ac:dyDescent="0.25">
      <c r="N3994" s="130">
        <v>51468</v>
      </c>
      <c r="O3994" s="129">
        <v>3.64</v>
      </c>
      <c r="AD3994" s="90">
        <f t="shared" si="187"/>
        <v>49613</v>
      </c>
      <c r="AE3994" s="91">
        <f t="shared" si="186"/>
        <v>3.8100000000000002E-2</v>
      </c>
      <c r="AG3994" s="92"/>
    </row>
    <row r="3995" spans="14:33" x14ac:dyDescent="0.25">
      <c r="N3995" s="130">
        <v>51469</v>
      </c>
      <c r="O3995" s="129">
        <v>3.64</v>
      </c>
      <c r="AD3995" s="90">
        <f t="shared" si="187"/>
        <v>49614</v>
      </c>
      <c r="AE3995" s="91">
        <f t="shared" si="186"/>
        <v>3.8100000000000002E-2</v>
      </c>
      <c r="AG3995" s="92"/>
    </row>
    <row r="3996" spans="14:33" x14ac:dyDescent="0.25">
      <c r="N3996" s="130">
        <v>51470</v>
      </c>
      <c r="O3996" s="129">
        <v>3.64</v>
      </c>
      <c r="AD3996" s="90">
        <f t="shared" si="187"/>
        <v>49615</v>
      </c>
      <c r="AE3996" s="91">
        <f t="shared" si="186"/>
        <v>3.8100000000000002E-2</v>
      </c>
      <c r="AG3996" s="92"/>
    </row>
    <row r="3997" spans="14:33" x14ac:dyDescent="0.25">
      <c r="N3997" s="130">
        <v>51473</v>
      </c>
      <c r="O3997" s="129">
        <v>3.64</v>
      </c>
      <c r="AD3997" s="90">
        <f t="shared" si="187"/>
        <v>49616</v>
      </c>
      <c r="AE3997" s="91">
        <f t="shared" si="186"/>
        <v>3.8100000000000002E-2</v>
      </c>
      <c r="AG3997" s="92"/>
    </row>
    <row r="3998" spans="14:33" x14ac:dyDescent="0.25">
      <c r="N3998" s="130">
        <v>51474</v>
      </c>
      <c r="O3998" s="129">
        <v>3.64</v>
      </c>
      <c r="AD3998" s="90">
        <f t="shared" si="187"/>
        <v>49617</v>
      </c>
      <c r="AE3998" s="91">
        <f t="shared" si="186"/>
        <v>3.8100000000000002E-2</v>
      </c>
      <c r="AG3998" s="92"/>
    </row>
    <row r="3999" spans="14:33" x14ac:dyDescent="0.25">
      <c r="N3999" s="130">
        <v>51475</v>
      </c>
      <c r="O3999" s="129">
        <v>3.64</v>
      </c>
      <c r="AD3999" s="90">
        <f t="shared" si="187"/>
        <v>49618</v>
      </c>
      <c r="AE3999" s="91">
        <f t="shared" si="186"/>
        <v>3.8100000000000002E-2</v>
      </c>
      <c r="AG3999" s="92"/>
    </row>
    <row r="4000" spans="14:33" x14ac:dyDescent="0.25">
      <c r="N4000" s="130">
        <v>51476</v>
      </c>
      <c r="O4000" s="129">
        <v>3.64</v>
      </c>
      <c r="AD4000" s="90">
        <f t="shared" si="187"/>
        <v>49619</v>
      </c>
      <c r="AE4000" s="91">
        <f t="shared" si="186"/>
        <v>3.8100000000000002E-2</v>
      </c>
      <c r="AG4000" s="92"/>
    </row>
    <row r="4001" spans="14:33" x14ac:dyDescent="0.25">
      <c r="N4001" s="130">
        <v>51477</v>
      </c>
      <c r="O4001" s="129">
        <v>3.64</v>
      </c>
      <c r="AD4001" s="90">
        <f t="shared" si="187"/>
        <v>49620</v>
      </c>
      <c r="AE4001" s="91">
        <f t="shared" si="186"/>
        <v>3.8100000000000002E-2</v>
      </c>
      <c r="AG4001" s="92"/>
    </row>
    <row r="4002" spans="14:33" x14ac:dyDescent="0.25">
      <c r="N4002" s="130">
        <v>51480</v>
      </c>
      <c r="O4002" s="129">
        <v>3.64</v>
      </c>
      <c r="AD4002" s="90">
        <f t="shared" si="187"/>
        <v>49621</v>
      </c>
      <c r="AE4002" s="91">
        <f t="shared" si="186"/>
        <v>3.8100000000000002E-2</v>
      </c>
      <c r="AG4002" s="92"/>
    </row>
    <row r="4003" spans="14:33" x14ac:dyDescent="0.25">
      <c r="N4003" s="130">
        <v>51481</v>
      </c>
      <c r="O4003" s="129">
        <v>3.64</v>
      </c>
      <c r="AD4003" s="90">
        <f t="shared" si="187"/>
        <v>49622</v>
      </c>
      <c r="AE4003" s="91">
        <f t="shared" si="186"/>
        <v>3.8100000000000002E-2</v>
      </c>
      <c r="AG4003" s="92"/>
    </row>
    <row r="4004" spans="14:33" x14ac:dyDescent="0.25">
      <c r="N4004" s="130">
        <v>51482</v>
      </c>
      <c r="O4004" s="129">
        <v>3.64</v>
      </c>
      <c r="AD4004" s="90">
        <f t="shared" si="187"/>
        <v>49623</v>
      </c>
      <c r="AE4004" s="91">
        <f t="shared" si="186"/>
        <v>3.8100000000000002E-2</v>
      </c>
      <c r="AG4004" s="92"/>
    </row>
    <row r="4005" spans="14:33" x14ac:dyDescent="0.25">
      <c r="N4005" s="130">
        <v>51483</v>
      </c>
      <c r="O4005" s="129">
        <v>3.64</v>
      </c>
      <c r="AD4005" s="90">
        <f t="shared" si="187"/>
        <v>49624</v>
      </c>
      <c r="AE4005" s="91">
        <f t="shared" si="186"/>
        <v>3.8100000000000002E-2</v>
      </c>
      <c r="AG4005" s="92"/>
    </row>
    <row r="4006" spans="14:33" x14ac:dyDescent="0.25">
      <c r="N4006" s="130">
        <v>51484</v>
      </c>
      <c r="O4006" s="129">
        <v>3.64</v>
      </c>
      <c r="AD4006" s="90">
        <f t="shared" si="187"/>
        <v>49625</v>
      </c>
      <c r="AE4006" s="91">
        <f t="shared" si="186"/>
        <v>3.8100000000000002E-2</v>
      </c>
      <c r="AG4006" s="92"/>
    </row>
    <row r="4007" spans="14:33" x14ac:dyDescent="0.25">
      <c r="N4007" s="130">
        <v>51487</v>
      </c>
      <c r="O4007" s="129">
        <v>3.64</v>
      </c>
      <c r="AD4007" s="90">
        <f t="shared" si="187"/>
        <v>49626</v>
      </c>
      <c r="AE4007" s="91">
        <f t="shared" si="186"/>
        <v>3.8100000000000002E-2</v>
      </c>
      <c r="AG4007" s="92"/>
    </row>
    <row r="4008" spans="14:33" x14ac:dyDescent="0.25">
      <c r="N4008" s="130">
        <v>51488</v>
      </c>
      <c r="O4008" s="129">
        <v>3.64</v>
      </c>
      <c r="AD4008" s="90">
        <f t="shared" si="187"/>
        <v>49627</v>
      </c>
      <c r="AE4008" s="91">
        <f t="shared" si="186"/>
        <v>3.8100000000000002E-2</v>
      </c>
      <c r="AG4008" s="92"/>
    </row>
    <row r="4009" spans="14:33" x14ac:dyDescent="0.25">
      <c r="N4009" s="130">
        <v>51489</v>
      </c>
      <c r="O4009" s="129">
        <v>3.64</v>
      </c>
      <c r="AD4009" s="90">
        <f t="shared" si="187"/>
        <v>49628</v>
      </c>
      <c r="AE4009" s="91">
        <f t="shared" si="186"/>
        <v>3.8100000000000002E-2</v>
      </c>
      <c r="AG4009" s="92"/>
    </row>
    <row r="4010" spans="14:33" x14ac:dyDescent="0.25">
      <c r="N4010" s="130">
        <v>51490</v>
      </c>
      <c r="O4010" s="129">
        <v>3.64</v>
      </c>
      <c r="AD4010" s="90">
        <f t="shared" si="187"/>
        <v>49629</v>
      </c>
      <c r="AE4010" s="91">
        <f t="shared" si="186"/>
        <v>3.8100000000000002E-2</v>
      </c>
      <c r="AG4010" s="92"/>
    </row>
    <row r="4011" spans="14:33" x14ac:dyDescent="0.25">
      <c r="N4011" s="130">
        <v>51491</v>
      </c>
      <c r="O4011" s="129">
        <v>3.64</v>
      </c>
      <c r="AD4011" s="90">
        <f t="shared" si="187"/>
        <v>49630</v>
      </c>
      <c r="AE4011" s="91">
        <f t="shared" si="186"/>
        <v>3.8100000000000002E-2</v>
      </c>
      <c r="AG4011" s="92"/>
    </row>
    <row r="4012" spans="14:33" x14ac:dyDescent="0.25">
      <c r="N4012" s="130">
        <v>51494</v>
      </c>
      <c r="O4012" s="129">
        <v>3.64</v>
      </c>
      <c r="AD4012" s="90">
        <f t="shared" si="187"/>
        <v>49631</v>
      </c>
      <c r="AE4012" s="91">
        <f t="shared" si="186"/>
        <v>3.8100000000000002E-2</v>
      </c>
      <c r="AG4012" s="92"/>
    </row>
    <row r="4013" spans="14:33" x14ac:dyDescent="0.25">
      <c r="N4013" s="130">
        <v>51496</v>
      </c>
      <c r="O4013" s="129">
        <v>3.64</v>
      </c>
      <c r="AD4013" s="90">
        <f t="shared" si="187"/>
        <v>49632</v>
      </c>
      <c r="AE4013" s="91">
        <f t="shared" si="186"/>
        <v>3.8100000000000002E-2</v>
      </c>
      <c r="AG4013" s="92"/>
    </row>
    <row r="4014" spans="14:33" x14ac:dyDescent="0.25">
      <c r="N4014" s="130">
        <v>51497</v>
      </c>
      <c r="O4014" s="129">
        <v>3.64</v>
      </c>
      <c r="AD4014" s="90">
        <f t="shared" si="187"/>
        <v>49633</v>
      </c>
      <c r="AE4014" s="91">
        <f t="shared" si="186"/>
        <v>3.8100000000000002E-2</v>
      </c>
      <c r="AG4014" s="92"/>
    </row>
    <row r="4015" spans="14:33" x14ac:dyDescent="0.25">
      <c r="N4015" s="130">
        <v>51498</v>
      </c>
      <c r="O4015" s="129">
        <v>3.64</v>
      </c>
      <c r="AD4015" s="90">
        <f t="shared" si="187"/>
        <v>49634</v>
      </c>
      <c r="AE4015" s="91">
        <f t="shared" si="186"/>
        <v>3.8100000000000002E-2</v>
      </c>
      <c r="AG4015" s="92"/>
    </row>
    <row r="4016" spans="14:33" x14ac:dyDescent="0.25">
      <c r="N4016" s="130">
        <v>51501</v>
      </c>
      <c r="O4016" s="129">
        <v>3.64</v>
      </c>
      <c r="AD4016" s="90">
        <f t="shared" si="187"/>
        <v>49635</v>
      </c>
      <c r="AE4016" s="91">
        <f t="shared" si="186"/>
        <v>3.8100000000000002E-2</v>
      </c>
      <c r="AG4016" s="92"/>
    </row>
    <row r="4017" spans="14:33" x14ac:dyDescent="0.25">
      <c r="N4017" s="130">
        <v>51503</v>
      </c>
      <c r="O4017" s="129">
        <v>3.64</v>
      </c>
      <c r="AD4017" s="90">
        <f t="shared" si="187"/>
        <v>49636</v>
      </c>
      <c r="AE4017" s="91">
        <f t="shared" si="186"/>
        <v>3.8100000000000002E-2</v>
      </c>
      <c r="AG4017" s="92"/>
    </row>
    <row r="4018" spans="14:33" x14ac:dyDescent="0.25">
      <c r="N4018" s="130">
        <v>51504</v>
      </c>
      <c r="O4018" s="129">
        <v>3.64</v>
      </c>
      <c r="AD4018" s="90">
        <f t="shared" si="187"/>
        <v>49637</v>
      </c>
      <c r="AE4018" s="91">
        <f t="shared" si="186"/>
        <v>3.8100000000000002E-2</v>
      </c>
      <c r="AG4018" s="92"/>
    </row>
    <row r="4019" spans="14:33" x14ac:dyDescent="0.25">
      <c r="N4019" s="130">
        <v>51505</v>
      </c>
      <c r="O4019" s="129">
        <v>3.64</v>
      </c>
      <c r="AD4019" s="90">
        <f t="shared" si="187"/>
        <v>49638</v>
      </c>
      <c r="AE4019" s="91">
        <f t="shared" si="186"/>
        <v>3.8100000000000002E-2</v>
      </c>
      <c r="AG4019" s="92"/>
    </row>
    <row r="4020" spans="14:33" x14ac:dyDescent="0.25">
      <c r="N4020" s="130">
        <v>51508</v>
      </c>
      <c r="O4020" s="129">
        <v>3.64</v>
      </c>
      <c r="AD4020" s="90">
        <f t="shared" si="187"/>
        <v>49639</v>
      </c>
      <c r="AE4020" s="91">
        <f t="shared" si="186"/>
        <v>3.8100000000000002E-2</v>
      </c>
      <c r="AG4020" s="92"/>
    </row>
    <row r="4021" spans="14:33" x14ac:dyDescent="0.25">
      <c r="N4021" s="130">
        <v>51509</v>
      </c>
      <c r="O4021" s="129">
        <v>3.64</v>
      </c>
      <c r="AD4021" s="90">
        <f t="shared" si="187"/>
        <v>49640</v>
      </c>
      <c r="AE4021" s="91">
        <f t="shared" si="186"/>
        <v>3.8100000000000002E-2</v>
      </c>
      <c r="AG4021" s="92"/>
    </row>
    <row r="4022" spans="14:33" x14ac:dyDescent="0.25">
      <c r="N4022" s="130">
        <v>51510</v>
      </c>
      <c r="O4022" s="129">
        <v>3.64</v>
      </c>
      <c r="AD4022" s="90">
        <f t="shared" si="187"/>
        <v>49641</v>
      </c>
      <c r="AE4022" s="91">
        <f t="shared" si="186"/>
        <v>3.8100000000000002E-2</v>
      </c>
      <c r="AG4022" s="92"/>
    </row>
    <row r="4023" spans="14:33" x14ac:dyDescent="0.25">
      <c r="N4023" s="130">
        <v>51511</v>
      </c>
      <c r="O4023" s="129">
        <v>3.64</v>
      </c>
      <c r="AD4023" s="90">
        <f t="shared" si="187"/>
        <v>49642</v>
      </c>
      <c r="AE4023" s="91">
        <f t="shared" si="186"/>
        <v>3.8100000000000002E-2</v>
      </c>
      <c r="AG4023" s="92"/>
    </row>
    <row r="4024" spans="14:33" x14ac:dyDescent="0.25">
      <c r="N4024" s="130">
        <v>51512</v>
      </c>
      <c r="O4024" s="129">
        <v>3.64</v>
      </c>
      <c r="AD4024" s="90">
        <f t="shared" si="187"/>
        <v>49643</v>
      </c>
      <c r="AE4024" s="91">
        <f t="shared" si="186"/>
        <v>3.8100000000000002E-2</v>
      </c>
      <c r="AG4024" s="92"/>
    </row>
    <row r="4025" spans="14:33" x14ac:dyDescent="0.25">
      <c r="N4025" s="130">
        <v>51515</v>
      </c>
      <c r="O4025" s="129">
        <v>3.64</v>
      </c>
      <c r="AD4025" s="90">
        <f t="shared" si="187"/>
        <v>49644</v>
      </c>
      <c r="AE4025" s="91">
        <f t="shared" si="186"/>
        <v>3.8100000000000002E-2</v>
      </c>
      <c r="AG4025" s="92"/>
    </row>
    <row r="4026" spans="14:33" x14ac:dyDescent="0.25">
      <c r="N4026" s="130">
        <v>51516</v>
      </c>
      <c r="O4026" s="129">
        <v>3.64</v>
      </c>
      <c r="AD4026" s="90">
        <f t="shared" si="187"/>
        <v>49645</v>
      </c>
      <c r="AE4026" s="91">
        <f t="shared" si="186"/>
        <v>3.8100000000000002E-2</v>
      </c>
      <c r="AG4026" s="92"/>
    </row>
    <row r="4027" spans="14:33" x14ac:dyDescent="0.25">
      <c r="N4027" s="130">
        <v>51517</v>
      </c>
      <c r="O4027" s="129">
        <v>3.64</v>
      </c>
      <c r="AD4027" s="90">
        <f t="shared" si="187"/>
        <v>49646</v>
      </c>
      <c r="AE4027" s="91">
        <f t="shared" si="186"/>
        <v>3.8100000000000002E-2</v>
      </c>
      <c r="AG4027" s="92"/>
    </row>
    <row r="4028" spans="14:33" x14ac:dyDescent="0.25">
      <c r="N4028" s="130">
        <v>51518</v>
      </c>
      <c r="O4028" s="129">
        <v>3.64</v>
      </c>
      <c r="AD4028" s="90">
        <f t="shared" si="187"/>
        <v>49647</v>
      </c>
      <c r="AE4028" s="91">
        <f t="shared" si="186"/>
        <v>3.8100000000000002E-2</v>
      </c>
      <c r="AG4028" s="92"/>
    </row>
    <row r="4029" spans="14:33" x14ac:dyDescent="0.25">
      <c r="N4029" s="130">
        <v>51519</v>
      </c>
      <c r="O4029" s="129">
        <v>3.64</v>
      </c>
      <c r="AD4029" s="90">
        <f t="shared" si="187"/>
        <v>49648</v>
      </c>
      <c r="AE4029" s="91">
        <f t="shared" si="186"/>
        <v>3.8100000000000002E-2</v>
      </c>
      <c r="AG4029" s="92"/>
    </row>
    <row r="4030" spans="14:33" x14ac:dyDescent="0.25">
      <c r="N4030" s="130">
        <v>51523</v>
      </c>
      <c r="O4030" s="129">
        <v>3.64</v>
      </c>
      <c r="AD4030" s="90">
        <f t="shared" si="187"/>
        <v>49649</v>
      </c>
      <c r="AE4030" s="91">
        <f t="shared" si="186"/>
        <v>3.8100000000000002E-2</v>
      </c>
      <c r="AG4030" s="92"/>
    </row>
    <row r="4031" spans="14:33" x14ac:dyDescent="0.25">
      <c r="N4031" s="130">
        <v>51524</v>
      </c>
      <c r="O4031" s="129">
        <v>3.64</v>
      </c>
      <c r="AD4031" s="90">
        <f t="shared" si="187"/>
        <v>49650</v>
      </c>
      <c r="AE4031" s="91">
        <f t="shared" si="186"/>
        <v>3.8100000000000002E-2</v>
      </c>
      <c r="AG4031" s="92"/>
    </row>
    <row r="4032" spans="14:33" x14ac:dyDescent="0.25">
      <c r="N4032" s="130">
        <v>51525</v>
      </c>
      <c r="O4032" s="129">
        <v>3.64</v>
      </c>
      <c r="AD4032" s="90">
        <f t="shared" si="187"/>
        <v>49651</v>
      </c>
      <c r="AE4032" s="91">
        <f t="shared" si="186"/>
        <v>3.8100000000000002E-2</v>
      </c>
      <c r="AG4032" s="92"/>
    </row>
    <row r="4033" spans="14:33" x14ac:dyDescent="0.25">
      <c r="N4033" s="130">
        <v>51526</v>
      </c>
      <c r="O4033" s="129">
        <v>3.64</v>
      </c>
      <c r="AD4033" s="90">
        <f t="shared" si="187"/>
        <v>49652</v>
      </c>
      <c r="AE4033" s="91">
        <f t="shared" si="186"/>
        <v>3.8100000000000002E-2</v>
      </c>
      <c r="AG4033" s="92"/>
    </row>
    <row r="4034" spans="14:33" x14ac:dyDescent="0.25">
      <c r="N4034" s="130">
        <v>51529</v>
      </c>
      <c r="O4034" s="129">
        <v>3.64</v>
      </c>
      <c r="AD4034" s="90">
        <f t="shared" si="187"/>
        <v>49653</v>
      </c>
      <c r="AE4034" s="91">
        <f t="shared" si="186"/>
        <v>3.8100000000000002E-2</v>
      </c>
      <c r="AG4034" s="92"/>
    </row>
    <row r="4035" spans="14:33" x14ac:dyDescent="0.25">
      <c r="N4035" s="130">
        <v>51530</v>
      </c>
      <c r="O4035" s="129">
        <v>3.64</v>
      </c>
      <c r="AD4035" s="90">
        <f t="shared" si="187"/>
        <v>49654</v>
      </c>
      <c r="AE4035" s="91">
        <f t="shared" si="186"/>
        <v>3.8100000000000002E-2</v>
      </c>
      <c r="AG4035" s="92"/>
    </row>
    <row r="4036" spans="14:33" x14ac:dyDescent="0.25">
      <c r="N4036" s="130">
        <v>51531</v>
      </c>
      <c r="O4036" s="129">
        <v>3.64</v>
      </c>
      <c r="AD4036" s="90">
        <f t="shared" si="187"/>
        <v>49655</v>
      </c>
      <c r="AE4036" s="91">
        <f t="shared" si="186"/>
        <v>3.8100000000000002E-2</v>
      </c>
      <c r="AG4036" s="92"/>
    </row>
    <row r="4037" spans="14:33" x14ac:dyDescent="0.25">
      <c r="N4037" s="130">
        <v>51532</v>
      </c>
      <c r="O4037" s="129">
        <v>3.64</v>
      </c>
      <c r="AD4037" s="90">
        <f t="shared" si="187"/>
        <v>49656</v>
      </c>
      <c r="AE4037" s="91">
        <f t="shared" si="186"/>
        <v>3.8100000000000002E-2</v>
      </c>
      <c r="AG4037" s="92"/>
    </row>
    <row r="4038" spans="14:33" x14ac:dyDescent="0.25">
      <c r="N4038" s="130">
        <v>51533</v>
      </c>
      <c r="O4038" s="129">
        <v>3.64</v>
      </c>
      <c r="AD4038" s="90">
        <f t="shared" si="187"/>
        <v>49657</v>
      </c>
      <c r="AE4038" s="91">
        <f t="shared" si="186"/>
        <v>3.8100000000000002E-2</v>
      </c>
      <c r="AG4038" s="92"/>
    </row>
    <row r="4039" spans="14:33" x14ac:dyDescent="0.25">
      <c r="N4039" s="130">
        <v>51536</v>
      </c>
      <c r="O4039" s="129">
        <v>3.64</v>
      </c>
      <c r="AD4039" s="90">
        <f t="shared" si="187"/>
        <v>49658</v>
      </c>
      <c r="AE4039" s="91">
        <f t="shared" ref="AE4039:AE4102" si="188">_xlfn.IFNA(VLOOKUP(AD4039,N:O,2,FALSE)/100,AE4038)</f>
        <v>3.8100000000000002E-2</v>
      </c>
      <c r="AG4039" s="92"/>
    </row>
    <row r="4040" spans="14:33" x14ac:dyDescent="0.25">
      <c r="N4040" s="130">
        <v>51537</v>
      </c>
      <c r="O4040" s="129">
        <v>3.64</v>
      </c>
      <c r="AD4040" s="90">
        <f t="shared" ref="AD4040:AD4103" si="189">AD4039+1</f>
        <v>49659</v>
      </c>
      <c r="AE4040" s="91">
        <f t="shared" si="188"/>
        <v>3.8100000000000002E-2</v>
      </c>
      <c r="AG4040" s="92"/>
    </row>
    <row r="4041" spans="14:33" x14ac:dyDescent="0.25">
      <c r="N4041" s="130">
        <v>51538</v>
      </c>
      <c r="O4041" s="129">
        <v>3.64</v>
      </c>
      <c r="AD4041" s="90">
        <f t="shared" si="189"/>
        <v>49660</v>
      </c>
      <c r="AE4041" s="91">
        <f t="shared" si="188"/>
        <v>3.8100000000000002E-2</v>
      </c>
      <c r="AG4041" s="92"/>
    </row>
    <row r="4042" spans="14:33" x14ac:dyDescent="0.25">
      <c r="N4042" s="130">
        <v>51539</v>
      </c>
      <c r="O4042" s="129">
        <v>3.64</v>
      </c>
      <c r="AD4042" s="90">
        <f t="shared" si="189"/>
        <v>49661</v>
      </c>
      <c r="AE4042" s="91">
        <f t="shared" si="188"/>
        <v>3.8100000000000002E-2</v>
      </c>
      <c r="AG4042" s="92"/>
    </row>
    <row r="4043" spans="14:33" x14ac:dyDescent="0.25">
      <c r="N4043" s="130">
        <v>51540</v>
      </c>
      <c r="O4043" s="129">
        <v>3.64</v>
      </c>
      <c r="AD4043" s="90">
        <f t="shared" si="189"/>
        <v>49662</v>
      </c>
      <c r="AE4043" s="91">
        <f t="shared" si="188"/>
        <v>3.8100000000000002E-2</v>
      </c>
      <c r="AG4043" s="92"/>
    </row>
    <row r="4044" spans="14:33" x14ac:dyDescent="0.25">
      <c r="N4044" s="130">
        <v>51543</v>
      </c>
      <c r="O4044" s="129">
        <v>3.64</v>
      </c>
      <c r="AD4044" s="90">
        <f t="shared" si="189"/>
        <v>49663</v>
      </c>
      <c r="AE4044" s="91">
        <f t="shared" si="188"/>
        <v>3.8100000000000002E-2</v>
      </c>
      <c r="AG4044" s="92"/>
    </row>
    <row r="4045" spans="14:33" x14ac:dyDescent="0.25">
      <c r="N4045" s="130">
        <v>51544</v>
      </c>
      <c r="O4045" s="129">
        <v>3.64</v>
      </c>
      <c r="AD4045" s="90">
        <f t="shared" si="189"/>
        <v>49664</v>
      </c>
      <c r="AE4045" s="91">
        <f t="shared" si="188"/>
        <v>3.8100000000000002E-2</v>
      </c>
      <c r="AG4045" s="92"/>
    </row>
    <row r="4046" spans="14:33" x14ac:dyDescent="0.25">
      <c r="N4046" s="130">
        <v>51545</v>
      </c>
      <c r="O4046" s="129">
        <v>3.64</v>
      </c>
      <c r="AD4046" s="90">
        <f t="shared" si="189"/>
        <v>49665</v>
      </c>
      <c r="AE4046" s="91">
        <f t="shared" si="188"/>
        <v>3.8100000000000002E-2</v>
      </c>
      <c r="AG4046" s="92"/>
    </row>
    <row r="4047" spans="14:33" x14ac:dyDescent="0.25">
      <c r="N4047" s="130">
        <v>51546</v>
      </c>
      <c r="O4047" s="129">
        <v>3.64</v>
      </c>
      <c r="AD4047" s="90">
        <f t="shared" si="189"/>
        <v>49666</v>
      </c>
      <c r="AE4047" s="91">
        <f t="shared" si="188"/>
        <v>3.8100000000000002E-2</v>
      </c>
      <c r="AG4047" s="92"/>
    </row>
    <row r="4048" spans="14:33" x14ac:dyDescent="0.25">
      <c r="N4048" s="130">
        <v>51547</v>
      </c>
      <c r="O4048" s="129">
        <v>3.64</v>
      </c>
      <c r="AD4048" s="90">
        <f t="shared" si="189"/>
        <v>49667</v>
      </c>
      <c r="AE4048" s="91">
        <f t="shared" si="188"/>
        <v>3.8100000000000002E-2</v>
      </c>
      <c r="AG4048" s="92"/>
    </row>
    <row r="4049" spans="14:33" x14ac:dyDescent="0.25">
      <c r="N4049" s="130">
        <v>51551</v>
      </c>
      <c r="O4049" s="129">
        <v>3.64</v>
      </c>
      <c r="AD4049" s="90">
        <f t="shared" si="189"/>
        <v>49668</v>
      </c>
      <c r="AE4049" s="91">
        <f t="shared" si="188"/>
        <v>3.8100000000000002E-2</v>
      </c>
      <c r="AG4049" s="92"/>
    </row>
    <row r="4050" spans="14:33" x14ac:dyDescent="0.25">
      <c r="N4050" s="130">
        <v>51552</v>
      </c>
      <c r="O4050" s="129">
        <v>3.64</v>
      </c>
      <c r="AD4050" s="90">
        <f t="shared" si="189"/>
        <v>49669</v>
      </c>
      <c r="AE4050" s="91">
        <f t="shared" si="188"/>
        <v>3.8100000000000002E-2</v>
      </c>
      <c r="AG4050" s="92"/>
    </row>
    <row r="4051" spans="14:33" x14ac:dyDescent="0.25">
      <c r="N4051" s="130">
        <v>51553</v>
      </c>
      <c r="O4051" s="129">
        <v>3.64</v>
      </c>
      <c r="AD4051" s="90">
        <f t="shared" si="189"/>
        <v>49670</v>
      </c>
      <c r="AE4051" s="91">
        <f t="shared" si="188"/>
        <v>3.8100000000000002E-2</v>
      </c>
      <c r="AG4051" s="92"/>
    </row>
    <row r="4052" spans="14:33" x14ac:dyDescent="0.25">
      <c r="N4052" s="130">
        <v>51554</v>
      </c>
      <c r="O4052" s="129">
        <v>3.64</v>
      </c>
      <c r="AD4052" s="90">
        <f t="shared" si="189"/>
        <v>49671</v>
      </c>
      <c r="AE4052" s="91">
        <f t="shared" si="188"/>
        <v>3.8100000000000002E-2</v>
      </c>
      <c r="AG4052" s="92"/>
    </row>
    <row r="4053" spans="14:33" x14ac:dyDescent="0.25">
      <c r="N4053" s="130">
        <v>51557</v>
      </c>
      <c r="O4053" s="129">
        <v>3.64</v>
      </c>
      <c r="AD4053" s="90">
        <f t="shared" si="189"/>
        <v>49672</v>
      </c>
      <c r="AE4053" s="91">
        <f t="shared" si="188"/>
        <v>3.8100000000000002E-2</v>
      </c>
      <c r="AG4053" s="92"/>
    </row>
    <row r="4054" spans="14:33" x14ac:dyDescent="0.25">
      <c r="N4054" s="130">
        <v>51558</v>
      </c>
      <c r="O4054" s="129">
        <v>3.64</v>
      </c>
      <c r="AD4054" s="90">
        <f t="shared" si="189"/>
        <v>49673</v>
      </c>
      <c r="AE4054" s="91">
        <f t="shared" si="188"/>
        <v>3.8100000000000002E-2</v>
      </c>
      <c r="AG4054" s="92"/>
    </row>
    <row r="4055" spans="14:33" x14ac:dyDescent="0.25">
      <c r="N4055" s="130">
        <v>51559</v>
      </c>
      <c r="O4055" s="129">
        <v>3.64</v>
      </c>
      <c r="AD4055" s="90">
        <f t="shared" si="189"/>
        <v>49674</v>
      </c>
      <c r="AE4055" s="91">
        <f t="shared" si="188"/>
        <v>3.8100000000000002E-2</v>
      </c>
      <c r="AG4055" s="92"/>
    </row>
    <row r="4056" spans="14:33" x14ac:dyDescent="0.25">
      <c r="N4056" s="130">
        <v>51560</v>
      </c>
      <c r="O4056" s="129">
        <v>3.64</v>
      </c>
      <c r="AD4056" s="90">
        <f t="shared" si="189"/>
        <v>49675</v>
      </c>
      <c r="AE4056" s="91">
        <f t="shared" si="188"/>
        <v>3.8100000000000002E-2</v>
      </c>
      <c r="AG4056" s="92"/>
    </row>
    <row r="4057" spans="14:33" x14ac:dyDescent="0.25">
      <c r="N4057" s="130">
        <v>51561</v>
      </c>
      <c r="O4057" s="129">
        <v>3.64</v>
      </c>
      <c r="AD4057" s="90">
        <f t="shared" si="189"/>
        <v>49676</v>
      </c>
      <c r="AE4057" s="91">
        <f t="shared" si="188"/>
        <v>3.8100000000000002E-2</v>
      </c>
      <c r="AG4057" s="92"/>
    </row>
    <row r="4058" spans="14:33" x14ac:dyDescent="0.25">
      <c r="N4058" s="130">
        <v>51564</v>
      </c>
      <c r="O4058" s="129">
        <v>3.64</v>
      </c>
      <c r="AD4058" s="90">
        <f t="shared" si="189"/>
        <v>49677</v>
      </c>
      <c r="AE4058" s="91">
        <f t="shared" si="188"/>
        <v>3.8100000000000002E-2</v>
      </c>
      <c r="AG4058" s="92"/>
    </row>
    <row r="4059" spans="14:33" x14ac:dyDescent="0.25">
      <c r="N4059" s="130">
        <v>51565</v>
      </c>
      <c r="O4059" s="129">
        <v>3.64</v>
      </c>
      <c r="AD4059" s="90">
        <f t="shared" si="189"/>
        <v>49678</v>
      </c>
      <c r="AE4059" s="91">
        <f t="shared" si="188"/>
        <v>3.8100000000000002E-2</v>
      </c>
      <c r="AG4059" s="92"/>
    </row>
    <row r="4060" spans="14:33" x14ac:dyDescent="0.25">
      <c r="N4060" s="130">
        <v>51566</v>
      </c>
      <c r="O4060" s="129">
        <v>3.64</v>
      </c>
      <c r="AD4060" s="90">
        <f t="shared" si="189"/>
        <v>49679</v>
      </c>
      <c r="AE4060" s="91">
        <f t="shared" si="188"/>
        <v>3.8100000000000002E-2</v>
      </c>
      <c r="AG4060" s="92"/>
    </row>
    <row r="4061" spans="14:33" x14ac:dyDescent="0.25">
      <c r="N4061" s="130">
        <v>51567</v>
      </c>
      <c r="O4061" s="129">
        <v>3.64</v>
      </c>
      <c r="AD4061" s="90">
        <f t="shared" si="189"/>
        <v>49680</v>
      </c>
      <c r="AE4061" s="91">
        <f t="shared" si="188"/>
        <v>3.8100000000000002E-2</v>
      </c>
      <c r="AG4061" s="92"/>
    </row>
    <row r="4062" spans="14:33" x14ac:dyDescent="0.25">
      <c r="N4062" s="130">
        <v>51568</v>
      </c>
      <c r="O4062" s="129">
        <v>3.64</v>
      </c>
      <c r="AD4062" s="90">
        <f t="shared" si="189"/>
        <v>49681</v>
      </c>
      <c r="AE4062" s="91">
        <f t="shared" si="188"/>
        <v>3.8100000000000002E-2</v>
      </c>
      <c r="AG4062" s="92"/>
    </row>
    <row r="4063" spans="14:33" x14ac:dyDescent="0.25">
      <c r="N4063" s="130">
        <v>51571</v>
      </c>
      <c r="O4063" s="129">
        <v>3.64</v>
      </c>
      <c r="AD4063" s="90">
        <f t="shared" si="189"/>
        <v>49682</v>
      </c>
      <c r="AE4063" s="91">
        <f t="shared" si="188"/>
        <v>3.8100000000000002E-2</v>
      </c>
      <c r="AG4063" s="92"/>
    </row>
    <row r="4064" spans="14:33" x14ac:dyDescent="0.25">
      <c r="N4064" s="130">
        <v>51572</v>
      </c>
      <c r="O4064" s="129">
        <v>3.64</v>
      </c>
      <c r="AD4064" s="90">
        <f t="shared" si="189"/>
        <v>49683</v>
      </c>
      <c r="AE4064" s="91">
        <f t="shared" si="188"/>
        <v>3.8100000000000002E-2</v>
      </c>
      <c r="AG4064" s="92"/>
    </row>
    <row r="4065" spans="14:33" x14ac:dyDescent="0.25">
      <c r="N4065" s="130">
        <v>51573</v>
      </c>
      <c r="O4065" s="129">
        <v>3.64</v>
      </c>
      <c r="AD4065" s="90">
        <f t="shared" si="189"/>
        <v>49684</v>
      </c>
      <c r="AE4065" s="91">
        <f t="shared" si="188"/>
        <v>3.8100000000000002E-2</v>
      </c>
      <c r="AG4065" s="92"/>
    </row>
    <row r="4066" spans="14:33" x14ac:dyDescent="0.25">
      <c r="N4066" s="130">
        <v>51574</v>
      </c>
      <c r="O4066" s="129">
        <v>3.64</v>
      </c>
      <c r="AD4066" s="90">
        <f t="shared" si="189"/>
        <v>49685</v>
      </c>
      <c r="AE4066" s="91">
        <f t="shared" si="188"/>
        <v>3.8100000000000002E-2</v>
      </c>
      <c r="AG4066" s="92"/>
    </row>
    <row r="4067" spans="14:33" x14ac:dyDescent="0.25">
      <c r="N4067" s="130">
        <v>51575</v>
      </c>
      <c r="O4067" s="129">
        <v>3.64</v>
      </c>
      <c r="AD4067" s="90">
        <f t="shared" si="189"/>
        <v>49686</v>
      </c>
      <c r="AE4067" s="91">
        <f t="shared" si="188"/>
        <v>3.8100000000000002E-2</v>
      </c>
      <c r="AG4067" s="92"/>
    </row>
    <row r="4068" spans="14:33" x14ac:dyDescent="0.25">
      <c r="N4068" s="130">
        <v>51578</v>
      </c>
      <c r="O4068" s="129">
        <v>3.64</v>
      </c>
      <c r="AD4068" s="90">
        <f t="shared" si="189"/>
        <v>49687</v>
      </c>
      <c r="AE4068" s="91">
        <f t="shared" si="188"/>
        <v>3.8100000000000002E-2</v>
      </c>
      <c r="AG4068" s="92"/>
    </row>
    <row r="4069" spans="14:33" x14ac:dyDescent="0.25">
      <c r="N4069" s="130">
        <v>51579</v>
      </c>
      <c r="O4069" s="129">
        <v>3.64</v>
      </c>
      <c r="AD4069" s="90">
        <f t="shared" si="189"/>
        <v>49688</v>
      </c>
      <c r="AE4069" s="91">
        <f t="shared" si="188"/>
        <v>3.8100000000000002E-2</v>
      </c>
      <c r="AG4069" s="92"/>
    </row>
    <row r="4070" spans="14:33" x14ac:dyDescent="0.25">
      <c r="N4070" s="130">
        <v>51580</v>
      </c>
      <c r="O4070" s="129">
        <v>3.64</v>
      </c>
      <c r="AD4070" s="90">
        <f t="shared" si="189"/>
        <v>49689</v>
      </c>
      <c r="AE4070" s="91">
        <f t="shared" si="188"/>
        <v>3.8100000000000002E-2</v>
      </c>
      <c r="AG4070" s="92"/>
    </row>
    <row r="4071" spans="14:33" x14ac:dyDescent="0.25">
      <c r="N4071" s="130">
        <v>51581</v>
      </c>
      <c r="O4071" s="129">
        <v>3.64</v>
      </c>
      <c r="AD4071" s="90">
        <f t="shared" si="189"/>
        <v>49690</v>
      </c>
      <c r="AE4071" s="91">
        <f t="shared" si="188"/>
        <v>3.8100000000000002E-2</v>
      </c>
      <c r="AG4071" s="92"/>
    </row>
    <row r="4072" spans="14:33" x14ac:dyDescent="0.25">
      <c r="N4072" s="130">
        <v>51582</v>
      </c>
      <c r="O4072" s="129">
        <v>3.64</v>
      </c>
      <c r="AD4072" s="90">
        <f t="shared" si="189"/>
        <v>49691</v>
      </c>
      <c r="AE4072" s="91">
        <f t="shared" si="188"/>
        <v>3.8100000000000002E-2</v>
      </c>
      <c r="AG4072" s="92"/>
    </row>
    <row r="4073" spans="14:33" x14ac:dyDescent="0.25">
      <c r="N4073" s="130">
        <v>51585</v>
      </c>
      <c r="O4073" s="129">
        <v>3.64</v>
      </c>
      <c r="AD4073" s="90">
        <f t="shared" si="189"/>
        <v>49692</v>
      </c>
      <c r="AE4073" s="91">
        <f t="shared" si="188"/>
        <v>3.8100000000000002E-2</v>
      </c>
      <c r="AG4073" s="92"/>
    </row>
    <row r="4074" spans="14:33" x14ac:dyDescent="0.25">
      <c r="N4074" s="130">
        <v>51586</v>
      </c>
      <c r="O4074" s="129">
        <v>3.64</v>
      </c>
      <c r="AD4074" s="90">
        <f t="shared" si="189"/>
        <v>49693</v>
      </c>
      <c r="AE4074" s="91">
        <f t="shared" si="188"/>
        <v>3.8100000000000002E-2</v>
      </c>
      <c r="AG4074" s="92"/>
    </row>
    <row r="4075" spans="14:33" x14ac:dyDescent="0.25">
      <c r="N4075" s="130">
        <v>51587</v>
      </c>
      <c r="O4075" s="129">
        <v>3.64</v>
      </c>
      <c r="AD4075" s="90">
        <f t="shared" si="189"/>
        <v>49694</v>
      </c>
      <c r="AE4075" s="91">
        <f t="shared" si="188"/>
        <v>3.8100000000000002E-2</v>
      </c>
      <c r="AG4075" s="92"/>
    </row>
    <row r="4076" spans="14:33" x14ac:dyDescent="0.25">
      <c r="N4076" s="130">
        <v>51588</v>
      </c>
      <c r="O4076" s="129">
        <v>3.64</v>
      </c>
      <c r="AD4076" s="90">
        <f t="shared" si="189"/>
        <v>49695</v>
      </c>
      <c r="AE4076" s="91">
        <f t="shared" si="188"/>
        <v>3.8100000000000002E-2</v>
      </c>
      <c r="AG4076" s="92"/>
    </row>
    <row r="4077" spans="14:33" x14ac:dyDescent="0.25">
      <c r="N4077" s="130">
        <v>51589</v>
      </c>
      <c r="O4077" s="129">
        <v>3.64</v>
      </c>
      <c r="AD4077" s="90">
        <f t="shared" si="189"/>
        <v>49696</v>
      </c>
      <c r="AE4077" s="91">
        <f t="shared" si="188"/>
        <v>3.8100000000000002E-2</v>
      </c>
      <c r="AG4077" s="92"/>
    </row>
    <row r="4078" spans="14:33" x14ac:dyDescent="0.25">
      <c r="N4078" s="130">
        <v>51592</v>
      </c>
      <c r="O4078" s="129">
        <v>3.64</v>
      </c>
      <c r="AD4078" s="90">
        <f t="shared" si="189"/>
        <v>49697</v>
      </c>
      <c r="AE4078" s="91">
        <f t="shared" si="188"/>
        <v>3.8100000000000002E-2</v>
      </c>
      <c r="AG4078" s="92"/>
    </row>
    <row r="4079" spans="14:33" x14ac:dyDescent="0.25">
      <c r="N4079" s="130">
        <v>51593</v>
      </c>
      <c r="O4079" s="129">
        <v>3.64</v>
      </c>
      <c r="AD4079" s="90">
        <f t="shared" si="189"/>
        <v>49698</v>
      </c>
      <c r="AE4079" s="91">
        <f t="shared" si="188"/>
        <v>3.8100000000000002E-2</v>
      </c>
      <c r="AG4079" s="92"/>
    </row>
    <row r="4080" spans="14:33" x14ac:dyDescent="0.25">
      <c r="N4080" s="130">
        <v>51594</v>
      </c>
      <c r="O4080" s="129">
        <v>3.64</v>
      </c>
      <c r="AD4080" s="90">
        <f t="shared" si="189"/>
        <v>49699</v>
      </c>
      <c r="AE4080" s="91">
        <f t="shared" si="188"/>
        <v>3.8100000000000002E-2</v>
      </c>
      <c r="AG4080" s="92"/>
    </row>
    <row r="4081" spans="14:33" x14ac:dyDescent="0.25">
      <c r="N4081" s="130">
        <v>51595</v>
      </c>
      <c r="O4081" s="129">
        <v>3.64</v>
      </c>
      <c r="AD4081" s="90">
        <f t="shared" si="189"/>
        <v>49700</v>
      </c>
      <c r="AE4081" s="91">
        <f t="shared" si="188"/>
        <v>3.8100000000000002E-2</v>
      </c>
      <c r="AG4081" s="92"/>
    </row>
    <row r="4082" spans="14:33" x14ac:dyDescent="0.25">
      <c r="N4082" s="130">
        <v>51596</v>
      </c>
      <c r="O4082" s="129">
        <v>3.64</v>
      </c>
      <c r="AD4082" s="90">
        <f t="shared" si="189"/>
        <v>49701</v>
      </c>
      <c r="AE4082" s="91">
        <f t="shared" si="188"/>
        <v>3.8100000000000002E-2</v>
      </c>
      <c r="AG4082" s="92"/>
    </row>
    <row r="4083" spans="14:33" x14ac:dyDescent="0.25">
      <c r="N4083" s="130">
        <v>51599</v>
      </c>
      <c r="O4083" s="129">
        <v>3.64</v>
      </c>
      <c r="AD4083" s="90">
        <f t="shared" si="189"/>
        <v>49702</v>
      </c>
      <c r="AE4083" s="91">
        <f t="shared" si="188"/>
        <v>3.8100000000000002E-2</v>
      </c>
      <c r="AG4083" s="92"/>
    </row>
    <row r="4084" spans="14:33" x14ac:dyDescent="0.25">
      <c r="N4084" s="130">
        <v>51600</v>
      </c>
      <c r="O4084" s="129">
        <v>3.64</v>
      </c>
      <c r="AD4084" s="90">
        <f t="shared" si="189"/>
        <v>49703</v>
      </c>
      <c r="AE4084" s="91">
        <f t="shared" si="188"/>
        <v>3.8100000000000002E-2</v>
      </c>
      <c r="AG4084" s="92"/>
    </row>
    <row r="4085" spans="14:33" x14ac:dyDescent="0.25">
      <c r="N4085" s="130">
        <v>51601</v>
      </c>
      <c r="O4085" s="129">
        <v>3.64</v>
      </c>
      <c r="AD4085" s="90">
        <f t="shared" si="189"/>
        <v>49704</v>
      </c>
      <c r="AE4085" s="91">
        <f t="shared" si="188"/>
        <v>3.8100000000000002E-2</v>
      </c>
      <c r="AG4085" s="92"/>
    </row>
    <row r="4086" spans="14:33" x14ac:dyDescent="0.25">
      <c r="N4086" s="130">
        <v>51602</v>
      </c>
      <c r="O4086" s="129">
        <v>3.64</v>
      </c>
      <c r="AD4086" s="90">
        <f t="shared" si="189"/>
        <v>49705</v>
      </c>
      <c r="AE4086" s="91">
        <f t="shared" si="188"/>
        <v>3.8100000000000002E-2</v>
      </c>
      <c r="AG4086" s="92"/>
    </row>
    <row r="4087" spans="14:33" x14ac:dyDescent="0.25">
      <c r="N4087" s="130">
        <v>51603</v>
      </c>
      <c r="O4087" s="129">
        <v>3.64</v>
      </c>
      <c r="AD4087" s="90">
        <f t="shared" si="189"/>
        <v>49706</v>
      </c>
      <c r="AE4087" s="91">
        <f t="shared" si="188"/>
        <v>3.8100000000000002E-2</v>
      </c>
      <c r="AG4087" s="92"/>
    </row>
    <row r="4088" spans="14:33" x14ac:dyDescent="0.25">
      <c r="N4088" s="130">
        <v>51606</v>
      </c>
      <c r="O4088" s="129">
        <v>3.64</v>
      </c>
      <c r="AD4088" s="90">
        <f t="shared" si="189"/>
        <v>49707</v>
      </c>
      <c r="AE4088" s="91">
        <f t="shared" si="188"/>
        <v>3.8100000000000002E-2</v>
      </c>
      <c r="AG4088" s="92"/>
    </row>
    <row r="4089" spans="14:33" x14ac:dyDescent="0.25">
      <c r="N4089" s="130">
        <v>51607</v>
      </c>
      <c r="O4089" s="129">
        <v>3.64</v>
      </c>
      <c r="AD4089" s="90">
        <f t="shared" si="189"/>
        <v>49708</v>
      </c>
      <c r="AE4089" s="91">
        <f t="shared" si="188"/>
        <v>3.8100000000000002E-2</v>
      </c>
      <c r="AG4089" s="92"/>
    </row>
    <row r="4090" spans="14:33" x14ac:dyDescent="0.25">
      <c r="N4090" s="130">
        <v>51608</v>
      </c>
      <c r="O4090" s="129">
        <v>3.64</v>
      </c>
      <c r="AD4090" s="90">
        <f t="shared" si="189"/>
        <v>49709</v>
      </c>
      <c r="AE4090" s="91">
        <f t="shared" si="188"/>
        <v>3.8100000000000002E-2</v>
      </c>
      <c r="AG4090" s="92"/>
    </row>
    <row r="4091" spans="14:33" x14ac:dyDescent="0.25">
      <c r="N4091" s="130">
        <v>51609</v>
      </c>
      <c r="O4091" s="129">
        <v>3.64</v>
      </c>
      <c r="AD4091" s="90">
        <f t="shared" si="189"/>
        <v>49710</v>
      </c>
      <c r="AE4091" s="91">
        <f t="shared" si="188"/>
        <v>3.8100000000000002E-2</v>
      </c>
      <c r="AG4091" s="92"/>
    </row>
    <row r="4092" spans="14:33" x14ac:dyDescent="0.25">
      <c r="N4092" s="130">
        <v>51613</v>
      </c>
      <c r="O4092" s="129">
        <v>3.64</v>
      </c>
      <c r="AD4092" s="90">
        <f t="shared" si="189"/>
        <v>49711</v>
      </c>
      <c r="AE4092" s="91">
        <f t="shared" si="188"/>
        <v>3.8100000000000002E-2</v>
      </c>
      <c r="AG4092" s="92"/>
    </row>
    <row r="4093" spans="14:33" x14ac:dyDescent="0.25">
      <c r="N4093" s="130">
        <v>51614</v>
      </c>
      <c r="O4093" s="129">
        <v>3.64</v>
      </c>
      <c r="AD4093" s="90">
        <f t="shared" si="189"/>
        <v>49712</v>
      </c>
      <c r="AE4093" s="91">
        <f t="shared" si="188"/>
        <v>3.8100000000000002E-2</v>
      </c>
      <c r="AG4093" s="92"/>
    </row>
    <row r="4094" spans="14:33" x14ac:dyDescent="0.25">
      <c r="N4094" s="130">
        <v>51615</v>
      </c>
      <c r="O4094" s="129">
        <v>3.64</v>
      </c>
      <c r="AD4094" s="90">
        <f t="shared" si="189"/>
        <v>49713</v>
      </c>
      <c r="AE4094" s="91">
        <f t="shared" si="188"/>
        <v>3.8100000000000002E-2</v>
      </c>
      <c r="AG4094" s="92"/>
    </row>
    <row r="4095" spans="14:33" x14ac:dyDescent="0.25">
      <c r="N4095" s="130">
        <v>51616</v>
      </c>
      <c r="O4095" s="129">
        <v>3.64</v>
      </c>
      <c r="AD4095" s="90">
        <f t="shared" si="189"/>
        <v>49714</v>
      </c>
      <c r="AE4095" s="91">
        <f t="shared" si="188"/>
        <v>3.8100000000000002E-2</v>
      </c>
      <c r="AG4095" s="92"/>
    </row>
    <row r="4096" spans="14:33" x14ac:dyDescent="0.25">
      <c r="N4096" s="130">
        <v>51617</v>
      </c>
      <c r="O4096" s="129">
        <v>3.64</v>
      </c>
      <c r="AD4096" s="90">
        <f t="shared" si="189"/>
        <v>49715</v>
      </c>
      <c r="AE4096" s="91">
        <f t="shared" si="188"/>
        <v>3.8100000000000002E-2</v>
      </c>
      <c r="AG4096" s="92"/>
    </row>
    <row r="4097" spans="14:33" x14ac:dyDescent="0.25">
      <c r="N4097" s="130">
        <v>51620</v>
      </c>
      <c r="O4097" s="129">
        <v>3.64</v>
      </c>
      <c r="AD4097" s="90">
        <f t="shared" si="189"/>
        <v>49716</v>
      </c>
      <c r="AE4097" s="91">
        <f t="shared" si="188"/>
        <v>3.8100000000000002E-2</v>
      </c>
      <c r="AG4097" s="92"/>
    </row>
    <row r="4098" spans="14:33" x14ac:dyDescent="0.25">
      <c r="N4098" s="130">
        <v>51621</v>
      </c>
      <c r="O4098" s="129">
        <v>3.64</v>
      </c>
      <c r="AD4098" s="90">
        <f t="shared" si="189"/>
        <v>49717</v>
      </c>
      <c r="AE4098" s="91">
        <f t="shared" si="188"/>
        <v>3.8100000000000002E-2</v>
      </c>
      <c r="AG4098" s="92"/>
    </row>
    <row r="4099" spans="14:33" x14ac:dyDescent="0.25">
      <c r="N4099" s="130">
        <v>51622</v>
      </c>
      <c r="O4099" s="129">
        <v>3.64</v>
      </c>
      <c r="AD4099" s="90">
        <f t="shared" si="189"/>
        <v>49718</v>
      </c>
      <c r="AE4099" s="91">
        <f t="shared" si="188"/>
        <v>3.8100000000000002E-2</v>
      </c>
      <c r="AG4099" s="92"/>
    </row>
    <row r="4100" spans="14:33" x14ac:dyDescent="0.25">
      <c r="N4100" s="130">
        <v>51623</v>
      </c>
      <c r="O4100" s="129">
        <v>3.64</v>
      </c>
      <c r="AD4100" s="90">
        <f t="shared" si="189"/>
        <v>49719</v>
      </c>
      <c r="AE4100" s="91">
        <f t="shared" si="188"/>
        <v>3.8100000000000002E-2</v>
      </c>
      <c r="AG4100" s="92"/>
    </row>
    <row r="4101" spans="14:33" x14ac:dyDescent="0.25">
      <c r="N4101" s="130">
        <v>51624</v>
      </c>
      <c r="O4101" s="129">
        <v>3.64</v>
      </c>
      <c r="AD4101" s="90">
        <f t="shared" si="189"/>
        <v>49720</v>
      </c>
      <c r="AE4101" s="91">
        <f t="shared" si="188"/>
        <v>3.8100000000000002E-2</v>
      </c>
      <c r="AG4101" s="92"/>
    </row>
    <row r="4102" spans="14:33" x14ac:dyDescent="0.25">
      <c r="N4102" s="130">
        <v>51627</v>
      </c>
      <c r="O4102" s="129">
        <v>3.64</v>
      </c>
      <c r="AD4102" s="90">
        <f t="shared" si="189"/>
        <v>49721</v>
      </c>
      <c r="AE4102" s="91">
        <f t="shared" si="188"/>
        <v>3.8100000000000002E-2</v>
      </c>
      <c r="AG4102" s="92"/>
    </row>
    <row r="4103" spans="14:33" x14ac:dyDescent="0.25">
      <c r="N4103" s="130">
        <v>51628</v>
      </c>
      <c r="O4103" s="129">
        <v>3.64</v>
      </c>
      <c r="AD4103" s="90">
        <f t="shared" si="189"/>
        <v>49722</v>
      </c>
      <c r="AE4103" s="91">
        <f t="shared" ref="AE4103:AE4166" si="190">_xlfn.IFNA(VLOOKUP(AD4103,N:O,2,FALSE)/100,AE4102)</f>
        <v>3.8100000000000002E-2</v>
      </c>
      <c r="AG4103" s="92"/>
    </row>
    <row r="4104" spans="14:33" x14ac:dyDescent="0.25">
      <c r="N4104" s="130">
        <v>51629</v>
      </c>
      <c r="O4104" s="129">
        <v>3.64</v>
      </c>
      <c r="AD4104" s="90">
        <f t="shared" ref="AD4104:AD4167" si="191">AD4103+1</f>
        <v>49723</v>
      </c>
      <c r="AE4104" s="91">
        <f t="shared" si="190"/>
        <v>3.8100000000000002E-2</v>
      </c>
      <c r="AG4104" s="92"/>
    </row>
    <row r="4105" spans="14:33" x14ac:dyDescent="0.25">
      <c r="N4105" s="130">
        <v>51630</v>
      </c>
      <c r="O4105" s="129">
        <v>3.64</v>
      </c>
      <c r="AD4105" s="90">
        <f t="shared" si="191"/>
        <v>49724</v>
      </c>
      <c r="AE4105" s="91">
        <f t="shared" si="190"/>
        <v>3.8100000000000002E-2</v>
      </c>
      <c r="AG4105" s="92"/>
    </row>
    <row r="4106" spans="14:33" x14ac:dyDescent="0.25">
      <c r="N4106" s="130">
        <v>51631</v>
      </c>
      <c r="O4106" s="129">
        <v>3.64</v>
      </c>
      <c r="AD4106" s="90">
        <f t="shared" si="191"/>
        <v>49725</v>
      </c>
      <c r="AE4106" s="91">
        <f t="shared" si="190"/>
        <v>3.8100000000000002E-2</v>
      </c>
      <c r="AG4106" s="92"/>
    </row>
    <row r="4107" spans="14:33" x14ac:dyDescent="0.25">
      <c r="N4107" s="130">
        <v>51634</v>
      </c>
      <c r="O4107" s="129">
        <v>3.64</v>
      </c>
      <c r="AD4107" s="90">
        <f t="shared" si="191"/>
        <v>49726</v>
      </c>
      <c r="AE4107" s="91">
        <f t="shared" si="190"/>
        <v>3.8100000000000002E-2</v>
      </c>
      <c r="AG4107" s="92"/>
    </row>
    <row r="4108" spans="14:33" x14ac:dyDescent="0.25">
      <c r="N4108" s="130">
        <v>51635</v>
      </c>
      <c r="O4108" s="129">
        <v>3.64</v>
      </c>
      <c r="AD4108" s="90">
        <f t="shared" si="191"/>
        <v>49727</v>
      </c>
      <c r="AE4108" s="91">
        <f t="shared" si="190"/>
        <v>3.8100000000000002E-2</v>
      </c>
      <c r="AG4108" s="92"/>
    </row>
    <row r="4109" spans="14:33" x14ac:dyDescent="0.25">
      <c r="N4109" s="130">
        <v>51636</v>
      </c>
      <c r="O4109" s="129">
        <v>3.64</v>
      </c>
      <c r="AD4109" s="90">
        <f t="shared" si="191"/>
        <v>49728</v>
      </c>
      <c r="AE4109" s="91">
        <f t="shared" si="190"/>
        <v>3.8100000000000002E-2</v>
      </c>
      <c r="AG4109" s="92"/>
    </row>
    <row r="4110" spans="14:33" x14ac:dyDescent="0.25">
      <c r="N4110" s="130">
        <v>51637</v>
      </c>
      <c r="O4110" s="129">
        <v>3.64</v>
      </c>
      <c r="AD4110" s="90">
        <f t="shared" si="191"/>
        <v>49729</v>
      </c>
      <c r="AE4110" s="91">
        <f t="shared" si="190"/>
        <v>3.8100000000000002E-2</v>
      </c>
      <c r="AG4110" s="92"/>
    </row>
    <row r="4111" spans="14:33" x14ac:dyDescent="0.25">
      <c r="N4111" s="130">
        <v>51638</v>
      </c>
      <c r="O4111" s="129">
        <v>3.64</v>
      </c>
      <c r="AD4111" s="90">
        <f t="shared" si="191"/>
        <v>49730</v>
      </c>
      <c r="AE4111" s="91">
        <f t="shared" si="190"/>
        <v>3.8100000000000002E-2</v>
      </c>
      <c r="AG4111" s="92"/>
    </row>
    <row r="4112" spans="14:33" x14ac:dyDescent="0.25">
      <c r="N4112" s="130">
        <v>51641</v>
      </c>
      <c r="O4112" s="129">
        <v>3.64</v>
      </c>
      <c r="AD4112" s="90">
        <f t="shared" si="191"/>
        <v>49731</v>
      </c>
      <c r="AE4112" s="91">
        <f t="shared" si="190"/>
        <v>3.8100000000000002E-2</v>
      </c>
      <c r="AG4112" s="92"/>
    </row>
    <row r="4113" spans="14:33" x14ac:dyDescent="0.25">
      <c r="N4113" s="130">
        <v>51642</v>
      </c>
      <c r="O4113" s="129">
        <v>3.64</v>
      </c>
      <c r="AD4113" s="90">
        <f t="shared" si="191"/>
        <v>49732</v>
      </c>
      <c r="AE4113" s="91">
        <f t="shared" si="190"/>
        <v>3.8100000000000002E-2</v>
      </c>
      <c r="AG4113" s="92"/>
    </row>
    <row r="4114" spans="14:33" x14ac:dyDescent="0.25">
      <c r="N4114" s="130">
        <v>51643</v>
      </c>
      <c r="O4114" s="129">
        <v>3.64</v>
      </c>
      <c r="AD4114" s="90">
        <f t="shared" si="191"/>
        <v>49733</v>
      </c>
      <c r="AE4114" s="91">
        <f t="shared" si="190"/>
        <v>3.8100000000000002E-2</v>
      </c>
      <c r="AG4114" s="92"/>
    </row>
    <row r="4115" spans="14:33" x14ac:dyDescent="0.25">
      <c r="N4115" s="130">
        <v>51644</v>
      </c>
      <c r="O4115" s="129">
        <v>3.64</v>
      </c>
      <c r="AD4115" s="90">
        <f t="shared" si="191"/>
        <v>49734</v>
      </c>
      <c r="AE4115" s="91">
        <f t="shared" si="190"/>
        <v>3.8100000000000002E-2</v>
      </c>
      <c r="AG4115" s="92"/>
    </row>
    <row r="4116" spans="14:33" x14ac:dyDescent="0.25">
      <c r="N4116" s="130">
        <v>51645</v>
      </c>
      <c r="O4116" s="129">
        <v>3.64</v>
      </c>
      <c r="AD4116" s="90">
        <f t="shared" si="191"/>
        <v>49735</v>
      </c>
      <c r="AE4116" s="91">
        <f t="shared" si="190"/>
        <v>3.8100000000000002E-2</v>
      </c>
      <c r="AG4116" s="92"/>
    </row>
    <row r="4117" spans="14:33" x14ac:dyDescent="0.25">
      <c r="N4117" s="130">
        <v>51649</v>
      </c>
      <c r="O4117" s="129">
        <v>3.64</v>
      </c>
      <c r="AD4117" s="90">
        <f t="shared" si="191"/>
        <v>49736</v>
      </c>
      <c r="AE4117" s="91">
        <f t="shared" si="190"/>
        <v>3.8100000000000002E-2</v>
      </c>
      <c r="AG4117" s="92"/>
    </row>
    <row r="4118" spans="14:33" x14ac:dyDescent="0.25">
      <c r="N4118" s="130">
        <v>51650</v>
      </c>
      <c r="O4118" s="129">
        <v>3.64</v>
      </c>
      <c r="AD4118" s="90">
        <f t="shared" si="191"/>
        <v>49737</v>
      </c>
      <c r="AE4118" s="91">
        <f t="shared" si="190"/>
        <v>3.8100000000000002E-2</v>
      </c>
      <c r="AG4118" s="92"/>
    </row>
    <row r="4119" spans="14:33" x14ac:dyDescent="0.25">
      <c r="N4119" s="130">
        <v>51651</v>
      </c>
      <c r="O4119" s="129">
        <v>3.64</v>
      </c>
      <c r="AD4119" s="90">
        <f t="shared" si="191"/>
        <v>49738</v>
      </c>
      <c r="AE4119" s="91">
        <f t="shared" si="190"/>
        <v>3.8100000000000002E-2</v>
      </c>
      <c r="AG4119" s="92"/>
    </row>
    <row r="4120" spans="14:33" x14ac:dyDescent="0.25">
      <c r="N4120" s="130">
        <v>51652</v>
      </c>
      <c r="O4120" s="129">
        <v>3.64</v>
      </c>
      <c r="AD4120" s="90">
        <f t="shared" si="191"/>
        <v>49739</v>
      </c>
      <c r="AE4120" s="91">
        <f t="shared" si="190"/>
        <v>3.8100000000000002E-2</v>
      </c>
      <c r="AG4120" s="92"/>
    </row>
    <row r="4121" spans="14:33" x14ac:dyDescent="0.25">
      <c r="N4121" s="130">
        <v>51655</v>
      </c>
      <c r="O4121" s="129">
        <v>3.64</v>
      </c>
      <c r="AD4121" s="90">
        <f t="shared" si="191"/>
        <v>49740</v>
      </c>
      <c r="AE4121" s="91">
        <f t="shared" si="190"/>
        <v>3.8100000000000002E-2</v>
      </c>
      <c r="AG4121" s="92"/>
    </row>
    <row r="4122" spans="14:33" x14ac:dyDescent="0.25">
      <c r="N4122" s="130">
        <v>51656</v>
      </c>
      <c r="O4122" s="129">
        <v>3.64</v>
      </c>
      <c r="AD4122" s="90">
        <f t="shared" si="191"/>
        <v>49741</v>
      </c>
      <c r="AE4122" s="91">
        <f t="shared" si="190"/>
        <v>3.8100000000000002E-2</v>
      </c>
      <c r="AG4122" s="92"/>
    </row>
    <row r="4123" spans="14:33" x14ac:dyDescent="0.25">
      <c r="N4123" s="130">
        <v>51657</v>
      </c>
      <c r="O4123" s="129">
        <v>3.64</v>
      </c>
      <c r="AD4123" s="90">
        <f t="shared" si="191"/>
        <v>49742</v>
      </c>
      <c r="AE4123" s="91">
        <f t="shared" si="190"/>
        <v>3.8100000000000002E-2</v>
      </c>
      <c r="AG4123" s="92"/>
    </row>
    <row r="4124" spans="14:33" x14ac:dyDescent="0.25">
      <c r="N4124" s="130">
        <v>51658</v>
      </c>
      <c r="O4124" s="129">
        <v>3.64</v>
      </c>
      <c r="AD4124" s="90">
        <f t="shared" si="191"/>
        <v>49743</v>
      </c>
      <c r="AE4124" s="91">
        <f t="shared" si="190"/>
        <v>3.8100000000000002E-2</v>
      </c>
      <c r="AG4124" s="92"/>
    </row>
    <row r="4125" spans="14:33" x14ac:dyDescent="0.25">
      <c r="N4125" s="130">
        <v>51659</v>
      </c>
      <c r="O4125" s="129">
        <v>3.64</v>
      </c>
      <c r="AD4125" s="90">
        <f t="shared" si="191"/>
        <v>49744</v>
      </c>
      <c r="AE4125" s="91">
        <f t="shared" si="190"/>
        <v>3.8100000000000002E-2</v>
      </c>
      <c r="AG4125" s="92"/>
    </row>
    <row r="4126" spans="14:33" x14ac:dyDescent="0.25">
      <c r="N4126" s="130">
        <v>51662</v>
      </c>
      <c r="O4126" s="129">
        <v>3.64</v>
      </c>
      <c r="AD4126" s="90">
        <f t="shared" si="191"/>
        <v>49745</v>
      </c>
      <c r="AE4126" s="91">
        <f t="shared" si="190"/>
        <v>3.8100000000000002E-2</v>
      </c>
      <c r="AG4126" s="92"/>
    </row>
    <row r="4127" spans="14:33" x14ac:dyDescent="0.25">
      <c r="N4127" s="130">
        <v>51663</v>
      </c>
      <c r="O4127" s="129">
        <v>3.64</v>
      </c>
      <c r="AD4127" s="90">
        <f t="shared" si="191"/>
        <v>49746</v>
      </c>
      <c r="AE4127" s="91">
        <f t="shared" si="190"/>
        <v>3.8100000000000002E-2</v>
      </c>
      <c r="AG4127" s="92"/>
    </row>
    <row r="4128" spans="14:33" x14ac:dyDescent="0.25">
      <c r="N4128" s="130">
        <v>51664</v>
      </c>
      <c r="O4128" s="129">
        <v>3.64</v>
      </c>
      <c r="AD4128" s="90">
        <f t="shared" si="191"/>
        <v>49747</v>
      </c>
      <c r="AE4128" s="91">
        <f t="shared" si="190"/>
        <v>3.8100000000000002E-2</v>
      </c>
      <c r="AG4128" s="92"/>
    </row>
    <row r="4129" spans="14:33" x14ac:dyDescent="0.25">
      <c r="N4129" s="130">
        <v>51665</v>
      </c>
      <c r="O4129" s="129">
        <v>3.64</v>
      </c>
      <c r="AD4129" s="90">
        <f t="shared" si="191"/>
        <v>49748</v>
      </c>
      <c r="AE4129" s="91">
        <f t="shared" si="190"/>
        <v>3.8100000000000002E-2</v>
      </c>
      <c r="AG4129" s="92"/>
    </row>
    <row r="4130" spans="14:33" x14ac:dyDescent="0.25">
      <c r="N4130" s="130">
        <v>51666</v>
      </c>
      <c r="O4130" s="129">
        <v>3.64</v>
      </c>
      <c r="AD4130" s="90">
        <f t="shared" si="191"/>
        <v>49749</v>
      </c>
      <c r="AE4130" s="91">
        <f t="shared" si="190"/>
        <v>3.8100000000000002E-2</v>
      </c>
      <c r="AG4130" s="92"/>
    </row>
    <row r="4131" spans="14:33" x14ac:dyDescent="0.25">
      <c r="N4131" s="130">
        <v>51669</v>
      </c>
      <c r="O4131" s="129">
        <v>3.64</v>
      </c>
      <c r="AD4131" s="90">
        <f t="shared" si="191"/>
        <v>49750</v>
      </c>
      <c r="AE4131" s="91">
        <f t="shared" si="190"/>
        <v>3.8100000000000002E-2</v>
      </c>
      <c r="AG4131" s="92"/>
    </row>
    <row r="4132" spans="14:33" x14ac:dyDescent="0.25">
      <c r="N4132" s="130">
        <v>51670</v>
      </c>
      <c r="O4132" s="129">
        <v>3.64</v>
      </c>
      <c r="AD4132" s="90">
        <f t="shared" si="191"/>
        <v>49751</v>
      </c>
      <c r="AE4132" s="91">
        <f t="shared" si="190"/>
        <v>3.8100000000000002E-2</v>
      </c>
      <c r="AG4132" s="92"/>
    </row>
    <row r="4133" spans="14:33" x14ac:dyDescent="0.25">
      <c r="N4133" s="130">
        <v>51672</v>
      </c>
      <c r="O4133" s="129">
        <v>3.64</v>
      </c>
      <c r="AD4133" s="90">
        <f t="shared" si="191"/>
        <v>49752</v>
      </c>
      <c r="AE4133" s="91">
        <f t="shared" si="190"/>
        <v>3.8100000000000002E-2</v>
      </c>
      <c r="AG4133" s="92"/>
    </row>
    <row r="4134" spans="14:33" x14ac:dyDescent="0.25">
      <c r="N4134" s="130">
        <v>51673</v>
      </c>
      <c r="O4134" s="129">
        <v>3.64</v>
      </c>
      <c r="AD4134" s="90">
        <f t="shared" si="191"/>
        <v>49753</v>
      </c>
      <c r="AE4134" s="91">
        <f t="shared" si="190"/>
        <v>3.8100000000000002E-2</v>
      </c>
      <c r="AG4134" s="92"/>
    </row>
    <row r="4135" spans="14:33" x14ac:dyDescent="0.25">
      <c r="N4135" s="130">
        <v>51676</v>
      </c>
      <c r="O4135" s="129">
        <v>3.64</v>
      </c>
      <c r="AD4135" s="90">
        <f t="shared" si="191"/>
        <v>49754</v>
      </c>
      <c r="AE4135" s="91">
        <f t="shared" si="190"/>
        <v>3.8100000000000002E-2</v>
      </c>
      <c r="AG4135" s="92"/>
    </row>
    <row r="4136" spans="14:33" x14ac:dyDescent="0.25">
      <c r="N4136" s="130">
        <v>51677</v>
      </c>
      <c r="O4136" s="129">
        <v>3.64</v>
      </c>
      <c r="AD4136" s="90">
        <f t="shared" si="191"/>
        <v>49755</v>
      </c>
      <c r="AE4136" s="91">
        <f t="shared" si="190"/>
        <v>3.8100000000000002E-2</v>
      </c>
      <c r="AG4136" s="92"/>
    </row>
    <row r="4137" spans="14:33" x14ac:dyDescent="0.25">
      <c r="N4137" s="130">
        <v>51678</v>
      </c>
      <c r="O4137" s="129">
        <v>3.64</v>
      </c>
      <c r="AD4137" s="90">
        <f t="shared" si="191"/>
        <v>49756</v>
      </c>
      <c r="AE4137" s="91">
        <f t="shared" si="190"/>
        <v>3.8100000000000002E-2</v>
      </c>
      <c r="AG4137" s="92"/>
    </row>
    <row r="4138" spans="14:33" x14ac:dyDescent="0.25">
      <c r="N4138" s="130">
        <v>51679</v>
      </c>
      <c r="O4138" s="129">
        <v>3.64</v>
      </c>
      <c r="AD4138" s="90">
        <f t="shared" si="191"/>
        <v>49757</v>
      </c>
      <c r="AE4138" s="91">
        <f t="shared" si="190"/>
        <v>3.8100000000000002E-2</v>
      </c>
      <c r="AG4138" s="92"/>
    </row>
    <row r="4139" spans="14:33" x14ac:dyDescent="0.25">
      <c r="N4139" s="130">
        <v>51680</v>
      </c>
      <c r="O4139" s="129">
        <v>3.64</v>
      </c>
      <c r="AD4139" s="90">
        <f t="shared" si="191"/>
        <v>49758</v>
      </c>
      <c r="AE4139" s="91">
        <f t="shared" si="190"/>
        <v>3.8100000000000002E-2</v>
      </c>
      <c r="AG4139" s="92"/>
    </row>
    <row r="4140" spans="14:33" x14ac:dyDescent="0.25">
      <c r="N4140" s="130">
        <v>51683</v>
      </c>
      <c r="O4140" s="129">
        <v>3.64</v>
      </c>
      <c r="AD4140" s="90">
        <f t="shared" si="191"/>
        <v>49759</v>
      </c>
      <c r="AE4140" s="91">
        <f t="shared" si="190"/>
        <v>3.8100000000000002E-2</v>
      </c>
      <c r="AG4140" s="92"/>
    </row>
    <row r="4141" spans="14:33" x14ac:dyDescent="0.25">
      <c r="N4141" s="130">
        <v>51684</v>
      </c>
      <c r="O4141" s="129">
        <v>3.64</v>
      </c>
      <c r="AD4141" s="90">
        <f t="shared" si="191"/>
        <v>49760</v>
      </c>
      <c r="AE4141" s="91">
        <f t="shared" si="190"/>
        <v>3.8100000000000002E-2</v>
      </c>
      <c r="AG4141" s="92"/>
    </row>
    <row r="4142" spans="14:33" x14ac:dyDescent="0.25">
      <c r="N4142" s="130">
        <v>51685</v>
      </c>
      <c r="O4142" s="129">
        <v>3.64</v>
      </c>
      <c r="AD4142" s="90">
        <f t="shared" si="191"/>
        <v>49761</v>
      </c>
      <c r="AE4142" s="91">
        <f t="shared" si="190"/>
        <v>3.8100000000000002E-2</v>
      </c>
      <c r="AG4142" s="92"/>
    </row>
    <row r="4143" spans="14:33" x14ac:dyDescent="0.25">
      <c r="N4143" s="130">
        <v>51687</v>
      </c>
      <c r="O4143" s="129">
        <v>3.64</v>
      </c>
      <c r="AD4143" s="90">
        <f t="shared" si="191"/>
        <v>49762</v>
      </c>
      <c r="AE4143" s="91">
        <f t="shared" si="190"/>
        <v>3.8100000000000002E-2</v>
      </c>
      <c r="AG4143" s="92"/>
    </row>
    <row r="4144" spans="14:33" x14ac:dyDescent="0.25">
      <c r="N4144" s="130">
        <v>51690</v>
      </c>
      <c r="O4144" s="129">
        <v>3.64</v>
      </c>
      <c r="AD4144" s="90">
        <f t="shared" si="191"/>
        <v>49763</v>
      </c>
      <c r="AE4144" s="91">
        <f t="shared" si="190"/>
        <v>3.8100000000000002E-2</v>
      </c>
      <c r="AG4144" s="92"/>
    </row>
    <row r="4145" spans="14:33" x14ac:dyDescent="0.25">
      <c r="N4145" s="130">
        <v>51691</v>
      </c>
      <c r="O4145" s="129">
        <v>3.64</v>
      </c>
      <c r="AD4145" s="90">
        <f t="shared" si="191"/>
        <v>49764</v>
      </c>
      <c r="AE4145" s="91">
        <f t="shared" si="190"/>
        <v>3.8100000000000002E-2</v>
      </c>
      <c r="AG4145" s="92"/>
    </row>
    <row r="4146" spans="14:33" x14ac:dyDescent="0.25">
      <c r="N4146" s="130">
        <v>51692</v>
      </c>
      <c r="O4146" s="129">
        <v>3.64</v>
      </c>
      <c r="AD4146" s="90">
        <f t="shared" si="191"/>
        <v>49765</v>
      </c>
      <c r="AE4146" s="91">
        <f t="shared" si="190"/>
        <v>3.8100000000000002E-2</v>
      </c>
      <c r="AG4146" s="92"/>
    </row>
    <row r="4147" spans="14:33" x14ac:dyDescent="0.25">
      <c r="N4147" s="130">
        <v>51693</v>
      </c>
      <c r="O4147" s="129">
        <v>3.64</v>
      </c>
      <c r="AD4147" s="90">
        <f t="shared" si="191"/>
        <v>49766</v>
      </c>
      <c r="AE4147" s="91">
        <f t="shared" si="190"/>
        <v>3.8100000000000002E-2</v>
      </c>
      <c r="AG4147" s="92"/>
    </row>
    <row r="4148" spans="14:33" x14ac:dyDescent="0.25">
      <c r="N4148" s="130">
        <v>51694</v>
      </c>
      <c r="O4148" s="129">
        <v>3.64</v>
      </c>
      <c r="AD4148" s="90">
        <f t="shared" si="191"/>
        <v>49767</v>
      </c>
      <c r="AE4148" s="91">
        <f t="shared" si="190"/>
        <v>3.8100000000000002E-2</v>
      </c>
      <c r="AG4148" s="92"/>
    </row>
    <row r="4149" spans="14:33" x14ac:dyDescent="0.25">
      <c r="N4149" s="130">
        <v>51697</v>
      </c>
      <c r="O4149" s="129">
        <v>3.64</v>
      </c>
      <c r="AD4149" s="90">
        <f t="shared" si="191"/>
        <v>49768</v>
      </c>
      <c r="AE4149" s="91">
        <f t="shared" si="190"/>
        <v>3.8100000000000002E-2</v>
      </c>
      <c r="AG4149" s="92"/>
    </row>
    <row r="4150" spans="14:33" x14ac:dyDescent="0.25">
      <c r="N4150" s="130">
        <v>51698</v>
      </c>
      <c r="O4150" s="129">
        <v>3.64</v>
      </c>
      <c r="AD4150" s="90">
        <f t="shared" si="191"/>
        <v>49769</v>
      </c>
      <c r="AE4150" s="91">
        <f t="shared" si="190"/>
        <v>3.8100000000000002E-2</v>
      </c>
      <c r="AG4150" s="92"/>
    </row>
    <row r="4151" spans="14:33" x14ac:dyDescent="0.25">
      <c r="N4151" s="130">
        <v>51699</v>
      </c>
      <c r="O4151" s="129">
        <v>3.64</v>
      </c>
      <c r="AD4151" s="90">
        <f t="shared" si="191"/>
        <v>49770</v>
      </c>
      <c r="AE4151" s="91">
        <f t="shared" si="190"/>
        <v>3.8100000000000002E-2</v>
      </c>
      <c r="AG4151" s="92"/>
    </row>
    <row r="4152" spans="14:33" x14ac:dyDescent="0.25">
      <c r="N4152" s="130">
        <v>51700</v>
      </c>
      <c r="O4152" s="129">
        <v>3.64</v>
      </c>
      <c r="AD4152" s="90">
        <f t="shared" si="191"/>
        <v>49771</v>
      </c>
      <c r="AE4152" s="91">
        <f t="shared" si="190"/>
        <v>3.8100000000000002E-2</v>
      </c>
      <c r="AG4152" s="92"/>
    </row>
    <row r="4153" spans="14:33" x14ac:dyDescent="0.25">
      <c r="N4153" s="130">
        <v>51701</v>
      </c>
      <c r="O4153" s="129">
        <v>3.64</v>
      </c>
      <c r="AD4153" s="90">
        <f t="shared" si="191"/>
        <v>49772</v>
      </c>
      <c r="AE4153" s="91">
        <f t="shared" si="190"/>
        <v>3.8100000000000002E-2</v>
      </c>
      <c r="AG4153" s="92"/>
    </row>
    <row r="4154" spans="14:33" x14ac:dyDescent="0.25">
      <c r="N4154" s="130">
        <v>51704</v>
      </c>
      <c r="O4154" s="129">
        <v>3.64</v>
      </c>
      <c r="AD4154" s="90">
        <f t="shared" si="191"/>
        <v>49773</v>
      </c>
      <c r="AE4154" s="91">
        <f t="shared" si="190"/>
        <v>3.8100000000000002E-2</v>
      </c>
      <c r="AG4154" s="92"/>
    </row>
    <row r="4155" spans="14:33" x14ac:dyDescent="0.25">
      <c r="N4155" s="130">
        <v>51705</v>
      </c>
      <c r="O4155" s="129">
        <v>3.64</v>
      </c>
      <c r="AD4155" s="90">
        <f t="shared" si="191"/>
        <v>49774</v>
      </c>
      <c r="AE4155" s="91">
        <f t="shared" si="190"/>
        <v>3.8100000000000002E-2</v>
      </c>
      <c r="AG4155" s="92"/>
    </row>
    <row r="4156" spans="14:33" x14ac:dyDescent="0.25">
      <c r="N4156" s="130">
        <v>51706</v>
      </c>
      <c r="O4156" s="129">
        <v>3.64</v>
      </c>
      <c r="AD4156" s="90">
        <f t="shared" si="191"/>
        <v>49775</v>
      </c>
      <c r="AE4156" s="91">
        <f t="shared" si="190"/>
        <v>3.8100000000000002E-2</v>
      </c>
      <c r="AG4156" s="92"/>
    </row>
    <row r="4157" spans="14:33" x14ac:dyDescent="0.25">
      <c r="N4157" s="130">
        <v>51707</v>
      </c>
      <c r="O4157" s="129">
        <v>3.64</v>
      </c>
      <c r="AD4157" s="90">
        <f t="shared" si="191"/>
        <v>49776</v>
      </c>
      <c r="AE4157" s="91">
        <f t="shared" si="190"/>
        <v>3.8100000000000002E-2</v>
      </c>
      <c r="AG4157" s="92"/>
    </row>
    <row r="4158" spans="14:33" x14ac:dyDescent="0.25">
      <c r="N4158" s="130">
        <v>51708</v>
      </c>
      <c r="O4158" s="129">
        <v>3.64</v>
      </c>
      <c r="AD4158" s="90">
        <f t="shared" si="191"/>
        <v>49777</v>
      </c>
      <c r="AE4158" s="91">
        <f t="shared" si="190"/>
        <v>3.8100000000000002E-2</v>
      </c>
      <c r="AG4158" s="92"/>
    </row>
    <row r="4159" spans="14:33" x14ac:dyDescent="0.25">
      <c r="N4159" s="130">
        <v>51711</v>
      </c>
      <c r="O4159" s="129">
        <v>3.64</v>
      </c>
      <c r="AD4159" s="90">
        <f t="shared" si="191"/>
        <v>49778</v>
      </c>
      <c r="AE4159" s="91">
        <f t="shared" si="190"/>
        <v>3.8100000000000002E-2</v>
      </c>
      <c r="AG4159" s="92"/>
    </row>
    <row r="4160" spans="14:33" x14ac:dyDescent="0.25">
      <c r="N4160" s="130">
        <v>51712</v>
      </c>
      <c r="O4160" s="129">
        <v>3.64</v>
      </c>
      <c r="AD4160" s="90">
        <f t="shared" si="191"/>
        <v>49779</v>
      </c>
      <c r="AE4160" s="91">
        <f t="shared" si="190"/>
        <v>3.8100000000000002E-2</v>
      </c>
      <c r="AG4160" s="92"/>
    </row>
    <row r="4161" spans="14:33" x14ac:dyDescent="0.25">
      <c r="N4161" s="130">
        <v>51713</v>
      </c>
      <c r="O4161" s="129">
        <v>3.64</v>
      </c>
      <c r="AD4161" s="90">
        <f t="shared" si="191"/>
        <v>49780</v>
      </c>
      <c r="AE4161" s="91">
        <f t="shared" si="190"/>
        <v>3.8100000000000002E-2</v>
      </c>
      <c r="AG4161" s="92"/>
    </row>
    <row r="4162" spans="14:33" x14ac:dyDescent="0.25">
      <c r="N4162" s="130">
        <v>51714</v>
      </c>
      <c r="O4162" s="129">
        <v>3.64</v>
      </c>
      <c r="AD4162" s="90">
        <f t="shared" si="191"/>
        <v>49781</v>
      </c>
      <c r="AE4162" s="91">
        <f t="shared" si="190"/>
        <v>3.8100000000000002E-2</v>
      </c>
      <c r="AG4162" s="92"/>
    </row>
    <row r="4163" spans="14:33" x14ac:dyDescent="0.25">
      <c r="N4163" s="130">
        <v>51715</v>
      </c>
      <c r="O4163" s="129">
        <v>3.64</v>
      </c>
      <c r="AD4163" s="90">
        <f t="shared" si="191"/>
        <v>49782</v>
      </c>
      <c r="AE4163" s="91">
        <f t="shared" si="190"/>
        <v>3.8100000000000002E-2</v>
      </c>
      <c r="AG4163" s="92"/>
    </row>
    <row r="4164" spans="14:33" x14ac:dyDescent="0.25">
      <c r="N4164" s="130">
        <v>51718</v>
      </c>
      <c r="O4164" s="129">
        <v>3.64</v>
      </c>
      <c r="AD4164" s="90">
        <f t="shared" si="191"/>
        <v>49783</v>
      </c>
      <c r="AE4164" s="91">
        <f t="shared" si="190"/>
        <v>3.8100000000000002E-2</v>
      </c>
      <c r="AG4164" s="92"/>
    </row>
    <row r="4165" spans="14:33" x14ac:dyDescent="0.25">
      <c r="N4165" s="130">
        <v>51719</v>
      </c>
      <c r="O4165" s="129">
        <v>3.64</v>
      </c>
      <c r="AD4165" s="90">
        <f t="shared" si="191"/>
        <v>49784</v>
      </c>
      <c r="AE4165" s="91">
        <f t="shared" si="190"/>
        <v>3.8100000000000002E-2</v>
      </c>
      <c r="AG4165" s="92"/>
    </row>
    <row r="4166" spans="14:33" x14ac:dyDescent="0.25">
      <c r="N4166" s="130">
        <v>51720</v>
      </c>
      <c r="O4166" s="129">
        <v>3.64</v>
      </c>
      <c r="AD4166" s="90">
        <f t="shared" si="191"/>
        <v>49785</v>
      </c>
      <c r="AE4166" s="91">
        <f t="shared" si="190"/>
        <v>3.8100000000000002E-2</v>
      </c>
      <c r="AG4166" s="92"/>
    </row>
    <row r="4167" spans="14:33" x14ac:dyDescent="0.25">
      <c r="N4167" s="130">
        <v>51721</v>
      </c>
      <c r="O4167" s="129">
        <v>3.64</v>
      </c>
      <c r="AD4167" s="90">
        <f t="shared" si="191"/>
        <v>49786</v>
      </c>
      <c r="AE4167" s="91">
        <f t="shared" ref="AE4167:AE4230" si="192">_xlfn.IFNA(VLOOKUP(AD4167,N:O,2,FALSE)/100,AE4166)</f>
        <v>3.8100000000000002E-2</v>
      </c>
      <c r="AG4167" s="92"/>
    </row>
    <row r="4168" spans="14:33" x14ac:dyDescent="0.25">
      <c r="N4168" s="130">
        <v>51722</v>
      </c>
      <c r="O4168" s="129">
        <v>3.64</v>
      </c>
      <c r="AD4168" s="90">
        <f t="shared" ref="AD4168:AD4231" si="193">AD4167+1</f>
        <v>49787</v>
      </c>
      <c r="AE4168" s="91">
        <f t="shared" si="192"/>
        <v>3.8100000000000002E-2</v>
      </c>
      <c r="AG4168" s="92"/>
    </row>
    <row r="4169" spans="14:33" x14ac:dyDescent="0.25">
      <c r="N4169" s="130">
        <v>51725</v>
      </c>
      <c r="O4169" s="129">
        <v>3.64</v>
      </c>
      <c r="AD4169" s="90">
        <f t="shared" si="193"/>
        <v>49788</v>
      </c>
      <c r="AE4169" s="91">
        <f t="shared" si="192"/>
        <v>3.8100000000000002E-2</v>
      </c>
      <c r="AG4169" s="92"/>
    </row>
    <row r="4170" spans="14:33" x14ac:dyDescent="0.25">
      <c r="N4170" s="130">
        <v>51726</v>
      </c>
      <c r="O4170" s="129">
        <v>3.64</v>
      </c>
      <c r="AD4170" s="90">
        <f t="shared" si="193"/>
        <v>49789</v>
      </c>
      <c r="AE4170" s="91">
        <f t="shared" si="192"/>
        <v>3.8100000000000002E-2</v>
      </c>
      <c r="AG4170" s="92"/>
    </row>
    <row r="4171" spans="14:33" x14ac:dyDescent="0.25">
      <c r="N4171" s="130">
        <v>51727</v>
      </c>
      <c r="O4171" s="129">
        <v>3.64</v>
      </c>
      <c r="AD4171" s="90">
        <f t="shared" si="193"/>
        <v>49790</v>
      </c>
      <c r="AE4171" s="91">
        <f t="shared" si="192"/>
        <v>3.8100000000000002E-2</v>
      </c>
      <c r="AG4171" s="92"/>
    </row>
    <row r="4172" spans="14:33" x14ac:dyDescent="0.25">
      <c r="N4172" s="130">
        <v>51728</v>
      </c>
      <c r="O4172" s="129">
        <v>3.64</v>
      </c>
      <c r="AD4172" s="90">
        <f t="shared" si="193"/>
        <v>49791</v>
      </c>
      <c r="AE4172" s="91">
        <f t="shared" si="192"/>
        <v>3.8100000000000002E-2</v>
      </c>
      <c r="AG4172" s="92"/>
    </row>
    <row r="4173" spans="14:33" x14ac:dyDescent="0.25">
      <c r="N4173" s="130">
        <v>51729</v>
      </c>
      <c r="O4173" s="129">
        <v>3.64</v>
      </c>
      <c r="AD4173" s="90">
        <f t="shared" si="193"/>
        <v>49792</v>
      </c>
      <c r="AE4173" s="91">
        <f t="shared" si="192"/>
        <v>3.8100000000000002E-2</v>
      </c>
      <c r="AG4173" s="92"/>
    </row>
    <row r="4174" spans="14:33" x14ac:dyDescent="0.25">
      <c r="N4174" s="130">
        <v>51732</v>
      </c>
      <c r="O4174" s="129">
        <v>3.64</v>
      </c>
      <c r="AD4174" s="90">
        <f t="shared" si="193"/>
        <v>49793</v>
      </c>
      <c r="AE4174" s="91">
        <f t="shared" si="192"/>
        <v>3.8100000000000002E-2</v>
      </c>
      <c r="AG4174" s="92"/>
    </row>
    <row r="4175" spans="14:33" x14ac:dyDescent="0.25">
      <c r="N4175" s="130">
        <v>51733</v>
      </c>
      <c r="O4175" s="129">
        <v>3.64</v>
      </c>
      <c r="AD4175" s="90">
        <f t="shared" si="193"/>
        <v>49794</v>
      </c>
      <c r="AE4175" s="91">
        <f t="shared" si="192"/>
        <v>3.8100000000000002E-2</v>
      </c>
      <c r="AG4175" s="92"/>
    </row>
    <row r="4176" spans="14:33" x14ac:dyDescent="0.25">
      <c r="N4176" s="130">
        <v>51734</v>
      </c>
      <c r="O4176" s="129">
        <v>3.64</v>
      </c>
      <c r="AD4176" s="90">
        <f t="shared" si="193"/>
        <v>49795</v>
      </c>
      <c r="AE4176" s="91">
        <f t="shared" si="192"/>
        <v>3.8100000000000002E-2</v>
      </c>
      <c r="AG4176" s="92"/>
    </row>
    <row r="4177" spans="14:33" x14ac:dyDescent="0.25">
      <c r="N4177" s="130">
        <v>51735</v>
      </c>
      <c r="O4177" s="129">
        <v>3.64</v>
      </c>
      <c r="AD4177" s="90">
        <f t="shared" si="193"/>
        <v>49796</v>
      </c>
      <c r="AE4177" s="91">
        <f t="shared" si="192"/>
        <v>3.8100000000000002E-2</v>
      </c>
      <c r="AG4177" s="92"/>
    </row>
    <row r="4178" spans="14:33" x14ac:dyDescent="0.25">
      <c r="N4178" s="130">
        <v>51736</v>
      </c>
      <c r="O4178" s="129">
        <v>3.64</v>
      </c>
      <c r="AD4178" s="90">
        <f t="shared" si="193"/>
        <v>49797</v>
      </c>
      <c r="AE4178" s="91">
        <f t="shared" si="192"/>
        <v>3.8100000000000002E-2</v>
      </c>
      <c r="AG4178" s="92"/>
    </row>
    <row r="4179" spans="14:33" x14ac:dyDescent="0.25">
      <c r="N4179" s="130">
        <v>51739</v>
      </c>
      <c r="O4179" s="129">
        <v>3.64</v>
      </c>
      <c r="AD4179" s="90">
        <f t="shared" si="193"/>
        <v>49798</v>
      </c>
      <c r="AE4179" s="91">
        <f t="shared" si="192"/>
        <v>3.8100000000000002E-2</v>
      </c>
      <c r="AG4179" s="92"/>
    </row>
    <row r="4180" spans="14:33" x14ac:dyDescent="0.25">
      <c r="N4180" s="130">
        <v>51740</v>
      </c>
      <c r="O4180" s="129">
        <v>3.64</v>
      </c>
      <c r="AD4180" s="90">
        <f t="shared" si="193"/>
        <v>49799</v>
      </c>
      <c r="AE4180" s="91">
        <f t="shared" si="192"/>
        <v>3.8100000000000002E-2</v>
      </c>
      <c r="AG4180" s="92"/>
    </row>
    <row r="4181" spans="14:33" x14ac:dyDescent="0.25">
      <c r="N4181" s="130">
        <v>51741</v>
      </c>
      <c r="O4181" s="129">
        <v>3.64</v>
      </c>
      <c r="AD4181" s="90">
        <f t="shared" si="193"/>
        <v>49800</v>
      </c>
      <c r="AE4181" s="91">
        <f t="shared" si="192"/>
        <v>3.8100000000000002E-2</v>
      </c>
      <c r="AG4181" s="92"/>
    </row>
    <row r="4182" spans="14:33" x14ac:dyDescent="0.25">
      <c r="N4182" s="130">
        <v>51742</v>
      </c>
      <c r="O4182" s="129">
        <v>3.64</v>
      </c>
      <c r="AD4182" s="90">
        <f t="shared" si="193"/>
        <v>49801</v>
      </c>
      <c r="AE4182" s="91">
        <f t="shared" si="192"/>
        <v>3.8100000000000002E-2</v>
      </c>
      <c r="AG4182" s="92"/>
    </row>
    <row r="4183" spans="14:33" x14ac:dyDescent="0.25">
      <c r="N4183" s="130">
        <v>51743</v>
      </c>
      <c r="O4183" s="129">
        <v>3.64</v>
      </c>
      <c r="AD4183" s="90">
        <f t="shared" si="193"/>
        <v>49802</v>
      </c>
      <c r="AE4183" s="91">
        <f t="shared" si="192"/>
        <v>3.8100000000000002E-2</v>
      </c>
      <c r="AG4183" s="92"/>
    </row>
    <row r="4184" spans="14:33" x14ac:dyDescent="0.25">
      <c r="N4184" s="130">
        <v>51747</v>
      </c>
      <c r="O4184" s="129">
        <v>3.64</v>
      </c>
      <c r="AD4184" s="90">
        <f t="shared" si="193"/>
        <v>49803</v>
      </c>
      <c r="AE4184" s="91">
        <f t="shared" si="192"/>
        <v>3.8100000000000002E-2</v>
      </c>
      <c r="AG4184" s="92"/>
    </row>
    <row r="4185" spans="14:33" x14ac:dyDescent="0.25">
      <c r="N4185" s="130">
        <v>51748</v>
      </c>
      <c r="O4185" s="129">
        <v>3.64</v>
      </c>
      <c r="AD4185" s="90">
        <f t="shared" si="193"/>
        <v>49804</v>
      </c>
      <c r="AE4185" s="91">
        <f t="shared" si="192"/>
        <v>3.8100000000000002E-2</v>
      </c>
      <c r="AG4185" s="92"/>
    </row>
    <row r="4186" spans="14:33" x14ac:dyDescent="0.25">
      <c r="N4186" s="130">
        <v>51749</v>
      </c>
      <c r="O4186" s="129">
        <v>3.64</v>
      </c>
      <c r="AD4186" s="90">
        <f t="shared" si="193"/>
        <v>49805</v>
      </c>
      <c r="AE4186" s="91">
        <f t="shared" si="192"/>
        <v>3.8100000000000002E-2</v>
      </c>
      <c r="AG4186" s="92"/>
    </row>
    <row r="4187" spans="14:33" x14ac:dyDescent="0.25">
      <c r="N4187" s="130">
        <v>51750</v>
      </c>
      <c r="O4187" s="129">
        <v>3.64</v>
      </c>
      <c r="AD4187" s="90">
        <f t="shared" si="193"/>
        <v>49806</v>
      </c>
      <c r="AE4187" s="91">
        <f t="shared" si="192"/>
        <v>3.8100000000000002E-2</v>
      </c>
      <c r="AG4187" s="92"/>
    </row>
    <row r="4188" spans="14:33" x14ac:dyDescent="0.25">
      <c r="N4188" s="130">
        <v>51753</v>
      </c>
      <c r="O4188" s="129">
        <v>3.64</v>
      </c>
      <c r="AD4188" s="90">
        <f t="shared" si="193"/>
        <v>49807</v>
      </c>
      <c r="AE4188" s="91">
        <f t="shared" si="192"/>
        <v>3.8100000000000002E-2</v>
      </c>
      <c r="AG4188" s="92"/>
    </row>
    <row r="4189" spans="14:33" x14ac:dyDescent="0.25">
      <c r="N4189" s="130">
        <v>51754</v>
      </c>
      <c r="O4189" s="129">
        <v>3.64</v>
      </c>
      <c r="AD4189" s="90">
        <f t="shared" si="193"/>
        <v>49808</v>
      </c>
      <c r="AE4189" s="91">
        <f t="shared" si="192"/>
        <v>3.8100000000000002E-2</v>
      </c>
      <c r="AG4189" s="92"/>
    </row>
    <row r="4190" spans="14:33" x14ac:dyDescent="0.25">
      <c r="N4190" s="130">
        <v>51755</v>
      </c>
      <c r="O4190" s="129">
        <v>3.64</v>
      </c>
      <c r="AD4190" s="90">
        <f t="shared" si="193"/>
        <v>49809</v>
      </c>
      <c r="AE4190" s="91">
        <f t="shared" si="192"/>
        <v>3.8100000000000002E-2</v>
      </c>
      <c r="AG4190" s="92"/>
    </row>
    <row r="4191" spans="14:33" x14ac:dyDescent="0.25">
      <c r="N4191" s="130">
        <v>51756</v>
      </c>
      <c r="O4191" s="129">
        <v>3.64</v>
      </c>
      <c r="AD4191" s="90">
        <f t="shared" si="193"/>
        <v>49810</v>
      </c>
      <c r="AE4191" s="91">
        <f t="shared" si="192"/>
        <v>3.8100000000000002E-2</v>
      </c>
      <c r="AG4191" s="92"/>
    </row>
    <row r="4192" spans="14:33" x14ac:dyDescent="0.25">
      <c r="N4192" s="130">
        <v>51757</v>
      </c>
      <c r="O4192" s="129">
        <v>3.64</v>
      </c>
      <c r="AD4192" s="90">
        <f t="shared" si="193"/>
        <v>49811</v>
      </c>
      <c r="AE4192" s="91">
        <f t="shared" si="192"/>
        <v>3.8100000000000002E-2</v>
      </c>
      <c r="AG4192" s="92"/>
    </row>
    <row r="4193" spans="14:33" x14ac:dyDescent="0.25">
      <c r="N4193" s="130">
        <v>51760</v>
      </c>
      <c r="O4193" s="129">
        <v>3.64</v>
      </c>
      <c r="AD4193" s="90">
        <f t="shared" si="193"/>
        <v>49812</v>
      </c>
      <c r="AE4193" s="91">
        <f t="shared" si="192"/>
        <v>3.8100000000000002E-2</v>
      </c>
      <c r="AG4193" s="92"/>
    </row>
    <row r="4194" spans="14:33" x14ac:dyDescent="0.25">
      <c r="N4194" s="130">
        <v>51761</v>
      </c>
      <c r="O4194" s="129">
        <v>3.64</v>
      </c>
      <c r="AD4194" s="90">
        <f t="shared" si="193"/>
        <v>49813</v>
      </c>
      <c r="AE4194" s="91">
        <f t="shared" si="192"/>
        <v>3.8100000000000002E-2</v>
      </c>
      <c r="AG4194" s="92"/>
    </row>
    <row r="4195" spans="14:33" x14ac:dyDescent="0.25">
      <c r="N4195" s="130">
        <v>51762</v>
      </c>
      <c r="O4195" s="129">
        <v>3.64</v>
      </c>
      <c r="AD4195" s="90">
        <f t="shared" si="193"/>
        <v>49814</v>
      </c>
      <c r="AE4195" s="91">
        <f t="shared" si="192"/>
        <v>3.8100000000000002E-2</v>
      </c>
      <c r="AG4195" s="92"/>
    </row>
    <row r="4196" spans="14:33" x14ac:dyDescent="0.25">
      <c r="N4196" s="130">
        <v>51763</v>
      </c>
      <c r="O4196" s="129">
        <v>3.64</v>
      </c>
      <c r="AD4196" s="90">
        <f t="shared" si="193"/>
        <v>49815</v>
      </c>
      <c r="AE4196" s="91">
        <f t="shared" si="192"/>
        <v>3.8100000000000002E-2</v>
      </c>
      <c r="AG4196" s="92"/>
    </row>
    <row r="4197" spans="14:33" x14ac:dyDescent="0.25">
      <c r="N4197" s="130">
        <v>51764</v>
      </c>
      <c r="O4197" s="129">
        <v>3.64</v>
      </c>
      <c r="AD4197" s="90">
        <f t="shared" si="193"/>
        <v>49816</v>
      </c>
      <c r="AE4197" s="91">
        <f t="shared" si="192"/>
        <v>3.8100000000000002E-2</v>
      </c>
      <c r="AG4197" s="92"/>
    </row>
    <row r="4198" spans="14:33" x14ac:dyDescent="0.25">
      <c r="N4198" s="130">
        <v>51767</v>
      </c>
      <c r="O4198" s="129">
        <v>3.64</v>
      </c>
      <c r="AD4198" s="90">
        <f t="shared" si="193"/>
        <v>49817</v>
      </c>
      <c r="AE4198" s="91">
        <f t="shared" si="192"/>
        <v>3.8100000000000002E-2</v>
      </c>
      <c r="AG4198" s="92"/>
    </row>
    <row r="4199" spans="14:33" x14ac:dyDescent="0.25">
      <c r="N4199" s="130">
        <v>51768</v>
      </c>
      <c r="O4199" s="129">
        <v>3.64</v>
      </c>
      <c r="AD4199" s="90">
        <f t="shared" si="193"/>
        <v>49818</v>
      </c>
      <c r="AE4199" s="91">
        <f t="shared" si="192"/>
        <v>3.8100000000000002E-2</v>
      </c>
      <c r="AG4199" s="92"/>
    </row>
    <row r="4200" spans="14:33" x14ac:dyDescent="0.25">
      <c r="N4200" s="130">
        <v>51769</v>
      </c>
      <c r="O4200" s="129">
        <v>3.64</v>
      </c>
      <c r="AD4200" s="90">
        <f t="shared" si="193"/>
        <v>49819</v>
      </c>
      <c r="AE4200" s="91">
        <f t="shared" si="192"/>
        <v>3.8100000000000002E-2</v>
      </c>
      <c r="AG4200" s="92"/>
    </row>
    <row r="4201" spans="14:33" x14ac:dyDescent="0.25">
      <c r="N4201" s="130">
        <v>51770</v>
      </c>
      <c r="O4201" s="129">
        <v>3.64</v>
      </c>
      <c r="AD4201" s="90">
        <f t="shared" si="193"/>
        <v>49820</v>
      </c>
      <c r="AE4201" s="91">
        <f t="shared" si="192"/>
        <v>3.8100000000000002E-2</v>
      </c>
      <c r="AG4201" s="92"/>
    </row>
    <row r="4202" spans="14:33" x14ac:dyDescent="0.25">
      <c r="N4202" s="130">
        <v>51771</v>
      </c>
      <c r="O4202" s="129">
        <v>3.64</v>
      </c>
      <c r="AD4202" s="90">
        <f t="shared" si="193"/>
        <v>49821</v>
      </c>
      <c r="AE4202" s="91">
        <f t="shared" si="192"/>
        <v>3.8100000000000002E-2</v>
      </c>
      <c r="AG4202" s="92"/>
    </row>
    <row r="4203" spans="14:33" x14ac:dyDescent="0.25">
      <c r="N4203" s="130">
        <v>51774</v>
      </c>
      <c r="O4203" s="129">
        <v>3.64</v>
      </c>
      <c r="AD4203" s="90">
        <f t="shared" si="193"/>
        <v>49822</v>
      </c>
      <c r="AE4203" s="91">
        <f t="shared" si="192"/>
        <v>3.8100000000000002E-2</v>
      </c>
      <c r="AG4203" s="92"/>
    </row>
    <row r="4204" spans="14:33" x14ac:dyDescent="0.25">
      <c r="N4204" s="130">
        <v>51775</v>
      </c>
      <c r="O4204" s="129">
        <v>3.64</v>
      </c>
      <c r="AD4204" s="90">
        <f t="shared" si="193"/>
        <v>49823</v>
      </c>
      <c r="AE4204" s="91">
        <f t="shared" si="192"/>
        <v>3.8100000000000002E-2</v>
      </c>
      <c r="AG4204" s="92"/>
    </row>
    <row r="4205" spans="14:33" x14ac:dyDescent="0.25">
      <c r="N4205" s="130">
        <v>51776</v>
      </c>
      <c r="O4205" s="129">
        <v>3.64</v>
      </c>
      <c r="AD4205" s="90">
        <f t="shared" si="193"/>
        <v>49824</v>
      </c>
      <c r="AE4205" s="91">
        <f t="shared" si="192"/>
        <v>3.8100000000000002E-2</v>
      </c>
      <c r="AG4205" s="92"/>
    </row>
    <row r="4206" spans="14:33" x14ac:dyDescent="0.25">
      <c r="N4206" s="130">
        <v>51777</v>
      </c>
      <c r="O4206" s="129">
        <v>3.64</v>
      </c>
      <c r="AD4206" s="90">
        <f t="shared" si="193"/>
        <v>49825</v>
      </c>
      <c r="AE4206" s="91">
        <f t="shared" si="192"/>
        <v>3.8100000000000002E-2</v>
      </c>
      <c r="AG4206" s="92"/>
    </row>
    <row r="4207" spans="14:33" x14ac:dyDescent="0.25">
      <c r="N4207" s="130">
        <v>51778</v>
      </c>
      <c r="O4207" s="129">
        <v>3.64</v>
      </c>
      <c r="AD4207" s="90">
        <f t="shared" si="193"/>
        <v>49826</v>
      </c>
      <c r="AE4207" s="91">
        <f t="shared" si="192"/>
        <v>3.8100000000000002E-2</v>
      </c>
      <c r="AG4207" s="92"/>
    </row>
    <row r="4208" spans="14:33" x14ac:dyDescent="0.25">
      <c r="N4208" s="130">
        <v>51781</v>
      </c>
      <c r="O4208" s="129">
        <v>3.64</v>
      </c>
      <c r="AD4208" s="90">
        <f t="shared" si="193"/>
        <v>49827</v>
      </c>
      <c r="AE4208" s="91">
        <f t="shared" si="192"/>
        <v>3.8100000000000002E-2</v>
      </c>
      <c r="AG4208" s="92"/>
    </row>
    <row r="4209" spans="14:33" x14ac:dyDescent="0.25">
      <c r="N4209" s="130">
        <v>51782</v>
      </c>
      <c r="O4209" s="129">
        <v>3.64</v>
      </c>
      <c r="AD4209" s="90">
        <f t="shared" si="193"/>
        <v>49828</v>
      </c>
      <c r="AE4209" s="91">
        <f t="shared" si="192"/>
        <v>3.8100000000000002E-2</v>
      </c>
      <c r="AG4209" s="92"/>
    </row>
    <row r="4210" spans="14:33" x14ac:dyDescent="0.25">
      <c r="N4210" s="130">
        <v>51783</v>
      </c>
      <c r="O4210" s="129">
        <v>3.64</v>
      </c>
      <c r="AD4210" s="90">
        <f t="shared" si="193"/>
        <v>49829</v>
      </c>
      <c r="AE4210" s="91">
        <f t="shared" si="192"/>
        <v>3.8100000000000002E-2</v>
      </c>
      <c r="AG4210" s="92"/>
    </row>
    <row r="4211" spans="14:33" x14ac:dyDescent="0.25">
      <c r="N4211" s="130">
        <v>51784</v>
      </c>
      <c r="O4211" s="129">
        <v>3.64</v>
      </c>
      <c r="AD4211" s="90">
        <f t="shared" si="193"/>
        <v>49830</v>
      </c>
      <c r="AE4211" s="91">
        <f t="shared" si="192"/>
        <v>3.8100000000000002E-2</v>
      </c>
      <c r="AG4211" s="92"/>
    </row>
    <row r="4212" spans="14:33" x14ac:dyDescent="0.25">
      <c r="N4212" s="130">
        <v>51785</v>
      </c>
      <c r="O4212" s="129">
        <v>3.64</v>
      </c>
      <c r="AD4212" s="90">
        <f t="shared" si="193"/>
        <v>49831</v>
      </c>
      <c r="AE4212" s="91">
        <f t="shared" si="192"/>
        <v>3.8100000000000002E-2</v>
      </c>
      <c r="AG4212" s="92"/>
    </row>
    <row r="4213" spans="14:33" x14ac:dyDescent="0.25">
      <c r="N4213" s="130">
        <v>51789</v>
      </c>
      <c r="O4213" s="129">
        <v>3.64</v>
      </c>
      <c r="AD4213" s="90">
        <f t="shared" si="193"/>
        <v>49832</v>
      </c>
      <c r="AE4213" s="91">
        <f t="shared" si="192"/>
        <v>3.8100000000000002E-2</v>
      </c>
      <c r="AG4213" s="92"/>
    </row>
    <row r="4214" spans="14:33" x14ac:dyDescent="0.25">
      <c r="N4214" s="130">
        <v>51790</v>
      </c>
      <c r="O4214" s="129">
        <v>3.64</v>
      </c>
      <c r="AD4214" s="90">
        <f t="shared" si="193"/>
        <v>49833</v>
      </c>
      <c r="AE4214" s="91">
        <f t="shared" si="192"/>
        <v>3.8100000000000002E-2</v>
      </c>
      <c r="AG4214" s="92"/>
    </row>
    <row r="4215" spans="14:33" x14ac:dyDescent="0.25">
      <c r="N4215" s="130">
        <v>51791</v>
      </c>
      <c r="O4215" s="129">
        <v>3.64</v>
      </c>
      <c r="AD4215" s="90">
        <f t="shared" si="193"/>
        <v>49834</v>
      </c>
      <c r="AE4215" s="91">
        <f t="shared" si="192"/>
        <v>3.8100000000000002E-2</v>
      </c>
      <c r="AG4215" s="92"/>
    </row>
    <row r="4216" spans="14:33" x14ac:dyDescent="0.25">
      <c r="N4216" s="130">
        <v>51792</v>
      </c>
      <c r="O4216" s="129">
        <v>3.64</v>
      </c>
      <c r="AD4216" s="90">
        <f t="shared" si="193"/>
        <v>49835</v>
      </c>
      <c r="AE4216" s="91">
        <f t="shared" si="192"/>
        <v>3.8100000000000002E-2</v>
      </c>
      <c r="AG4216" s="92"/>
    </row>
    <row r="4217" spans="14:33" x14ac:dyDescent="0.25">
      <c r="N4217" s="130">
        <v>51795</v>
      </c>
      <c r="O4217" s="129">
        <v>3.64</v>
      </c>
      <c r="AD4217" s="90">
        <f t="shared" si="193"/>
        <v>49836</v>
      </c>
      <c r="AE4217" s="91">
        <f t="shared" si="192"/>
        <v>3.8100000000000002E-2</v>
      </c>
      <c r="AG4217" s="92"/>
    </row>
    <row r="4218" spans="14:33" x14ac:dyDescent="0.25">
      <c r="N4218" s="130">
        <v>51796</v>
      </c>
      <c r="O4218" s="129">
        <v>3.64</v>
      </c>
      <c r="AD4218" s="90">
        <f t="shared" si="193"/>
        <v>49837</v>
      </c>
      <c r="AE4218" s="91">
        <f t="shared" si="192"/>
        <v>3.8100000000000002E-2</v>
      </c>
      <c r="AG4218" s="92"/>
    </row>
    <row r="4219" spans="14:33" x14ac:dyDescent="0.25">
      <c r="N4219" s="130">
        <v>51797</v>
      </c>
      <c r="O4219" s="129">
        <v>3.64</v>
      </c>
      <c r="AD4219" s="90">
        <f t="shared" si="193"/>
        <v>49838</v>
      </c>
      <c r="AE4219" s="91">
        <f t="shared" si="192"/>
        <v>3.8100000000000002E-2</v>
      </c>
      <c r="AG4219" s="92"/>
    </row>
    <row r="4220" spans="14:33" x14ac:dyDescent="0.25">
      <c r="N4220" s="130">
        <v>51798</v>
      </c>
      <c r="O4220" s="129">
        <v>3.64</v>
      </c>
      <c r="AD4220" s="90">
        <f t="shared" si="193"/>
        <v>49839</v>
      </c>
      <c r="AE4220" s="91">
        <f t="shared" si="192"/>
        <v>3.8100000000000002E-2</v>
      </c>
      <c r="AG4220" s="92"/>
    </row>
    <row r="4221" spans="14:33" x14ac:dyDescent="0.25">
      <c r="N4221" s="130">
        <v>51799</v>
      </c>
      <c r="O4221" s="129">
        <v>3.64</v>
      </c>
      <c r="AD4221" s="90">
        <f t="shared" si="193"/>
        <v>49840</v>
      </c>
      <c r="AE4221" s="91">
        <f t="shared" si="192"/>
        <v>3.8100000000000002E-2</v>
      </c>
      <c r="AG4221" s="92"/>
    </row>
    <row r="4222" spans="14:33" x14ac:dyDescent="0.25">
      <c r="N4222" s="130">
        <v>51802</v>
      </c>
      <c r="O4222" s="129">
        <v>3.64</v>
      </c>
      <c r="AD4222" s="90">
        <f t="shared" si="193"/>
        <v>49841</v>
      </c>
      <c r="AE4222" s="91">
        <f t="shared" si="192"/>
        <v>3.8100000000000002E-2</v>
      </c>
      <c r="AG4222" s="92"/>
    </row>
    <row r="4223" spans="14:33" x14ac:dyDescent="0.25">
      <c r="N4223" s="130">
        <v>51803</v>
      </c>
      <c r="O4223" s="129">
        <v>3.64</v>
      </c>
      <c r="AD4223" s="90">
        <f t="shared" si="193"/>
        <v>49842</v>
      </c>
      <c r="AE4223" s="91">
        <f t="shared" si="192"/>
        <v>3.8100000000000002E-2</v>
      </c>
      <c r="AG4223" s="92"/>
    </row>
    <row r="4224" spans="14:33" x14ac:dyDescent="0.25">
      <c r="N4224" s="130">
        <v>51804</v>
      </c>
      <c r="O4224" s="129">
        <v>3.64</v>
      </c>
      <c r="AD4224" s="90">
        <f t="shared" si="193"/>
        <v>49843</v>
      </c>
      <c r="AE4224" s="91">
        <f t="shared" si="192"/>
        <v>3.8100000000000002E-2</v>
      </c>
      <c r="AG4224" s="92"/>
    </row>
    <row r="4225" spans="14:33" x14ac:dyDescent="0.25">
      <c r="N4225" s="130">
        <v>51805</v>
      </c>
      <c r="O4225" s="129">
        <v>3.64</v>
      </c>
      <c r="AD4225" s="90">
        <f t="shared" si="193"/>
        <v>49844</v>
      </c>
      <c r="AE4225" s="91">
        <f t="shared" si="192"/>
        <v>3.8100000000000002E-2</v>
      </c>
      <c r="AG4225" s="92"/>
    </row>
    <row r="4226" spans="14:33" x14ac:dyDescent="0.25">
      <c r="N4226" s="130">
        <v>51806</v>
      </c>
      <c r="O4226" s="129">
        <v>3.64</v>
      </c>
      <c r="AD4226" s="90">
        <f t="shared" si="193"/>
        <v>49845</v>
      </c>
      <c r="AE4226" s="91">
        <f t="shared" si="192"/>
        <v>3.8100000000000002E-2</v>
      </c>
      <c r="AG4226" s="92"/>
    </row>
    <row r="4227" spans="14:33" x14ac:dyDescent="0.25">
      <c r="N4227" s="130">
        <v>51809</v>
      </c>
      <c r="O4227" s="129">
        <v>3.64</v>
      </c>
      <c r="AD4227" s="90">
        <f t="shared" si="193"/>
        <v>49846</v>
      </c>
      <c r="AE4227" s="91">
        <f t="shared" si="192"/>
        <v>3.8100000000000002E-2</v>
      </c>
      <c r="AG4227" s="92"/>
    </row>
    <row r="4228" spans="14:33" x14ac:dyDescent="0.25">
      <c r="N4228" s="130">
        <v>51810</v>
      </c>
      <c r="O4228" s="129">
        <v>3.64</v>
      </c>
      <c r="AD4228" s="90">
        <f t="shared" si="193"/>
        <v>49847</v>
      </c>
      <c r="AE4228" s="91">
        <f t="shared" si="192"/>
        <v>3.8100000000000002E-2</v>
      </c>
      <c r="AG4228" s="92"/>
    </row>
    <row r="4229" spans="14:33" x14ac:dyDescent="0.25">
      <c r="N4229" s="130">
        <v>51811</v>
      </c>
      <c r="O4229" s="129">
        <v>3.64</v>
      </c>
      <c r="AD4229" s="90">
        <f t="shared" si="193"/>
        <v>49848</v>
      </c>
      <c r="AE4229" s="91">
        <f t="shared" si="192"/>
        <v>3.8100000000000002E-2</v>
      </c>
      <c r="AG4229" s="92"/>
    </row>
    <row r="4230" spans="14:33" x14ac:dyDescent="0.25">
      <c r="N4230" s="130">
        <v>51812</v>
      </c>
      <c r="O4230" s="129">
        <v>3.64</v>
      </c>
      <c r="AD4230" s="90">
        <f t="shared" si="193"/>
        <v>49849</v>
      </c>
      <c r="AE4230" s="91">
        <f t="shared" si="192"/>
        <v>3.8100000000000002E-2</v>
      </c>
      <c r="AG4230" s="92"/>
    </row>
    <row r="4231" spans="14:33" x14ac:dyDescent="0.25">
      <c r="N4231" s="130">
        <v>51813</v>
      </c>
      <c r="O4231" s="129">
        <v>3.64</v>
      </c>
      <c r="AD4231" s="90">
        <f t="shared" si="193"/>
        <v>49850</v>
      </c>
      <c r="AE4231" s="91">
        <f t="shared" ref="AE4231:AE4294" si="194">_xlfn.IFNA(VLOOKUP(AD4231,N:O,2,FALSE)/100,AE4230)</f>
        <v>3.8100000000000002E-2</v>
      </c>
      <c r="AG4231" s="92"/>
    </row>
    <row r="4232" spans="14:33" x14ac:dyDescent="0.25">
      <c r="N4232" s="130">
        <v>51817</v>
      </c>
      <c r="O4232" s="129">
        <v>3.64</v>
      </c>
      <c r="AD4232" s="90">
        <f t="shared" ref="AD4232:AD4295" si="195">AD4231+1</f>
        <v>49851</v>
      </c>
      <c r="AE4232" s="91">
        <f t="shared" si="194"/>
        <v>3.8100000000000002E-2</v>
      </c>
      <c r="AG4232" s="92"/>
    </row>
    <row r="4233" spans="14:33" x14ac:dyDescent="0.25">
      <c r="N4233" s="130">
        <v>51818</v>
      </c>
      <c r="O4233" s="129">
        <v>3.64</v>
      </c>
      <c r="AD4233" s="90">
        <f t="shared" si="195"/>
        <v>49852</v>
      </c>
      <c r="AE4233" s="91">
        <f t="shared" si="194"/>
        <v>3.8100000000000002E-2</v>
      </c>
      <c r="AG4233" s="92"/>
    </row>
    <row r="4234" spans="14:33" x14ac:dyDescent="0.25">
      <c r="N4234" s="130">
        <v>51819</v>
      </c>
      <c r="O4234" s="129">
        <v>3.64</v>
      </c>
      <c r="AD4234" s="90">
        <f t="shared" si="195"/>
        <v>49853</v>
      </c>
      <c r="AE4234" s="91">
        <f t="shared" si="194"/>
        <v>3.8100000000000002E-2</v>
      </c>
      <c r="AG4234" s="92"/>
    </row>
    <row r="4235" spans="14:33" x14ac:dyDescent="0.25">
      <c r="N4235" s="130">
        <v>51820</v>
      </c>
      <c r="O4235" s="129">
        <v>3.64</v>
      </c>
      <c r="AD4235" s="90">
        <f t="shared" si="195"/>
        <v>49854</v>
      </c>
      <c r="AE4235" s="91">
        <f t="shared" si="194"/>
        <v>3.8100000000000002E-2</v>
      </c>
      <c r="AG4235" s="92"/>
    </row>
    <row r="4236" spans="14:33" x14ac:dyDescent="0.25">
      <c r="N4236" s="130">
        <v>51823</v>
      </c>
      <c r="O4236" s="129">
        <v>3.64</v>
      </c>
      <c r="AD4236" s="90">
        <f t="shared" si="195"/>
        <v>49855</v>
      </c>
      <c r="AE4236" s="91">
        <f t="shared" si="194"/>
        <v>3.8100000000000002E-2</v>
      </c>
      <c r="AG4236" s="92"/>
    </row>
    <row r="4237" spans="14:33" x14ac:dyDescent="0.25">
      <c r="N4237" s="130">
        <v>51824</v>
      </c>
      <c r="O4237" s="129">
        <v>3.64</v>
      </c>
      <c r="AD4237" s="90">
        <f t="shared" si="195"/>
        <v>49856</v>
      </c>
      <c r="AE4237" s="91">
        <f t="shared" si="194"/>
        <v>3.8100000000000002E-2</v>
      </c>
      <c r="AG4237" s="92"/>
    </row>
    <row r="4238" spans="14:33" x14ac:dyDescent="0.25">
      <c r="N4238" s="130">
        <v>51825</v>
      </c>
      <c r="O4238" s="129">
        <v>3.64</v>
      </c>
      <c r="AD4238" s="90">
        <f t="shared" si="195"/>
        <v>49857</v>
      </c>
      <c r="AE4238" s="91">
        <f t="shared" si="194"/>
        <v>3.8100000000000002E-2</v>
      </c>
      <c r="AG4238" s="92"/>
    </row>
    <row r="4239" spans="14:33" x14ac:dyDescent="0.25">
      <c r="N4239" s="130">
        <v>51826</v>
      </c>
      <c r="O4239" s="129">
        <v>3.64</v>
      </c>
      <c r="AD4239" s="90">
        <f t="shared" si="195"/>
        <v>49858</v>
      </c>
      <c r="AE4239" s="91">
        <f t="shared" si="194"/>
        <v>3.8100000000000002E-2</v>
      </c>
      <c r="AG4239" s="92"/>
    </row>
    <row r="4240" spans="14:33" x14ac:dyDescent="0.25">
      <c r="N4240" s="130">
        <v>51827</v>
      </c>
      <c r="O4240" s="129">
        <v>3.64</v>
      </c>
      <c r="AD4240" s="90">
        <f t="shared" si="195"/>
        <v>49859</v>
      </c>
      <c r="AE4240" s="91">
        <f t="shared" si="194"/>
        <v>3.8100000000000002E-2</v>
      </c>
      <c r="AG4240" s="92"/>
    </row>
    <row r="4241" spans="14:33" x14ac:dyDescent="0.25">
      <c r="N4241" s="130">
        <v>51830</v>
      </c>
      <c r="O4241" s="129">
        <v>3.64</v>
      </c>
      <c r="AD4241" s="90">
        <f t="shared" si="195"/>
        <v>49860</v>
      </c>
      <c r="AE4241" s="91">
        <f t="shared" si="194"/>
        <v>3.8100000000000002E-2</v>
      </c>
      <c r="AG4241" s="92"/>
    </row>
    <row r="4242" spans="14:33" x14ac:dyDescent="0.25">
      <c r="N4242" s="130">
        <v>51831</v>
      </c>
      <c r="O4242" s="129">
        <v>3.64</v>
      </c>
      <c r="AD4242" s="90">
        <f t="shared" si="195"/>
        <v>49861</v>
      </c>
      <c r="AE4242" s="91">
        <f t="shared" si="194"/>
        <v>3.8100000000000002E-2</v>
      </c>
      <c r="AG4242" s="92"/>
    </row>
    <row r="4243" spans="14:33" x14ac:dyDescent="0.25">
      <c r="N4243" s="130">
        <v>51832</v>
      </c>
      <c r="O4243" s="129">
        <v>3.64</v>
      </c>
      <c r="AD4243" s="90">
        <f t="shared" si="195"/>
        <v>49862</v>
      </c>
      <c r="AE4243" s="91">
        <f t="shared" si="194"/>
        <v>3.8100000000000002E-2</v>
      </c>
      <c r="AG4243" s="92"/>
    </row>
    <row r="4244" spans="14:33" x14ac:dyDescent="0.25">
      <c r="N4244" s="130">
        <v>51834</v>
      </c>
      <c r="O4244" s="129">
        <v>3.64</v>
      </c>
      <c r="AD4244" s="90">
        <f t="shared" si="195"/>
        <v>49863</v>
      </c>
      <c r="AE4244" s="91">
        <f t="shared" si="194"/>
        <v>3.8100000000000002E-2</v>
      </c>
      <c r="AG4244" s="92"/>
    </row>
    <row r="4245" spans="14:33" x14ac:dyDescent="0.25">
      <c r="N4245" s="130">
        <v>51837</v>
      </c>
      <c r="O4245" s="129">
        <v>3.64</v>
      </c>
      <c r="AD4245" s="90">
        <f t="shared" si="195"/>
        <v>49864</v>
      </c>
      <c r="AE4245" s="91">
        <f t="shared" si="194"/>
        <v>3.8100000000000002E-2</v>
      </c>
      <c r="AG4245" s="92"/>
    </row>
    <row r="4246" spans="14:33" x14ac:dyDescent="0.25">
      <c r="N4246" s="130">
        <v>51838</v>
      </c>
      <c r="O4246" s="129">
        <v>3.64</v>
      </c>
      <c r="AD4246" s="90">
        <f t="shared" si="195"/>
        <v>49865</v>
      </c>
      <c r="AE4246" s="91">
        <f t="shared" si="194"/>
        <v>3.8100000000000002E-2</v>
      </c>
      <c r="AG4246" s="92"/>
    </row>
    <row r="4247" spans="14:33" x14ac:dyDescent="0.25">
      <c r="N4247" s="130">
        <v>51839</v>
      </c>
      <c r="O4247" s="129">
        <v>3.64</v>
      </c>
      <c r="AD4247" s="90">
        <f t="shared" si="195"/>
        <v>49866</v>
      </c>
      <c r="AE4247" s="91">
        <f t="shared" si="194"/>
        <v>3.8100000000000002E-2</v>
      </c>
      <c r="AG4247" s="92"/>
    </row>
    <row r="4248" spans="14:33" x14ac:dyDescent="0.25">
      <c r="N4248" s="130">
        <v>51840</v>
      </c>
      <c r="O4248" s="129">
        <v>3.64</v>
      </c>
      <c r="AD4248" s="90">
        <f t="shared" si="195"/>
        <v>49867</v>
      </c>
      <c r="AE4248" s="91">
        <f t="shared" si="194"/>
        <v>3.8100000000000002E-2</v>
      </c>
      <c r="AG4248" s="92"/>
    </row>
    <row r="4249" spans="14:33" x14ac:dyDescent="0.25">
      <c r="N4249" s="130">
        <v>51841</v>
      </c>
      <c r="O4249" s="129">
        <v>3.64</v>
      </c>
      <c r="AD4249" s="90">
        <f t="shared" si="195"/>
        <v>49868</v>
      </c>
      <c r="AE4249" s="91">
        <f t="shared" si="194"/>
        <v>3.8100000000000002E-2</v>
      </c>
      <c r="AG4249" s="92"/>
    </row>
    <row r="4250" spans="14:33" x14ac:dyDescent="0.25">
      <c r="N4250" s="130">
        <v>51844</v>
      </c>
      <c r="O4250" s="129">
        <v>3.64</v>
      </c>
      <c r="AD4250" s="90">
        <f t="shared" si="195"/>
        <v>49869</v>
      </c>
      <c r="AE4250" s="91">
        <f t="shared" si="194"/>
        <v>3.8100000000000002E-2</v>
      </c>
      <c r="AG4250" s="92"/>
    </row>
    <row r="4251" spans="14:33" x14ac:dyDescent="0.25">
      <c r="N4251" s="130">
        <v>51845</v>
      </c>
      <c r="O4251" s="129">
        <v>3.64</v>
      </c>
      <c r="AD4251" s="90">
        <f t="shared" si="195"/>
        <v>49870</v>
      </c>
      <c r="AE4251" s="91">
        <f t="shared" si="194"/>
        <v>3.8100000000000002E-2</v>
      </c>
      <c r="AG4251" s="92"/>
    </row>
    <row r="4252" spans="14:33" x14ac:dyDescent="0.25">
      <c r="N4252" s="130">
        <v>51846</v>
      </c>
      <c r="O4252" s="129">
        <v>3.64</v>
      </c>
      <c r="AD4252" s="90">
        <f t="shared" si="195"/>
        <v>49871</v>
      </c>
      <c r="AE4252" s="91">
        <f t="shared" si="194"/>
        <v>3.8100000000000002E-2</v>
      </c>
      <c r="AG4252" s="92"/>
    </row>
    <row r="4253" spans="14:33" x14ac:dyDescent="0.25">
      <c r="N4253" s="130">
        <v>51847</v>
      </c>
      <c r="O4253" s="129">
        <v>3.64</v>
      </c>
      <c r="AD4253" s="90">
        <f t="shared" si="195"/>
        <v>49872</v>
      </c>
      <c r="AE4253" s="91">
        <f t="shared" si="194"/>
        <v>3.8100000000000002E-2</v>
      </c>
      <c r="AG4253" s="92"/>
    </row>
    <row r="4254" spans="14:33" x14ac:dyDescent="0.25">
      <c r="N4254" s="130">
        <v>51848</v>
      </c>
      <c r="O4254" s="129">
        <v>3.64</v>
      </c>
      <c r="AD4254" s="90">
        <f t="shared" si="195"/>
        <v>49873</v>
      </c>
      <c r="AE4254" s="91">
        <f t="shared" si="194"/>
        <v>3.8100000000000002E-2</v>
      </c>
      <c r="AG4254" s="92"/>
    </row>
    <row r="4255" spans="14:33" x14ac:dyDescent="0.25">
      <c r="N4255" s="130">
        <v>51851</v>
      </c>
      <c r="O4255" s="129">
        <v>3.64</v>
      </c>
      <c r="AD4255" s="90">
        <f t="shared" si="195"/>
        <v>49874</v>
      </c>
      <c r="AE4255" s="91">
        <f t="shared" si="194"/>
        <v>3.8100000000000002E-2</v>
      </c>
      <c r="AG4255" s="92"/>
    </row>
    <row r="4256" spans="14:33" x14ac:dyDescent="0.25">
      <c r="N4256" s="130">
        <v>51852</v>
      </c>
      <c r="O4256" s="129">
        <v>3.64</v>
      </c>
      <c r="AD4256" s="90">
        <f t="shared" si="195"/>
        <v>49875</v>
      </c>
      <c r="AE4256" s="91">
        <f t="shared" si="194"/>
        <v>3.8100000000000002E-2</v>
      </c>
      <c r="AG4256" s="92"/>
    </row>
    <row r="4257" spans="14:33" x14ac:dyDescent="0.25">
      <c r="N4257" s="130">
        <v>51853</v>
      </c>
      <c r="O4257" s="129">
        <v>3.64</v>
      </c>
      <c r="AD4257" s="90">
        <f t="shared" si="195"/>
        <v>49876</v>
      </c>
      <c r="AE4257" s="91">
        <f t="shared" si="194"/>
        <v>3.8100000000000002E-2</v>
      </c>
      <c r="AG4257" s="92"/>
    </row>
    <row r="4258" spans="14:33" x14ac:dyDescent="0.25">
      <c r="N4258" s="130">
        <v>51854</v>
      </c>
      <c r="O4258" s="129">
        <v>3.64</v>
      </c>
      <c r="AD4258" s="90">
        <f t="shared" si="195"/>
        <v>49877</v>
      </c>
      <c r="AE4258" s="91">
        <f t="shared" si="194"/>
        <v>3.8100000000000002E-2</v>
      </c>
      <c r="AG4258" s="92"/>
    </row>
    <row r="4259" spans="14:33" x14ac:dyDescent="0.25">
      <c r="N4259" s="130">
        <v>51855</v>
      </c>
      <c r="O4259" s="129">
        <v>3.64</v>
      </c>
      <c r="AD4259" s="90">
        <f t="shared" si="195"/>
        <v>49878</v>
      </c>
      <c r="AE4259" s="91">
        <f t="shared" si="194"/>
        <v>3.8100000000000002E-2</v>
      </c>
      <c r="AG4259" s="92"/>
    </row>
    <row r="4260" spans="14:33" x14ac:dyDescent="0.25">
      <c r="N4260" s="130">
        <v>51858</v>
      </c>
      <c r="O4260" s="129">
        <v>3.64</v>
      </c>
      <c r="AD4260" s="90">
        <f t="shared" si="195"/>
        <v>49879</v>
      </c>
      <c r="AE4260" s="91">
        <f t="shared" si="194"/>
        <v>3.8100000000000002E-2</v>
      </c>
      <c r="AG4260" s="92"/>
    </row>
    <row r="4261" spans="14:33" x14ac:dyDescent="0.25">
      <c r="N4261" s="130">
        <v>51859</v>
      </c>
      <c r="O4261" s="129">
        <v>3.64</v>
      </c>
      <c r="AD4261" s="90">
        <f t="shared" si="195"/>
        <v>49880</v>
      </c>
      <c r="AE4261" s="91">
        <f t="shared" si="194"/>
        <v>3.8100000000000002E-2</v>
      </c>
      <c r="AG4261" s="92"/>
    </row>
    <row r="4262" spans="14:33" x14ac:dyDescent="0.25">
      <c r="N4262" s="130">
        <v>51861</v>
      </c>
      <c r="O4262" s="129">
        <v>3.64</v>
      </c>
      <c r="AD4262" s="90">
        <f t="shared" si="195"/>
        <v>49881</v>
      </c>
      <c r="AE4262" s="91">
        <f t="shared" si="194"/>
        <v>3.8100000000000002E-2</v>
      </c>
      <c r="AG4262" s="92"/>
    </row>
    <row r="4263" spans="14:33" x14ac:dyDescent="0.25">
      <c r="N4263" s="130">
        <v>51862</v>
      </c>
      <c r="O4263" s="129">
        <v>3.64</v>
      </c>
      <c r="AD4263" s="90">
        <f t="shared" si="195"/>
        <v>49882</v>
      </c>
      <c r="AE4263" s="91">
        <f t="shared" si="194"/>
        <v>3.8100000000000002E-2</v>
      </c>
      <c r="AG4263" s="92"/>
    </row>
    <row r="4264" spans="14:33" x14ac:dyDescent="0.25">
      <c r="N4264" s="130">
        <v>51865</v>
      </c>
      <c r="O4264" s="129">
        <v>3.64</v>
      </c>
      <c r="AD4264" s="90">
        <f t="shared" si="195"/>
        <v>49883</v>
      </c>
      <c r="AE4264" s="91">
        <f t="shared" si="194"/>
        <v>3.8100000000000002E-2</v>
      </c>
      <c r="AG4264" s="92"/>
    </row>
    <row r="4265" spans="14:33" x14ac:dyDescent="0.25">
      <c r="N4265" s="130">
        <v>51866</v>
      </c>
      <c r="O4265" s="129">
        <v>3.64</v>
      </c>
      <c r="AD4265" s="90">
        <f t="shared" si="195"/>
        <v>49884</v>
      </c>
      <c r="AE4265" s="91">
        <f t="shared" si="194"/>
        <v>3.8100000000000002E-2</v>
      </c>
      <c r="AG4265" s="92"/>
    </row>
    <row r="4266" spans="14:33" x14ac:dyDescent="0.25">
      <c r="N4266" s="130">
        <v>51868</v>
      </c>
      <c r="O4266" s="129">
        <v>3.64</v>
      </c>
      <c r="AD4266" s="90">
        <f t="shared" si="195"/>
        <v>49885</v>
      </c>
      <c r="AE4266" s="91">
        <f t="shared" si="194"/>
        <v>3.8100000000000002E-2</v>
      </c>
      <c r="AG4266" s="92"/>
    </row>
    <row r="4267" spans="14:33" x14ac:dyDescent="0.25">
      <c r="N4267" s="130">
        <v>51869</v>
      </c>
      <c r="O4267" s="129">
        <v>3.64</v>
      </c>
      <c r="AD4267" s="90">
        <f t="shared" si="195"/>
        <v>49886</v>
      </c>
      <c r="AE4267" s="91">
        <f t="shared" si="194"/>
        <v>3.8100000000000002E-2</v>
      </c>
      <c r="AG4267" s="92"/>
    </row>
    <row r="4268" spans="14:33" x14ac:dyDescent="0.25">
      <c r="N4268" s="130">
        <v>51872</v>
      </c>
      <c r="O4268" s="129">
        <v>3.64</v>
      </c>
      <c r="AD4268" s="90">
        <f t="shared" si="195"/>
        <v>49887</v>
      </c>
      <c r="AE4268" s="91">
        <f t="shared" si="194"/>
        <v>3.8100000000000002E-2</v>
      </c>
      <c r="AG4268" s="92"/>
    </row>
    <row r="4269" spans="14:33" x14ac:dyDescent="0.25">
      <c r="N4269" s="130">
        <v>51873</v>
      </c>
      <c r="O4269" s="129">
        <v>3.64</v>
      </c>
      <c r="AD4269" s="90">
        <f t="shared" si="195"/>
        <v>49888</v>
      </c>
      <c r="AE4269" s="91">
        <f t="shared" si="194"/>
        <v>3.8100000000000002E-2</v>
      </c>
      <c r="AG4269" s="92"/>
    </row>
    <row r="4270" spans="14:33" x14ac:dyDescent="0.25">
      <c r="N4270" s="130">
        <v>51874</v>
      </c>
      <c r="O4270" s="129">
        <v>3.64</v>
      </c>
      <c r="AD4270" s="90">
        <f t="shared" si="195"/>
        <v>49889</v>
      </c>
      <c r="AE4270" s="91">
        <f t="shared" si="194"/>
        <v>3.8100000000000002E-2</v>
      </c>
      <c r="AG4270" s="92"/>
    </row>
    <row r="4271" spans="14:33" x14ac:dyDescent="0.25">
      <c r="N4271" s="130">
        <v>51875</v>
      </c>
      <c r="O4271" s="129">
        <v>3.64</v>
      </c>
      <c r="AD4271" s="90">
        <f t="shared" si="195"/>
        <v>49890</v>
      </c>
      <c r="AE4271" s="91">
        <f t="shared" si="194"/>
        <v>3.8100000000000002E-2</v>
      </c>
      <c r="AG4271" s="92"/>
    </row>
    <row r="4272" spans="14:33" x14ac:dyDescent="0.25">
      <c r="N4272" s="130">
        <v>51876</v>
      </c>
      <c r="O4272" s="129">
        <v>3.64</v>
      </c>
      <c r="AD4272" s="90">
        <f t="shared" si="195"/>
        <v>49891</v>
      </c>
      <c r="AE4272" s="91">
        <f t="shared" si="194"/>
        <v>3.8100000000000002E-2</v>
      </c>
      <c r="AG4272" s="92"/>
    </row>
    <row r="4273" spans="14:33" x14ac:dyDescent="0.25">
      <c r="N4273" s="130">
        <v>51879</v>
      </c>
      <c r="O4273" s="129">
        <v>3.64</v>
      </c>
      <c r="AD4273" s="90">
        <f t="shared" si="195"/>
        <v>49892</v>
      </c>
      <c r="AE4273" s="91">
        <f t="shared" si="194"/>
        <v>3.8100000000000002E-2</v>
      </c>
      <c r="AG4273" s="92"/>
    </row>
    <row r="4274" spans="14:33" x14ac:dyDescent="0.25">
      <c r="N4274" s="130">
        <v>51880</v>
      </c>
      <c r="O4274" s="129">
        <v>3.64</v>
      </c>
      <c r="AD4274" s="90">
        <f t="shared" si="195"/>
        <v>49893</v>
      </c>
      <c r="AE4274" s="91">
        <f t="shared" si="194"/>
        <v>3.8100000000000002E-2</v>
      </c>
      <c r="AG4274" s="92"/>
    </row>
    <row r="4275" spans="14:33" x14ac:dyDescent="0.25">
      <c r="N4275" s="130">
        <v>51881</v>
      </c>
      <c r="O4275" s="129">
        <v>3.64</v>
      </c>
      <c r="AD4275" s="90">
        <f t="shared" si="195"/>
        <v>49894</v>
      </c>
      <c r="AE4275" s="91">
        <f t="shared" si="194"/>
        <v>3.8100000000000002E-2</v>
      </c>
      <c r="AG4275" s="92"/>
    </row>
    <row r="4276" spans="14:33" x14ac:dyDescent="0.25">
      <c r="N4276" s="130">
        <v>51882</v>
      </c>
      <c r="O4276" s="129">
        <v>3.64</v>
      </c>
      <c r="AD4276" s="90">
        <f t="shared" si="195"/>
        <v>49895</v>
      </c>
      <c r="AE4276" s="91">
        <f t="shared" si="194"/>
        <v>3.8100000000000002E-2</v>
      </c>
      <c r="AG4276" s="92"/>
    </row>
    <row r="4277" spans="14:33" x14ac:dyDescent="0.25">
      <c r="N4277" s="130">
        <v>51883</v>
      </c>
      <c r="O4277" s="129">
        <v>3.64</v>
      </c>
      <c r="AD4277" s="90">
        <f t="shared" si="195"/>
        <v>49896</v>
      </c>
      <c r="AE4277" s="91">
        <f t="shared" si="194"/>
        <v>3.8100000000000002E-2</v>
      </c>
      <c r="AG4277" s="92"/>
    </row>
    <row r="4278" spans="14:33" x14ac:dyDescent="0.25">
      <c r="N4278" s="130">
        <v>51887</v>
      </c>
      <c r="O4278" s="129">
        <v>3.64</v>
      </c>
      <c r="AD4278" s="90">
        <f t="shared" si="195"/>
        <v>49897</v>
      </c>
      <c r="AE4278" s="91">
        <f t="shared" si="194"/>
        <v>3.8100000000000002E-2</v>
      </c>
      <c r="AG4278" s="92"/>
    </row>
    <row r="4279" spans="14:33" x14ac:dyDescent="0.25">
      <c r="N4279" s="130">
        <v>51888</v>
      </c>
      <c r="O4279" s="129">
        <v>3.64</v>
      </c>
      <c r="AD4279" s="90">
        <f t="shared" si="195"/>
        <v>49898</v>
      </c>
      <c r="AE4279" s="91">
        <f t="shared" si="194"/>
        <v>3.8100000000000002E-2</v>
      </c>
      <c r="AG4279" s="92"/>
    </row>
    <row r="4280" spans="14:33" x14ac:dyDescent="0.25">
      <c r="N4280" s="130">
        <v>51889</v>
      </c>
      <c r="O4280" s="129">
        <v>3.64</v>
      </c>
      <c r="AD4280" s="90">
        <f t="shared" si="195"/>
        <v>49899</v>
      </c>
      <c r="AE4280" s="91">
        <f t="shared" si="194"/>
        <v>3.8100000000000002E-2</v>
      </c>
      <c r="AG4280" s="92"/>
    </row>
    <row r="4281" spans="14:33" x14ac:dyDescent="0.25">
      <c r="N4281" s="130">
        <v>51890</v>
      </c>
      <c r="O4281" s="129">
        <v>3.64</v>
      </c>
      <c r="AD4281" s="90">
        <f t="shared" si="195"/>
        <v>49900</v>
      </c>
      <c r="AE4281" s="91">
        <f t="shared" si="194"/>
        <v>3.8100000000000002E-2</v>
      </c>
      <c r="AG4281" s="92"/>
    </row>
    <row r="4282" spans="14:33" x14ac:dyDescent="0.25">
      <c r="N4282" s="130">
        <v>51893</v>
      </c>
      <c r="O4282" s="129">
        <v>3.64</v>
      </c>
      <c r="AD4282" s="90">
        <f t="shared" si="195"/>
        <v>49901</v>
      </c>
      <c r="AE4282" s="91">
        <f t="shared" si="194"/>
        <v>3.8100000000000002E-2</v>
      </c>
      <c r="AG4282" s="92"/>
    </row>
    <row r="4283" spans="14:33" x14ac:dyDescent="0.25">
      <c r="N4283" s="130">
        <v>51894</v>
      </c>
      <c r="O4283" s="129">
        <v>3.64</v>
      </c>
      <c r="AD4283" s="90">
        <f t="shared" si="195"/>
        <v>49902</v>
      </c>
      <c r="AE4283" s="91">
        <f t="shared" si="194"/>
        <v>3.8100000000000002E-2</v>
      </c>
      <c r="AG4283" s="92"/>
    </row>
    <row r="4284" spans="14:33" x14ac:dyDescent="0.25">
      <c r="N4284" s="130">
        <v>51895</v>
      </c>
      <c r="O4284" s="129">
        <v>3.64</v>
      </c>
      <c r="AD4284" s="90">
        <f t="shared" si="195"/>
        <v>49903</v>
      </c>
      <c r="AE4284" s="91">
        <f t="shared" si="194"/>
        <v>3.8100000000000002E-2</v>
      </c>
      <c r="AG4284" s="92"/>
    </row>
    <row r="4285" spans="14:33" x14ac:dyDescent="0.25">
      <c r="N4285" s="130">
        <v>51896</v>
      </c>
      <c r="O4285" s="129">
        <v>3.64</v>
      </c>
      <c r="AD4285" s="90">
        <f t="shared" si="195"/>
        <v>49904</v>
      </c>
      <c r="AE4285" s="91">
        <f t="shared" si="194"/>
        <v>3.8100000000000002E-2</v>
      </c>
      <c r="AG4285" s="92"/>
    </row>
    <row r="4286" spans="14:33" x14ac:dyDescent="0.25">
      <c r="N4286" s="130">
        <v>51897</v>
      </c>
      <c r="O4286" s="129">
        <v>3.64</v>
      </c>
      <c r="AD4286" s="90">
        <f t="shared" si="195"/>
        <v>49905</v>
      </c>
      <c r="AE4286" s="91">
        <f t="shared" si="194"/>
        <v>3.8100000000000002E-2</v>
      </c>
      <c r="AG4286" s="92"/>
    </row>
    <row r="4287" spans="14:33" x14ac:dyDescent="0.25">
      <c r="N4287" s="130">
        <v>51900</v>
      </c>
      <c r="O4287" s="129">
        <v>3.64</v>
      </c>
      <c r="AD4287" s="90">
        <f t="shared" si="195"/>
        <v>49906</v>
      </c>
      <c r="AE4287" s="91">
        <f t="shared" si="194"/>
        <v>3.8100000000000002E-2</v>
      </c>
      <c r="AG4287" s="92"/>
    </row>
    <row r="4288" spans="14:33" x14ac:dyDescent="0.25">
      <c r="N4288" s="130">
        <v>51901</v>
      </c>
      <c r="O4288" s="129">
        <v>3.64</v>
      </c>
      <c r="AD4288" s="90">
        <f t="shared" si="195"/>
        <v>49907</v>
      </c>
      <c r="AE4288" s="91">
        <f t="shared" si="194"/>
        <v>3.8100000000000002E-2</v>
      </c>
      <c r="AG4288" s="92"/>
    </row>
    <row r="4289" spans="14:33" x14ac:dyDescent="0.25">
      <c r="N4289" s="130">
        <v>51902</v>
      </c>
      <c r="O4289" s="129">
        <v>3.64</v>
      </c>
      <c r="AD4289" s="90">
        <f t="shared" si="195"/>
        <v>49908</v>
      </c>
      <c r="AE4289" s="91">
        <f t="shared" si="194"/>
        <v>3.8100000000000002E-2</v>
      </c>
      <c r="AG4289" s="92"/>
    </row>
    <row r="4290" spans="14:33" x14ac:dyDescent="0.25">
      <c r="N4290" s="130">
        <v>51903</v>
      </c>
      <c r="O4290" s="129">
        <v>3.64</v>
      </c>
      <c r="AD4290" s="90">
        <f t="shared" si="195"/>
        <v>49909</v>
      </c>
      <c r="AE4290" s="91">
        <f t="shared" si="194"/>
        <v>3.8100000000000002E-2</v>
      </c>
      <c r="AG4290" s="92"/>
    </row>
    <row r="4291" spans="14:33" x14ac:dyDescent="0.25">
      <c r="N4291" s="130">
        <v>51904</v>
      </c>
      <c r="O4291" s="129">
        <v>3.64</v>
      </c>
      <c r="AD4291" s="90">
        <f t="shared" si="195"/>
        <v>49910</v>
      </c>
      <c r="AE4291" s="91">
        <f t="shared" si="194"/>
        <v>3.8100000000000002E-2</v>
      </c>
      <c r="AG4291" s="92"/>
    </row>
    <row r="4292" spans="14:33" x14ac:dyDescent="0.25">
      <c r="N4292" s="130">
        <v>51907</v>
      </c>
      <c r="O4292" s="129">
        <v>3.64</v>
      </c>
      <c r="AD4292" s="90">
        <f t="shared" si="195"/>
        <v>49911</v>
      </c>
      <c r="AE4292" s="91">
        <f t="shared" si="194"/>
        <v>3.8100000000000002E-2</v>
      </c>
      <c r="AG4292" s="92"/>
    </row>
    <row r="4293" spans="14:33" x14ac:dyDescent="0.25">
      <c r="N4293" s="130">
        <v>51908</v>
      </c>
      <c r="O4293" s="129">
        <v>3.64</v>
      </c>
      <c r="AD4293" s="90">
        <f t="shared" si="195"/>
        <v>49912</v>
      </c>
      <c r="AE4293" s="91">
        <f t="shared" si="194"/>
        <v>3.8100000000000002E-2</v>
      </c>
      <c r="AG4293" s="92"/>
    </row>
    <row r="4294" spans="14:33" x14ac:dyDescent="0.25">
      <c r="N4294" s="130">
        <v>51909</v>
      </c>
      <c r="O4294" s="129">
        <v>3.64</v>
      </c>
      <c r="AD4294" s="90">
        <f t="shared" si="195"/>
        <v>49913</v>
      </c>
      <c r="AE4294" s="91">
        <f t="shared" si="194"/>
        <v>3.8100000000000002E-2</v>
      </c>
      <c r="AG4294" s="92"/>
    </row>
    <row r="4295" spans="14:33" x14ac:dyDescent="0.25">
      <c r="N4295" s="130">
        <v>51910</v>
      </c>
      <c r="O4295" s="129">
        <v>3.64</v>
      </c>
      <c r="AD4295" s="90">
        <f t="shared" si="195"/>
        <v>49914</v>
      </c>
      <c r="AE4295" s="91">
        <f t="shared" ref="AE4295:AE4358" si="196">_xlfn.IFNA(VLOOKUP(AD4295,N:O,2,FALSE)/100,AE4294)</f>
        <v>3.8100000000000002E-2</v>
      </c>
      <c r="AG4295" s="92"/>
    </row>
    <row r="4296" spans="14:33" x14ac:dyDescent="0.25">
      <c r="N4296" s="130">
        <v>51911</v>
      </c>
      <c r="O4296" s="129">
        <v>3.64</v>
      </c>
      <c r="AD4296" s="90">
        <f t="shared" ref="AD4296:AD4359" si="197">AD4295+1</f>
        <v>49915</v>
      </c>
      <c r="AE4296" s="91">
        <f t="shared" si="196"/>
        <v>3.8100000000000002E-2</v>
      </c>
      <c r="AG4296" s="92"/>
    </row>
    <row r="4297" spans="14:33" x14ac:dyDescent="0.25">
      <c r="N4297" s="130">
        <v>51915</v>
      </c>
      <c r="O4297" s="129">
        <v>3.64</v>
      </c>
      <c r="AD4297" s="90">
        <f t="shared" si="197"/>
        <v>49916</v>
      </c>
      <c r="AE4297" s="91">
        <f t="shared" si="196"/>
        <v>3.8100000000000002E-2</v>
      </c>
      <c r="AG4297" s="92"/>
    </row>
    <row r="4298" spans="14:33" x14ac:dyDescent="0.25">
      <c r="N4298" s="130">
        <v>51916</v>
      </c>
      <c r="O4298" s="129">
        <v>3.64</v>
      </c>
      <c r="AD4298" s="90">
        <f t="shared" si="197"/>
        <v>49917</v>
      </c>
      <c r="AE4298" s="91">
        <f t="shared" si="196"/>
        <v>3.8100000000000002E-2</v>
      </c>
      <c r="AG4298" s="92"/>
    </row>
    <row r="4299" spans="14:33" x14ac:dyDescent="0.25">
      <c r="N4299" s="130">
        <v>51917</v>
      </c>
      <c r="O4299" s="129">
        <v>3.64</v>
      </c>
      <c r="AD4299" s="90">
        <f t="shared" si="197"/>
        <v>49918</v>
      </c>
      <c r="AE4299" s="91">
        <f t="shared" si="196"/>
        <v>3.8100000000000002E-2</v>
      </c>
      <c r="AG4299" s="92"/>
    </row>
    <row r="4300" spans="14:33" x14ac:dyDescent="0.25">
      <c r="N4300" s="130">
        <v>51918</v>
      </c>
      <c r="O4300" s="129">
        <v>3.64</v>
      </c>
      <c r="AD4300" s="90">
        <f t="shared" si="197"/>
        <v>49919</v>
      </c>
      <c r="AE4300" s="91">
        <f t="shared" si="196"/>
        <v>3.8100000000000002E-2</v>
      </c>
      <c r="AG4300" s="92"/>
    </row>
    <row r="4301" spans="14:33" x14ac:dyDescent="0.25">
      <c r="N4301" s="130">
        <v>51921</v>
      </c>
      <c r="O4301" s="129">
        <v>3.64</v>
      </c>
      <c r="AD4301" s="90">
        <f t="shared" si="197"/>
        <v>49920</v>
      </c>
      <c r="AE4301" s="91">
        <f t="shared" si="196"/>
        <v>3.8100000000000002E-2</v>
      </c>
      <c r="AG4301" s="92"/>
    </row>
    <row r="4302" spans="14:33" x14ac:dyDescent="0.25">
      <c r="N4302" s="130">
        <v>51922</v>
      </c>
      <c r="O4302" s="129">
        <v>3.64</v>
      </c>
      <c r="AD4302" s="90">
        <f t="shared" si="197"/>
        <v>49921</v>
      </c>
      <c r="AE4302" s="91">
        <f t="shared" si="196"/>
        <v>3.8100000000000002E-2</v>
      </c>
      <c r="AG4302" s="92"/>
    </row>
    <row r="4303" spans="14:33" x14ac:dyDescent="0.25">
      <c r="N4303" s="130">
        <v>51923</v>
      </c>
      <c r="O4303" s="129">
        <v>3.64</v>
      </c>
      <c r="AD4303" s="90">
        <f t="shared" si="197"/>
        <v>49922</v>
      </c>
      <c r="AE4303" s="91">
        <f t="shared" si="196"/>
        <v>3.8100000000000002E-2</v>
      </c>
      <c r="AG4303" s="92"/>
    </row>
    <row r="4304" spans="14:33" x14ac:dyDescent="0.25">
      <c r="N4304" s="130">
        <v>51924</v>
      </c>
      <c r="O4304" s="129">
        <v>3.64</v>
      </c>
      <c r="AD4304" s="90">
        <f t="shared" si="197"/>
        <v>49923</v>
      </c>
      <c r="AE4304" s="91">
        <f t="shared" si="196"/>
        <v>3.8100000000000002E-2</v>
      </c>
      <c r="AG4304" s="92"/>
    </row>
    <row r="4305" spans="14:33" x14ac:dyDescent="0.25">
      <c r="N4305" s="130">
        <v>51925</v>
      </c>
      <c r="O4305" s="129">
        <v>3.64</v>
      </c>
      <c r="AD4305" s="90">
        <f t="shared" si="197"/>
        <v>49924</v>
      </c>
      <c r="AE4305" s="91">
        <f t="shared" si="196"/>
        <v>3.8100000000000002E-2</v>
      </c>
      <c r="AG4305" s="92"/>
    </row>
    <row r="4306" spans="14:33" x14ac:dyDescent="0.25">
      <c r="N4306" s="130">
        <v>51928</v>
      </c>
      <c r="O4306" s="129">
        <v>3.64</v>
      </c>
      <c r="AD4306" s="90">
        <f t="shared" si="197"/>
        <v>49925</v>
      </c>
      <c r="AE4306" s="91">
        <f t="shared" si="196"/>
        <v>3.8100000000000002E-2</v>
      </c>
      <c r="AG4306" s="92"/>
    </row>
    <row r="4307" spans="14:33" x14ac:dyDescent="0.25">
      <c r="N4307" s="130">
        <v>51929</v>
      </c>
      <c r="O4307" s="129">
        <v>3.64</v>
      </c>
      <c r="AD4307" s="90">
        <f t="shared" si="197"/>
        <v>49926</v>
      </c>
      <c r="AE4307" s="91">
        <f t="shared" si="196"/>
        <v>3.8100000000000002E-2</v>
      </c>
      <c r="AG4307" s="92"/>
    </row>
    <row r="4308" spans="14:33" x14ac:dyDescent="0.25">
      <c r="N4308" s="130">
        <v>51930</v>
      </c>
      <c r="O4308" s="129">
        <v>3.64</v>
      </c>
      <c r="AD4308" s="90">
        <f t="shared" si="197"/>
        <v>49927</v>
      </c>
      <c r="AE4308" s="91">
        <f t="shared" si="196"/>
        <v>3.8100000000000002E-2</v>
      </c>
      <c r="AG4308" s="92"/>
    </row>
    <row r="4309" spans="14:33" x14ac:dyDescent="0.25">
      <c r="N4309" s="130">
        <v>51931</v>
      </c>
      <c r="O4309" s="129">
        <v>3.64</v>
      </c>
      <c r="AD4309" s="90">
        <f t="shared" si="197"/>
        <v>49928</v>
      </c>
      <c r="AE4309" s="91">
        <f t="shared" si="196"/>
        <v>3.8100000000000002E-2</v>
      </c>
      <c r="AG4309" s="92"/>
    </row>
    <row r="4310" spans="14:33" x14ac:dyDescent="0.25">
      <c r="N4310" s="130">
        <v>51932</v>
      </c>
      <c r="O4310" s="129">
        <v>3.64</v>
      </c>
      <c r="AD4310" s="90">
        <f t="shared" si="197"/>
        <v>49929</v>
      </c>
      <c r="AE4310" s="91">
        <f t="shared" si="196"/>
        <v>3.8100000000000002E-2</v>
      </c>
      <c r="AG4310" s="92"/>
    </row>
    <row r="4311" spans="14:33" x14ac:dyDescent="0.25">
      <c r="N4311" s="130">
        <v>51935</v>
      </c>
      <c r="O4311" s="129">
        <v>3.64</v>
      </c>
      <c r="AD4311" s="90">
        <f t="shared" si="197"/>
        <v>49930</v>
      </c>
      <c r="AE4311" s="91">
        <f t="shared" si="196"/>
        <v>3.8100000000000002E-2</v>
      </c>
      <c r="AG4311" s="92"/>
    </row>
    <row r="4312" spans="14:33" x14ac:dyDescent="0.25">
      <c r="N4312" s="130">
        <v>51936</v>
      </c>
      <c r="O4312" s="129">
        <v>3.64</v>
      </c>
      <c r="AD4312" s="90">
        <f t="shared" si="197"/>
        <v>49931</v>
      </c>
      <c r="AE4312" s="91">
        <f t="shared" si="196"/>
        <v>3.8100000000000002E-2</v>
      </c>
      <c r="AG4312" s="92"/>
    </row>
    <row r="4313" spans="14:33" x14ac:dyDescent="0.25">
      <c r="N4313" s="130">
        <v>51937</v>
      </c>
      <c r="O4313" s="129">
        <v>3.64</v>
      </c>
      <c r="AD4313" s="90">
        <f t="shared" si="197"/>
        <v>49932</v>
      </c>
      <c r="AE4313" s="91">
        <f t="shared" si="196"/>
        <v>3.8100000000000002E-2</v>
      </c>
      <c r="AG4313" s="92"/>
    </row>
    <row r="4314" spans="14:33" x14ac:dyDescent="0.25">
      <c r="N4314" s="130">
        <v>51938</v>
      </c>
      <c r="O4314" s="129">
        <v>3.64</v>
      </c>
      <c r="AD4314" s="90">
        <f t="shared" si="197"/>
        <v>49933</v>
      </c>
      <c r="AE4314" s="91">
        <f t="shared" si="196"/>
        <v>3.8100000000000002E-2</v>
      </c>
      <c r="AG4314" s="92"/>
    </row>
    <row r="4315" spans="14:33" x14ac:dyDescent="0.25">
      <c r="N4315" s="130">
        <v>51939</v>
      </c>
      <c r="O4315" s="129">
        <v>3.64</v>
      </c>
      <c r="AD4315" s="90">
        <f t="shared" si="197"/>
        <v>49934</v>
      </c>
      <c r="AE4315" s="91">
        <f t="shared" si="196"/>
        <v>3.8100000000000002E-2</v>
      </c>
      <c r="AG4315" s="92"/>
    </row>
    <row r="4316" spans="14:33" x14ac:dyDescent="0.25">
      <c r="N4316" s="130">
        <v>51942</v>
      </c>
      <c r="O4316" s="129">
        <v>3.64</v>
      </c>
      <c r="AD4316" s="90">
        <f t="shared" si="197"/>
        <v>49935</v>
      </c>
      <c r="AE4316" s="91">
        <f t="shared" si="196"/>
        <v>3.8100000000000002E-2</v>
      </c>
      <c r="AG4316" s="92"/>
    </row>
    <row r="4317" spans="14:33" x14ac:dyDescent="0.25">
      <c r="N4317" s="130">
        <v>51943</v>
      </c>
      <c r="O4317" s="129">
        <v>3.64</v>
      </c>
      <c r="AD4317" s="90">
        <f t="shared" si="197"/>
        <v>49936</v>
      </c>
      <c r="AE4317" s="91">
        <f t="shared" si="196"/>
        <v>3.8100000000000002E-2</v>
      </c>
      <c r="AG4317" s="92"/>
    </row>
    <row r="4318" spans="14:33" x14ac:dyDescent="0.25">
      <c r="N4318" s="130">
        <v>51944</v>
      </c>
      <c r="O4318" s="129">
        <v>3.64</v>
      </c>
      <c r="AD4318" s="90">
        <f t="shared" si="197"/>
        <v>49937</v>
      </c>
      <c r="AE4318" s="91">
        <f t="shared" si="196"/>
        <v>3.8100000000000002E-2</v>
      </c>
      <c r="AG4318" s="92"/>
    </row>
    <row r="4319" spans="14:33" x14ac:dyDescent="0.25">
      <c r="N4319" s="130">
        <v>51945</v>
      </c>
      <c r="O4319" s="129">
        <v>3.64</v>
      </c>
      <c r="AD4319" s="90">
        <f t="shared" si="197"/>
        <v>49938</v>
      </c>
      <c r="AE4319" s="91">
        <f t="shared" si="196"/>
        <v>3.8100000000000002E-2</v>
      </c>
      <c r="AG4319" s="92"/>
    </row>
    <row r="4320" spans="14:33" x14ac:dyDescent="0.25">
      <c r="N4320" s="130">
        <v>51946</v>
      </c>
      <c r="O4320" s="129">
        <v>3.64</v>
      </c>
      <c r="AD4320" s="90">
        <f t="shared" si="197"/>
        <v>49939</v>
      </c>
      <c r="AE4320" s="91">
        <f t="shared" si="196"/>
        <v>3.8100000000000002E-2</v>
      </c>
      <c r="AG4320" s="92"/>
    </row>
    <row r="4321" spans="14:33" x14ac:dyDescent="0.25">
      <c r="N4321" s="130">
        <v>51949</v>
      </c>
      <c r="O4321" s="129">
        <v>3.64</v>
      </c>
      <c r="AD4321" s="90">
        <f t="shared" si="197"/>
        <v>49940</v>
      </c>
      <c r="AE4321" s="91">
        <f t="shared" si="196"/>
        <v>3.8100000000000002E-2</v>
      </c>
      <c r="AG4321" s="92"/>
    </row>
    <row r="4322" spans="14:33" x14ac:dyDescent="0.25">
      <c r="N4322" s="130">
        <v>51950</v>
      </c>
      <c r="O4322" s="129">
        <v>3.64</v>
      </c>
      <c r="AD4322" s="90">
        <f t="shared" si="197"/>
        <v>49941</v>
      </c>
      <c r="AE4322" s="91">
        <f t="shared" si="196"/>
        <v>3.8100000000000002E-2</v>
      </c>
      <c r="AG4322" s="92"/>
    </row>
    <row r="4323" spans="14:33" x14ac:dyDescent="0.25">
      <c r="N4323" s="130">
        <v>51951</v>
      </c>
      <c r="O4323" s="129">
        <v>3.64</v>
      </c>
      <c r="AD4323" s="90">
        <f t="shared" si="197"/>
        <v>49942</v>
      </c>
      <c r="AE4323" s="91">
        <f t="shared" si="196"/>
        <v>3.8100000000000002E-2</v>
      </c>
      <c r="AG4323" s="92"/>
    </row>
    <row r="4324" spans="14:33" x14ac:dyDescent="0.25">
      <c r="N4324" s="130">
        <v>51952</v>
      </c>
      <c r="O4324" s="129">
        <v>3.64</v>
      </c>
      <c r="AD4324" s="90">
        <f t="shared" si="197"/>
        <v>49943</v>
      </c>
      <c r="AE4324" s="91">
        <f t="shared" si="196"/>
        <v>3.8100000000000002E-2</v>
      </c>
      <c r="AG4324" s="92"/>
    </row>
    <row r="4325" spans="14:33" x14ac:dyDescent="0.25">
      <c r="N4325" s="130">
        <v>51953</v>
      </c>
      <c r="O4325" s="129">
        <v>3.64</v>
      </c>
      <c r="AD4325" s="90">
        <f t="shared" si="197"/>
        <v>49944</v>
      </c>
      <c r="AE4325" s="91">
        <f t="shared" si="196"/>
        <v>3.8100000000000002E-2</v>
      </c>
      <c r="AG4325" s="92"/>
    </row>
    <row r="4326" spans="14:33" x14ac:dyDescent="0.25">
      <c r="N4326" s="130">
        <v>51956</v>
      </c>
      <c r="O4326" s="129">
        <v>3.64</v>
      </c>
      <c r="AD4326" s="90">
        <f t="shared" si="197"/>
        <v>49945</v>
      </c>
      <c r="AE4326" s="91">
        <f t="shared" si="196"/>
        <v>3.8100000000000002E-2</v>
      </c>
      <c r="AG4326" s="92"/>
    </row>
    <row r="4327" spans="14:33" x14ac:dyDescent="0.25">
      <c r="N4327" s="130">
        <v>51957</v>
      </c>
      <c r="O4327" s="129">
        <v>3.64</v>
      </c>
      <c r="AD4327" s="90">
        <f t="shared" si="197"/>
        <v>49946</v>
      </c>
      <c r="AE4327" s="91">
        <f t="shared" si="196"/>
        <v>3.8100000000000002E-2</v>
      </c>
      <c r="AG4327" s="92"/>
    </row>
    <row r="4328" spans="14:33" x14ac:dyDescent="0.25">
      <c r="N4328" s="130">
        <v>51958</v>
      </c>
      <c r="O4328" s="129">
        <v>3.64</v>
      </c>
      <c r="AD4328" s="90">
        <f t="shared" si="197"/>
        <v>49947</v>
      </c>
      <c r="AE4328" s="91">
        <f t="shared" si="196"/>
        <v>3.8100000000000002E-2</v>
      </c>
      <c r="AG4328" s="92"/>
    </row>
    <row r="4329" spans="14:33" x14ac:dyDescent="0.25">
      <c r="N4329" s="130">
        <v>51959</v>
      </c>
      <c r="O4329" s="129">
        <v>3.64</v>
      </c>
      <c r="AD4329" s="90">
        <f t="shared" si="197"/>
        <v>49948</v>
      </c>
      <c r="AE4329" s="91">
        <f t="shared" si="196"/>
        <v>3.8100000000000002E-2</v>
      </c>
      <c r="AG4329" s="92"/>
    </row>
    <row r="4330" spans="14:33" x14ac:dyDescent="0.25">
      <c r="N4330" s="130">
        <v>51963</v>
      </c>
      <c r="O4330" s="129">
        <v>3.64</v>
      </c>
      <c r="AD4330" s="90">
        <f t="shared" si="197"/>
        <v>49949</v>
      </c>
      <c r="AE4330" s="91">
        <f t="shared" si="196"/>
        <v>3.8100000000000002E-2</v>
      </c>
      <c r="AG4330" s="92"/>
    </row>
    <row r="4331" spans="14:33" x14ac:dyDescent="0.25">
      <c r="N4331" s="130">
        <v>51964</v>
      </c>
      <c r="O4331" s="129">
        <v>3.64</v>
      </c>
      <c r="AD4331" s="90">
        <f t="shared" si="197"/>
        <v>49950</v>
      </c>
      <c r="AE4331" s="91">
        <f t="shared" si="196"/>
        <v>3.8100000000000002E-2</v>
      </c>
      <c r="AG4331" s="92"/>
    </row>
    <row r="4332" spans="14:33" x14ac:dyDescent="0.25">
      <c r="N4332" s="130">
        <v>51965</v>
      </c>
      <c r="O4332" s="129">
        <v>3.64</v>
      </c>
      <c r="AD4332" s="90">
        <f t="shared" si="197"/>
        <v>49951</v>
      </c>
      <c r="AE4332" s="91">
        <f t="shared" si="196"/>
        <v>3.8100000000000002E-2</v>
      </c>
      <c r="AG4332" s="92"/>
    </row>
    <row r="4333" spans="14:33" x14ac:dyDescent="0.25">
      <c r="N4333" s="130">
        <v>51966</v>
      </c>
      <c r="O4333" s="129">
        <v>3.64</v>
      </c>
      <c r="AD4333" s="90">
        <f t="shared" si="197"/>
        <v>49952</v>
      </c>
      <c r="AE4333" s="91">
        <f t="shared" si="196"/>
        <v>3.8100000000000002E-2</v>
      </c>
      <c r="AG4333" s="92"/>
    </row>
    <row r="4334" spans="14:33" x14ac:dyDescent="0.25">
      <c r="N4334" s="130">
        <v>51967</v>
      </c>
      <c r="O4334" s="129">
        <v>3.64</v>
      </c>
      <c r="AD4334" s="90">
        <f t="shared" si="197"/>
        <v>49953</v>
      </c>
      <c r="AE4334" s="91">
        <f t="shared" si="196"/>
        <v>3.8100000000000002E-2</v>
      </c>
      <c r="AG4334" s="92"/>
    </row>
    <row r="4335" spans="14:33" x14ac:dyDescent="0.25">
      <c r="N4335" s="130">
        <v>51970</v>
      </c>
      <c r="O4335" s="129">
        <v>3.64</v>
      </c>
      <c r="AD4335" s="90">
        <f t="shared" si="197"/>
        <v>49954</v>
      </c>
      <c r="AE4335" s="91">
        <f t="shared" si="196"/>
        <v>3.8100000000000002E-2</v>
      </c>
      <c r="AG4335" s="92"/>
    </row>
    <row r="4336" spans="14:33" x14ac:dyDescent="0.25">
      <c r="N4336" s="130">
        <v>51971</v>
      </c>
      <c r="O4336" s="129">
        <v>3.64</v>
      </c>
      <c r="AD4336" s="90">
        <f t="shared" si="197"/>
        <v>49955</v>
      </c>
      <c r="AE4336" s="91">
        <f t="shared" si="196"/>
        <v>3.8100000000000002E-2</v>
      </c>
      <c r="AG4336" s="92"/>
    </row>
    <row r="4337" spans="14:33" x14ac:dyDescent="0.25">
      <c r="N4337" s="130">
        <v>51972</v>
      </c>
      <c r="O4337" s="129">
        <v>3.64</v>
      </c>
      <c r="AD4337" s="90">
        <f t="shared" si="197"/>
        <v>49956</v>
      </c>
      <c r="AE4337" s="91">
        <f t="shared" si="196"/>
        <v>3.8100000000000002E-2</v>
      </c>
      <c r="AG4337" s="92"/>
    </row>
    <row r="4338" spans="14:33" x14ac:dyDescent="0.25">
      <c r="N4338" s="130">
        <v>51973</v>
      </c>
      <c r="O4338" s="129">
        <v>3.64</v>
      </c>
      <c r="AD4338" s="90">
        <f t="shared" si="197"/>
        <v>49957</v>
      </c>
      <c r="AE4338" s="91">
        <f t="shared" si="196"/>
        <v>3.8100000000000002E-2</v>
      </c>
      <c r="AG4338" s="92"/>
    </row>
    <row r="4339" spans="14:33" x14ac:dyDescent="0.25">
      <c r="N4339" s="130">
        <v>51974</v>
      </c>
      <c r="O4339" s="129">
        <v>3.64</v>
      </c>
      <c r="AD4339" s="90">
        <f t="shared" si="197"/>
        <v>49958</v>
      </c>
      <c r="AE4339" s="91">
        <f t="shared" si="196"/>
        <v>3.8100000000000002E-2</v>
      </c>
      <c r="AG4339" s="92"/>
    </row>
    <row r="4340" spans="14:33" x14ac:dyDescent="0.25">
      <c r="N4340" s="130">
        <v>51977</v>
      </c>
      <c r="O4340" s="129">
        <v>3.64</v>
      </c>
      <c r="AD4340" s="90">
        <f t="shared" si="197"/>
        <v>49959</v>
      </c>
      <c r="AE4340" s="91">
        <f t="shared" si="196"/>
        <v>3.8100000000000002E-2</v>
      </c>
      <c r="AG4340" s="92"/>
    </row>
    <row r="4341" spans="14:33" x14ac:dyDescent="0.25">
      <c r="N4341" s="130">
        <v>51978</v>
      </c>
      <c r="O4341" s="129">
        <v>3.64</v>
      </c>
      <c r="AD4341" s="90">
        <f t="shared" si="197"/>
        <v>49960</v>
      </c>
      <c r="AE4341" s="91">
        <f t="shared" si="196"/>
        <v>3.8100000000000002E-2</v>
      </c>
      <c r="AG4341" s="92"/>
    </row>
    <row r="4342" spans="14:33" x14ac:dyDescent="0.25">
      <c r="N4342" s="130">
        <v>51979</v>
      </c>
      <c r="O4342" s="129">
        <v>3.64</v>
      </c>
      <c r="AD4342" s="90">
        <f t="shared" si="197"/>
        <v>49961</v>
      </c>
      <c r="AE4342" s="91">
        <f t="shared" si="196"/>
        <v>3.8100000000000002E-2</v>
      </c>
      <c r="AG4342" s="92"/>
    </row>
    <row r="4343" spans="14:33" x14ac:dyDescent="0.25">
      <c r="N4343" s="130">
        <v>51980</v>
      </c>
      <c r="O4343" s="129">
        <v>3.64</v>
      </c>
      <c r="AD4343" s="90">
        <f t="shared" si="197"/>
        <v>49962</v>
      </c>
      <c r="AE4343" s="91">
        <f t="shared" si="196"/>
        <v>3.8100000000000002E-2</v>
      </c>
      <c r="AG4343" s="92"/>
    </row>
    <row r="4344" spans="14:33" x14ac:dyDescent="0.25">
      <c r="N4344" s="130">
        <v>51981</v>
      </c>
      <c r="O4344" s="129">
        <v>3.64</v>
      </c>
      <c r="AD4344" s="90">
        <f t="shared" si="197"/>
        <v>49963</v>
      </c>
      <c r="AE4344" s="91">
        <f t="shared" si="196"/>
        <v>3.8100000000000002E-2</v>
      </c>
      <c r="AG4344" s="92"/>
    </row>
    <row r="4345" spans="14:33" x14ac:dyDescent="0.25">
      <c r="N4345" s="130">
        <v>51984</v>
      </c>
      <c r="O4345" s="129">
        <v>3.64</v>
      </c>
      <c r="AD4345" s="90">
        <f t="shared" si="197"/>
        <v>49964</v>
      </c>
      <c r="AE4345" s="91">
        <f t="shared" si="196"/>
        <v>3.8100000000000002E-2</v>
      </c>
      <c r="AG4345" s="92"/>
    </row>
    <row r="4346" spans="14:33" x14ac:dyDescent="0.25">
      <c r="N4346" s="130">
        <v>51985</v>
      </c>
      <c r="O4346" s="129">
        <v>3.64</v>
      </c>
      <c r="AD4346" s="90">
        <f t="shared" si="197"/>
        <v>49965</v>
      </c>
      <c r="AE4346" s="91">
        <f t="shared" si="196"/>
        <v>3.8100000000000002E-2</v>
      </c>
      <c r="AG4346" s="92"/>
    </row>
    <row r="4347" spans="14:33" x14ac:dyDescent="0.25">
      <c r="N4347" s="130">
        <v>51986</v>
      </c>
      <c r="O4347" s="129">
        <v>3.64</v>
      </c>
      <c r="AD4347" s="90">
        <f t="shared" si="197"/>
        <v>49966</v>
      </c>
      <c r="AE4347" s="91">
        <f t="shared" si="196"/>
        <v>3.8100000000000002E-2</v>
      </c>
      <c r="AG4347" s="92"/>
    </row>
    <row r="4348" spans="14:33" x14ac:dyDescent="0.25">
      <c r="N4348" s="130">
        <v>51987</v>
      </c>
      <c r="O4348" s="129">
        <v>3.64</v>
      </c>
      <c r="AD4348" s="90">
        <f t="shared" si="197"/>
        <v>49967</v>
      </c>
      <c r="AE4348" s="91">
        <f t="shared" si="196"/>
        <v>3.8100000000000002E-2</v>
      </c>
      <c r="AG4348" s="92"/>
    </row>
    <row r="4349" spans="14:33" x14ac:dyDescent="0.25">
      <c r="N4349" s="130">
        <v>51988</v>
      </c>
      <c r="O4349" s="129">
        <v>3.64</v>
      </c>
      <c r="AD4349" s="90">
        <f t="shared" si="197"/>
        <v>49968</v>
      </c>
      <c r="AE4349" s="91">
        <f t="shared" si="196"/>
        <v>3.8100000000000002E-2</v>
      </c>
      <c r="AG4349" s="92"/>
    </row>
    <row r="4350" spans="14:33" x14ac:dyDescent="0.25">
      <c r="N4350" s="130">
        <v>51991</v>
      </c>
      <c r="O4350" s="129">
        <v>3.64</v>
      </c>
      <c r="AD4350" s="90">
        <f t="shared" si="197"/>
        <v>49969</v>
      </c>
      <c r="AE4350" s="91">
        <f t="shared" si="196"/>
        <v>3.8100000000000002E-2</v>
      </c>
      <c r="AG4350" s="92"/>
    </row>
    <row r="4351" spans="14:33" x14ac:dyDescent="0.25">
      <c r="N4351" s="130">
        <v>51992</v>
      </c>
      <c r="O4351" s="129">
        <v>3.64</v>
      </c>
      <c r="AD4351" s="90">
        <f t="shared" si="197"/>
        <v>49970</v>
      </c>
      <c r="AE4351" s="91">
        <f t="shared" si="196"/>
        <v>3.8100000000000002E-2</v>
      </c>
      <c r="AG4351" s="92"/>
    </row>
    <row r="4352" spans="14:33" x14ac:dyDescent="0.25">
      <c r="N4352" s="130">
        <v>51993</v>
      </c>
      <c r="O4352" s="129">
        <v>3.64</v>
      </c>
      <c r="AD4352" s="90">
        <f t="shared" si="197"/>
        <v>49971</v>
      </c>
      <c r="AE4352" s="91">
        <f t="shared" si="196"/>
        <v>3.8100000000000002E-2</v>
      </c>
      <c r="AG4352" s="92"/>
    </row>
    <row r="4353" spans="14:33" x14ac:dyDescent="0.25">
      <c r="N4353" s="130">
        <v>51994</v>
      </c>
      <c r="O4353" s="129">
        <v>3.64</v>
      </c>
      <c r="AD4353" s="90">
        <f t="shared" si="197"/>
        <v>49972</v>
      </c>
      <c r="AE4353" s="91">
        <f t="shared" si="196"/>
        <v>3.8100000000000002E-2</v>
      </c>
      <c r="AG4353" s="92"/>
    </row>
    <row r="4354" spans="14:33" x14ac:dyDescent="0.25">
      <c r="N4354" s="130">
        <v>51995</v>
      </c>
      <c r="O4354" s="129">
        <v>3.64</v>
      </c>
      <c r="AD4354" s="90">
        <f t="shared" si="197"/>
        <v>49973</v>
      </c>
      <c r="AE4354" s="91">
        <f t="shared" si="196"/>
        <v>3.8100000000000002E-2</v>
      </c>
      <c r="AG4354" s="92"/>
    </row>
    <row r="4355" spans="14:33" x14ac:dyDescent="0.25">
      <c r="N4355" s="130">
        <v>51998</v>
      </c>
      <c r="O4355" s="129">
        <v>3.64</v>
      </c>
      <c r="AD4355" s="90">
        <f t="shared" si="197"/>
        <v>49974</v>
      </c>
      <c r="AE4355" s="91">
        <f t="shared" si="196"/>
        <v>3.8100000000000002E-2</v>
      </c>
      <c r="AG4355" s="92"/>
    </row>
    <row r="4356" spans="14:33" x14ac:dyDescent="0.25">
      <c r="N4356" s="130">
        <v>51999</v>
      </c>
      <c r="O4356" s="129">
        <v>3.64</v>
      </c>
      <c r="AD4356" s="90">
        <f t="shared" si="197"/>
        <v>49975</v>
      </c>
      <c r="AE4356" s="91">
        <f t="shared" si="196"/>
        <v>3.8100000000000002E-2</v>
      </c>
      <c r="AG4356" s="92"/>
    </row>
    <row r="4357" spans="14:33" x14ac:dyDescent="0.25">
      <c r="N4357" s="130">
        <v>52000</v>
      </c>
      <c r="O4357" s="129">
        <v>3.64</v>
      </c>
      <c r="AD4357" s="90">
        <f t="shared" si="197"/>
        <v>49976</v>
      </c>
      <c r="AE4357" s="91">
        <f t="shared" si="196"/>
        <v>3.8100000000000002E-2</v>
      </c>
      <c r="AG4357" s="92"/>
    </row>
    <row r="4358" spans="14:33" x14ac:dyDescent="0.25">
      <c r="N4358" s="130">
        <v>52001</v>
      </c>
      <c r="O4358" s="129">
        <v>3.64</v>
      </c>
      <c r="AD4358" s="90">
        <f t="shared" si="197"/>
        <v>49977</v>
      </c>
      <c r="AE4358" s="91">
        <f t="shared" si="196"/>
        <v>3.8100000000000002E-2</v>
      </c>
      <c r="AG4358" s="92"/>
    </row>
    <row r="4359" spans="14:33" x14ac:dyDescent="0.25">
      <c r="N4359" s="130">
        <v>52002</v>
      </c>
      <c r="O4359" s="129">
        <v>3.64</v>
      </c>
      <c r="AD4359" s="90">
        <f t="shared" si="197"/>
        <v>49978</v>
      </c>
      <c r="AE4359" s="91">
        <f t="shared" ref="AE4359:AE4422" si="198">_xlfn.IFNA(VLOOKUP(AD4359,N:O,2,FALSE)/100,AE4358)</f>
        <v>3.8100000000000002E-2</v>
      </c>
      <c r="AG4359" s="92"/>
    </row>
    <row r="4360" spans="14:33" x14ac:dyDescent="0.25">
      <c r="N4360" s="130">
        <v>52005</v>
      </c>
      <c r="O4360" s="129">
        <v>3.64</v>
      </c>
      <c r="AD4360" s="90">
        <f t="shared" ref="AD4360:AD4423" si="199">AD4359+1</f>
        <v>49979</v>
      </c>
      <c r="AE4360" s="91">
        <f t="shared" si="198"/>
        <v>3.8100000000000002E-2</v>
      </c>
      <c r="AG4360" s="92"/>
    </row>
    <row r="4361" spans="14:33" x14ac:dyDescent="0.25">
      <c r="N4361" s="130">
        <v>52006</v>
      </c>
      <c r="O4361" s="129">
        <v>3.64</v>
      </c>
      <c r="AD4361" s="90">
        <f t="shared" si="199"/>
        <v>49980</v>
      </c>
      <c r="AE4361" s="91">
        <f t="shared" si="198"/>
        <v>3.8100000000000002E-2</v>
      </c>
      <c r="AG4361" s="92"/>
    </row>
    <row r="4362" spans="14:33" x14ac:dyDescent="0.25">
      <c r="N4362" s="130">
        <v>52007</v>
      </c>
      <c r="O4362" s="129">
        <v>3.64</v>
      </c>
      <c r="AD4362" s="90">
        <f t="shared" si="199"/>
        <v>49981</v>
      </c>
      <c r="AE4362" s="91">
        <f t="shared" si="198"/>
        <v>3.8100000000000002E-2</v>
      </c>
      <c r="AG4362" s="92"/>
    </row>
    <row r="4363" spans="14:33" x14ac:dyDescent="0.25">
      <c r="N4363" s="130">
        <v>52008</v>
      </c>
      <c r="O4363" s="129">
        <v>3.64</v>
      </c>
      <c r="AD4363" s="90">
        <f t="shared" si="199"/>
        <v>49982</v>
      </c>
      <c r="AE4363" s="91">
        <f t="shared" si="198"/>
        <v>3.8100000000000002E-2</v>
      </c>
      <c r="AG4363" s="92"/>
    </row>
    <row r="4364" spans="14:33" x14ac:dyDescent="0.25">
      <c r="N4364" s="130">
        <v>52009</v>
      </c>
      <c r="O4364" s="129">
        <v>3.64</v>
      </c>
      <c r="AD4364" s="90">
        <f t="shared" si="199"/>
        <v>49983</v>
      </c>
      <c r="AE4364" s="91">
        <f t="shared" si="198"/>
        <v>3.8100000000000002E-2</v>
      </c>
      <c r="AG4364" s="92"/>
    </row>
    <row r="4365" spans="14:33" x14ac:dyDescent="0.25">
      <c r="N4365" s="130">
        <v>52013</v>
      </c>
      <c r="O4365" s="129">
        <v>3.64</v>
      </c>
      <c r="AD4365" s="90">
        <f t="shared" si="199"/>
        <v>49984</v>
      </c>
      <c r="AE4365" s="91">
        <f t="shared" si="198"/>
        <v>3.8100000000000002E-2</v>
      </c>
      <c r="AG4365" s="92"/>
    </row>
    <row r="4366" spans="14:33" x14ac:dyDescent="0.25">
      <c r="N4366" s="130">
        <v>52014</v>
      </c>
      <c r="O4366" s="129">
        <v>3.64</v>
      </c>
      <c r="AD4366" s="90">
        <f t="shared" si="199"/>
        <v>49985</v>
      </c>
      <c r="AE4366" s="91">
        <f t="shared" si="198"/>
        <v>3.8100000000000002E-2</v>
      </c>
      <c r="AG4366" s="92"/>
    </row>
    <row r="4367" spans="14:33" x14ac:dyDescent="0.25">
      <c r="N4367" s="130">
        <v>52015</v>
      </c>
      <c r="O4367" s="129">
        <v>3.64</v>
      </c>
      <c r="AD4367" s="90">
        <f t="shared" si="199"/>
        <v>49986</v>
      </c>
      <c r="AE4367" s="91">
        <f t="shared" si="198"/>
        <v>3.8100000000000002E-2</v>
      </c>
      <c r="AG4367" s="92"/>
    </row>
    <row r="4368" spans="14:33" x14ac:dyDescent="0.25">
      <c r="N4368" s="130">
        <v>52016</v>
      </c>
      <c r="O4368" s="129">
        <v>3.64</v>
      </c>
      <c r="AD4368" s="90">
        <f t="shared" si="199"/>
        <v>49987</v>
      </c>
      <c r="AE4368" s="91">
        <f t="shared" si="198"/>
        <v>3.8100000000000002E-2</v>
      </c>
      <c r="AG4368" s="92"/>
    </row>
    <row r="4369" spans="14:33" x14ac:dyDescent="0.25">
      <c r="N4369" s="130">
        <v>52019</v>
      </c>
      <c r="O4369" s="129">
        <v>3.64</v>
      </c>
      <c r="AD4369" s="90">
        <f t="shared" si="199"/>
        <v>49988</v>
      </c>
      <c r="AE4369" s="91">
        <f t="shared" si="198"/>
        <v>3.8100000000000002E-2</v>
      </c>
      <c r="AG4369" s="92"/>
    </row>
    <row r="4370" spans="14:33" x14ac:dyDescent="0.25">
      <c r="N4370" s="130">
        <v>52020</v>
      </c>
      <c r="O4370" s="129">
        <v>3.64</v>
      </c>
      <c r="AD4370" s="90">
        <f t="shared" si="199"/>
        <v>49989</v>
      </c>
      <c r="AE4370" s="91">
        <f t="shared" si="198"/>
        <v>3.8100000000000002E-2</v>
      </c>
      <c r="AG4370" s="92"/>
    </row>
    <row r="4371" spans="14:33" x14ac:dyDescent="0.25">
      <c r="N4371" s="130">
        <v>52021</v>
      </c>
      <c r="O4371" s="129">
        <v>3.64</v>
      </c>
      <c r="AD4371" s="90">
        <f t="shared" si="199"/>
        <v>49990</v>
      </c>
      <c r="AE4371" s="91">
        <f t="shared" si="198"/>
        <v>3.8100000000000002E-2</v>
      </c>
      <c r="AG4371" s="92"/>
    </row>
    <row r="4372" spans="14:33" x14ac:dyDescent="0.25">
      <c r="N4372" s="130">
        <v>52022</v>
      </c>
      <c r="O4372" s="129">
        <v>3.64</v>
      </c>
      <c r="AD4372" s="90">
        <f t="shared" si="199"/>
        <v>49991</v>
      </c>
      <c r="AE4372" s="91">
        <f t="shared" si="198"/>
        <v>3.8100000000000002E-2</v>
      </c>
      <c r="AG4372" s="92"/>
    </row>
    <row r="4373" spans="14:33" x14ac:dyDescent="0.25">
      <c r="N4373" s="130">
        <v>52023</v>
      </c>
      <c r="O4373" s="129">
        <v>3.64</v>
      </c>
      <c r="AD4373" s="90">
        <f t="shared" si="199"/>
        <v>49992</v>
      </c>
      <c r="AE4373" s="91">
        <f t="shared" si="198"/>
        <v>3.8100000000000002E-2</v>
      </c>
      <c r="AG4373" s="92"/>
    </row>
    <row r="4374" spans="14:33" x14ac:dyDescent="0.25">
      <c r="N4374" s="130">
        <v>52026</v>
      </c>
      <c r="O4374" s="129">
        <v>3.64</v>
      </c>
      <c r="AD4374" s="90">
        <f t="shared" si="199"/>
        <v>49993</v>
      </c>
      <c r="AE4374" s="91">
        <f t="shared" si="198"/>
        <v>3.8100000000000002E-2</v>
      </c>
      <c r="AG4374" s="92"/>
    </row>
    <row r="4375" spans="14:33" x14ac:dyDescent="0.25">
      <c r="N4375" s="130">
        <v>52027</v>
      </c>
      <c r="O4375" s="129">
        <v>3.64</v>
      </c>
      <c r="AD4375" s="90">
        <f t="shared" si="199"/>
        <v>49994</v>
      </c>
      <c r="AE4375" s="91">
        <f t="shared" si="198"/>
        <v>3.8100000000000002E-2</v>
      </c>
      <c r="AG4375" s="92"/>
    </row>
    <row r="4376" spans="14:33" x14ac:dyDescent="0.25">
      <c r="N4376" s="130">
        <v>52028</v>
      </c>
      <c r="O4376" s="129">
        <v>3.64</v>
      </c>
      <c r="AD4376" s="90">
        <f t="shared" si="199"/>
        <v>49995</v>
      </c>
      <c r="AE4376" s="91">
        <f t="shared" si="198"/>
        <v>3.8100000000000002E-2</v>
      </c>
      <c r="AG4376" s="92"/>
    </row>
    <row r="4377" spans="14:33" x14ac:dyDescent="0.25">
      <c r="N4377" s="130">
        <v>52029</v>
      </c>
      <c r="O4377" s="129">
        <v>3.64</v>
      </c>
      <c r="AD4377" s="90">
        <f t="shared" si="199"/>
        <v>49996</v>
      </c>
      <c r="AE4377" s="91">
        <f t="shared" si="198"/>
        <v>3.8100000000000002E-2</v>
      </c>
      <c r="AG4377" s="92"/>
    </row>
    <row r="4378" spans="14:33" x14ac:dyDescent="0.25">
      <c r="N4378" s="130">
        <v>52030</v>
      </c>
      <c r="O4378" s="129">
        <v>3.64</v>
      </c>
      <c r="AD4378" s="90">
        <f t="shared" si="199"/>
        <v>49997</v>
      </c>
      <c r="AE4378" s="91">
        <f t="shared" si="198"/>
        <v>3.8100000000000002E-2</v>
      </c>
      <c r="AG4378" s="92"/>
    </row>
    <row r="4379" spans="14:33" x14ac:dyDescent="0.25">
      <c r="N4379" s="130">
        <v>52033</v>
      </c>
      <c r="O4379" s="129">
        <v>3.64</v>
      </c>
      <c r="AD4379" s="90">
        <f t="shared" si="199"/>
        <v>49998</v>
      </c>
      <c r="AE4379" s="91">
        <f t="shared" si="198"/>
        <v>3.8100000000000002E-2</v>
      </c>
      <c r="AG4379" s="92"/>
    </row>
    <row r="4380" spans="14:33" x14ac:dyDescent="0.25">
      <c r="N4380" s="130">
        <v>52034</v>
      </c>
      <c r="O4380" s="129">
        <v>3.64</v>
      </c>
      <c r="AD4380" s="90">
        <f t="shared" si="199"/>
        <v>49999</v>
      </c>
      <c r="AE4380" s="91">
        <f t="shared" si="198"/>
        <v>3.8100000000000002E-2</v>
      </c>
      <c r="AG4380" s="92"/>
    </row>
    <row r="4381" spans="14:33" x14ac:dyDescent="0.25">
      <c r="N4381" s="130">
        <v>52035</v>
      </c>
      <c r="O4381" s="129">
        <v>3.64</v>
      </c>
      <c r="AD4381" s="90">
        <f t="shared" si="199"/>
        <v>50000</v>
      </c>
      <c r="AE4381" s="91">
        <f t="shared" si="198"/>
        <v>3.8100000000000002E-2</v>
      </c>
      <c r="AG4381" s="92"/>
    </row>
    <row r="4382" spans="14:33" x14ac:dyDescent="0.25">
      <c r="N4382" s="130">
        <v>52037</v>
      </c>
      <c r="O4382" s="129">
        <v>3.64</v>
      </c>
      <c r="AD4382" s="90">
        <f t="shared" si="199"/>
        <v>50001</v>
      </c>
      <c r="AE4382" s="91">
        <f t="shared" si="198"/>
        <v>3.8100000000000002E-2</v>
      </c>
      <c r="AG4382" s="92"/>
    </row>
    <row r="4383" spans="14:33" x14ac:dyDescent="0.25">
      <c r="N4383" s="130">
        <v>52040</v>
      </c>
      <c r="O4383" s="129">
        <v>3.64</v>
      </c>
      <c r="AD4383" s="90">
        <f t="shared" si="199"/>
        <v>50002</v>
      </c>
      <c r="AE4383" s="91">
        <f t="shared" si="198"/>
        <v>3.8100000000000002E-2</v>
      </c>
      <c r="AG4383" s="92"/>
    </row>
    <row r="4384" spans="14:33" x14ac:dyDescent="0.25">
      <c r="N4384" s="130">
        <v>52041</v>
      </c>
      <c r="O4384" s="129">
        <v>3.64</v>
      </c>
      <c r="AD4384" s="90">
        <f t="shared" si="199"/>
        <v>50003</v>
      </c>
      <c r="AE4384" s="91">
        <f t="shared" si="198"/>
        <v>3.8100000000000002E-2</v>
      </c>
      <c r="AG4384" s="92"/>
    </row>
    <row r="4385" spans="14:33" x14ac:dyDescent="0.25">
      <c r="N4385" s="130">
        <v>52042</v>
      </c>
      <c r="O4385" s="129">
        <v>3.64</v>
      </c>
      <c r="AD4385" s="90">
        <f t="shared" si="199"/>
        <v>50004</v>
      </c>
      <c r="AE4385" s="91">
        <f t="shared" si="198"/>
        <v>3.8100000000000002E-2</v>
      </c>
      <c r="AG4385" s="92"/>
    </row>
    <row r="4386" spans="14:33" x14ac:dyDescent="0.25">
      <c r="N4386" s="130">
        <v>52043</v>
      </c>
      <c r="O4386" s="129">
        <v>3.64</v>
      </c>
      <c r="AD4386" s="90">
        <f t="shared" si="199"/>
        <v>50005</v>
      </c>
      <c r="AE4386" s="91">
        <f t="shared" si="198"/>
        <v>3.8100000000000002E-2</v>
      </c>
      <c r="AG4386" s="92"/>
    </row>
    <row r="4387" spans="14:33" x14ac:dyDescent="0.25">
      <c r="N4387" s="130">
        <v>52044</v>
      </c>
      <c r="O4387" s="129">
        <v>3.64</v>
      </c>
      <c r="AD4387" s="90">
        <f t="shared" si="199"/>
        <v>50006</v>
      </c>
      <c r="AE4387" s="91">
        <f t="shared" si="198"/>
        <v>3.8100000000000002E-2</v>
      </c>
      <c r="AG4387" s="92"/>
    </row>
    <row r="4388" spans="14:33" x14ac:dyDescent="0.25">
      <c r="N4388" s="130">
        <v>52047</v>
      </c>
      <c r="O4388" s="129">
        <v>3.64</v>
      </c>
      <c r="AD4388" s="90">
        <f t="shared" si="199"/>
        <v>50007</v>
      </c>
      <c r="AE4388" s="91">
        <f t="shared" si="198"/>
        <v>3.8100000000000002E-2</v>
      </c>
      <c r="AG4388" s="92"/>
    </row>
    <row r="4389" spans="14:33" x14ac:dyDescent="0.25">
      <c r="N4389" s="130">
        <v>52048</v>
      </c>
      <c r="O4389" s="129">
        <v>3.64</v>
      </c>
      <c r="AD4389" s="90">
        <f t="shared" si="199"/>
        <v>50008</v>
      </c>
      <c r="AE4389" s="91">
        <f t="shared" si="198"/>
        <v>3.8100000000000002E-2</v>
      </c>
      <c r="AG4389" s="92"/>
    </row>
    <row r="4390" spans="14:33" x14ac:dyDescent="0.25">
      <c r="N4390" s="130">
        <v>52049</v>
      </c>
      <c r="O4390" s="129">
        <v>3.64</v>
      </c>
      <c r="AD4390" s="90">
        <f t="shared" si="199"/>
        <v>50009</v>
      </c>
      <c r="AE4390" s="91">
        <f t="shared" si="198"/>
        <v>3.8100000000000002E-2</v>
      </c>
      <c r="AG4390" s="92"/>
    </row>
    <row r="4391" spans="14:33" x14ac:dyDescent="0.25">
      <c r="N4391" s="130">
        <v>52050</v>
      </c>
      <c r="O4391" s="129">
        <v>3.64</v>
      </c>
      <c r="AD4391" s="90">
        <f t="shared" si="199"/>
        <v>50010</v>
      </c>
      <c r="AE4391" s="91">
        <f t="shared" si="198"/>
        <v>3.8100000000000002E-2</v>
      </c>
      <c r="AG4391" s="92"/>
    </row>
    <row r="4392" spans="14:33" x14ac:dyDescent="0.25">
      <c r="N4392" s="130">
        <v>52054</v>
      </c>
      <c r="O4392" s="129">
        <v>3.64</v>
      </c>
      <c r="AD4392" s="90">
        <f t="shared" si="199"/>
        <v>50011</v>
      </c>
      <c r="AE4392" s="91">
        <f t="shared" si="198"/>
        <v>3.8100000000000002E-2</v>
      </c>
      <c r="AG4392" s="92"/>
    </row>
    <row r="4393" spans="14:33" x14ac:dyDescent="0.25">
      <c r="N4393" s="130">
        <v>52055</v>
      </c>
      <c r="O4393" s="129">
        <v>3.64</v>
      </c>
      <c r="AD4393" s="90">
        <f t="shared" si="199"/>
        <v>50012</v>
      </c>
      <c r="AE4393" s="91">
        <f t="shared" si="198"/>
        <v>3.8100000000000002E-2</v>
      </c>
      <c r="AG4393" s="92"/>
    </row>
    <row r="4394" spans="14:33" x14ac:dyDescent="0.25">
      <c r="N4394" s="130">
        <v>52056</v>
      </c>
      <c r="O4394" s="129">
        <v>3.64</v>
      </c>
      <c r="AD4394" s="90">
        <f t="shared" si="199"/>
        <v>50013</v>
      </c>
      <c r="AE4394" s="91">
        <f t="shared" si="198"/>
        <v>3.8399999999999997E-2</v>
      </c>
      <c r="AG4394" s="92"/>
    </row>
    <row r="4395" spans="14:33" x14ac:dyDescent="0.25">
      <c r="N4395" s="130">
        <v>52057</v>
      </c>
      <c r="O4395" s="129">
        <v>3.64</v>
      </c>
      <c r="AD4395" s="90">
        <f t="shared" si="199"/>
        <v>50014</v>
      </c>
      <c r="AE4395" s="91">
        <f t="shared" si="198"/>
        <v>3.8399999999999997E-2</v>
      </c>
      <c r="AG4395" s="92"/>
    </row>
    <row r="4396" spans="14:33" x14ac:dyDescent="0.25">
      <c r="N4396" s="130">
        <v>52058</v>
      </c>
      <c r="O4396" s="129">
        <v>3.64</v>
      </c>
      <c r="AD4396" s="90">
        <f t="shared" si="199"/>
        <v>50015</v>
      </c>
      <c r="AE4396" s="91">
        <f t="shared" si="198"/>
        <v>3.8399999999999997E-2</v>
      </c>
      <c r="AG4396" s="92"/>
    </row>
    <row r="4397" spans="14:33" x14ac:dyDescent="0.25">
      <c r="N4397" s="130">
        <v>52061</v>
      </c>
      <c r="O4397" s="129">
        <v>3.64</v>
      </c>
      <c r="AD4397" s="90">
        <f t="shared" si="199"/>
        <v>50016</v>
      </c>
      <c r="AE4397" s="91">
        <f t="shared" si="198"/>
        <v>3.8399999999999997E-2</v>
      </c>
      <c r="AG4397" s="92"/>
    </row>
    <row r="4398" spans="14:33" x14ac:dyDescent="0.25">
      <c r="N4398" s="130">
        <v>52062</v>
      </c>
      <c r="O4398" s="129">
        <v>3.64</v>
      </c>
      <c r="AD4398" s="90">
        <f t="shared" si="199"/>
        <v>50017</v>
      </c>
      <c r="AE4398" s="91">
        <f t="shared" si="198"/>
        <v>3.8399999999999997E-2</v>
      </c>
      <c r="AG4398" s="92"/>
    </row>
    <row r="4399" spans="14:33" x14ac:dyDescent="0.25">
      <c r="N4399" s="130">
        <v>52063</v>
      </c>
      <c r="O4399" s="129">
        <v>3.64</v>
      </c>
      <c r="AD4399" s="90">
        <f t="shared" si="199"/>
        <v>50018</v>
      </c>
      <c r="AE4399" s="91">
        <f t="shared" si="198"/>
        <v>3.8399999999999997E-2</v>
      </c>
      <c r="AG4399" s="92"/>
    </row>
    <row r="4400" spans="14:33" x14ac:dyDescent="0.25">
      <c r="N4400" s="130">
        <v>52064</v>
      </c>
      <c r="O4400" s="129">
        <v>3.64</v>
      </c>
      <c r="AD4400" s="90">
        <f t="shared" si="199"/>
        <v>50019</v>
      </c>
      <c r="AE4400" s="91">
        <f t="shared" si="198"/>
        <v>3.8399999999999997E-2</v>
      </c>
      <c r="AG4400" s="92"/>
    </row>
    <row r="4401" spans="14:33" x14ac:dyDescent="0.25">
      <c r="N4401" s="130">
        <v>52065</v>
      </c>
      <c r="O4401" s="129">
        <v>3.64</v>
      </c>
      <c r="AD4401" s="90">
        <f t="shared" si="199"/>
        <v>50020</v>
      </c>
      <c r="AE4401" s="91">
        <f t="shared" si="198"/>
        <v>3.8399999999999997E-2</v>
      </c>
      <c r="AG4401" s="92"/>
    </row>
    <row r="4402" spans="14:33" x14ac:dyDescent="0.25">
      <c r="N4402" s="130">
        <v>52068</v>
      </c>
      <c r="O4402" s="129">
        <v>3.64</v>
      </c>
      <c r="AD4402" s="90">
        <f t="shared" si="199"/>
        <v>50021</v>
      </c>
      <c r="AE4402" s="91">
        <f t="shared" si="198"/>
        <v>3.8399999999999997E-2</v>
      </c>
      <c r="AG4402" s="92"/>
    </row>
    <row r="4403" spans="14:33" x14ac:dyDescent="0.25">
      <c r="N4403" s="130">
        <v>52069</v>
      </c>
      <c r="O4403" s="129">
        <v>3.64</v>
      </c>
      <c r="AD4403" s="90">
        <f t="shared" si="199"/>
        <v>50022</v>
      </c>
      <c r="AE4403" s="91">
        <f t="shared" si="198"/>
        <v>3.8399999999999997E-2</v>
      </c>
      <c r="AG4403" s="92"/>
    </row>
    <row r="4404" spans="14:33" x14ac:dyDescent="0.25">
      <c r="N4404" s="130">
        <v>52070</v>
      </c>
      <c r="O4404" s="129">
        <v>3.64</v>
      </c>
      <c r="AD4404" s="90">
        <f t="shared" si="199"/>
        <v>50023</v>
      </c>
      <c r="AE4404" s="91">
        <f t="shared" si="198"/>
        <v>3.8399999999999997E-2</v>
      </c>
      <c r="AG4404" s="92"/>
    </row>
    <row r="4405" spans="14:33" x14ac:dyDescent="0.25">
      <c r="N4405" s="130">
        <v>52071</v>
      </c>
      <c r="O4405" s="129">
        <v>3.64</v>
      </c>
      <c r="AD4405" s="90">
        <f t="shared" si="199"/>
        <v>50024</v>
      </c>
      <c r="AE4405" s="91">
        <f t="shared" si="198"/>
        <v>3.8399999999999997E-2</v>
      </c>
      <c r="AG4405" s="92"/>
    </row>
    <row r="4406" spans="14:33" x14ac:dyDescent="0.25">
      <c r="N4406" s="130">
        <v>52072</v>
      </c>
      <c r="O4406" s="129">
        <v>3.64</v>
      </c>
      <c r="AD4406" s="90">
        <f t="shared" si="199"/>
        <v>50025</v>
      </c>
      <c r="AE4406" s="91">
        <f t="shared" si="198"/>
        <v>3.8399999999999997E-2</v>
      </c>
      <c r="AG4406" s="92"/>
    </row>
    <row r="4407" spans="14:33" x14ac:dyDescent="0.25">
      <c r="N4407" s="130">
        <v>52075</v>
      </c>
      <c r="O4407" s="129">
        <v>3.64</v>
      </c>
      <c r="AD4407" s="90">
        <f t="shared" si="199"/>
        <v>50026</v>
      </c>
      <c r="AE4407" s="91">
        <f t="shared" si="198"/>
        <v>3.8399999999999997E-2</v>
      </c>
      <c r="AG4407" s="92"/>
    </row>
    <row r="4408" spans="14:33" x14ac:dyDescent="0.25">
      <c r="N4408" s="130">
        <v>52076</v>
      </c>
      <c r="O4408" s="129">
        <v>3.64</v>
      </c>
      <c r="AD4408" s="90">
        <f t="shared" si="199"/>
        <v>50027</v>
      </c>
      <c r="AE4408" s="91">
        <f t="shared" si="198"/>
        <v>3.8399999999999997E-2</v>
      </c>
      <c r="AG4408" s="92"/>
    </row>
    <row r="4409" spans="14:33" x14ac:dyDescent="0.25">
      <c r="N4409" s="130">
        <v>52077</v>
      </c>
      <c r="O4409" s="129">
        <v>3.64</v>
      </c>
      <c r="AD4409" s="90">
        <f t="shared" si="199"/>
        <v>50028</v>
      </c>
      <c r="AE4409" s="91">
        <f t="shared" si="198"/>
        <v>3.8399999999999997E-2</v>
      </c>
      <c r="AG4409" s="92"/>
    </row>
    <row r="4410" spans="14:33" x14ac:dyDescent="0.25">
      <c r="N4410" s="130">
        <v>52078</v>
      </c>
      <c r="O4410" s="129">
        <v>3.64</v>
      </c>
      <c r="AD4410" s="90">
        <f t="shared" si="199"/>
        <v>50029</v>
      </c>
      <c r="AE4410" s="91">
        <f t="shared" si="198"/>
        <v>3.8399999999999997E-2</v>
      </c>
      <c r="AG4410" s="92"/>
    </row>
    <row r="4411" spans="14:33" x14ac:dyDescent="0.25">
      <c r="N4411" s="130">
        <v>52079</v>
      </c>
      <c r="O4411" s="129">
        <v>3.64</v>
      </c>
      <c r="AD4411" s="90">
        <f t="shared" si="199"/>
        <v>50030</v>
      </c>
      <c r="AE4411" s="91">
        <f t="shared" si="198"/>
        <v>3.8399999999999997E-2</v>
      </c>
      <c r="AG4411" s="92"/>
    </row>
    <row r="4412" spans="14:33" x14ac:dyDescent="0.25">
      <c r="N4412" s="130">
        <v>52082</v>
      </c>
      <c r="O4412" s="129">
        <v>3.64</v>
      </c>
      <c r="AD4412" s="90">
        <f t="shared" si="199"/>
        <v>50031</v>
      </c>
      <c r="AE4412" s="91">
        <f t="shared" si="198"/>
        <v>3.8399999999999997E-2</v>
      </c>
      <c r="AG4412" s="92"/>
    </row>
    <row r="4413" spans="14:33" x14ac:dyDescent="0.25">
      <c r="N4413" s="130">
        <v>52083</v>
      </c>
      <c r="O4413" s="129">
        <v>3.64</v>
      </c>
      <c r="AD4413" s="90">
        <f t="shared" si="199"/>
        <v>50032</v>
      </c>
      <c r="AE4413" s="91">
        <f t="shared" si="198"/>
        <v>3.8399999999999997E-2</v>
      </c>
      <c r="AG4413" s="92"/>
    </row>
    <row r="4414" spans="14:33" x14ac:dyDescent="0.25">
      <c r="N4414" s="130">
        <v>52084</v>
      </c>
      <c r="O4414" s="129">
        <v>3.64</v>
      </c>
      <c r="AD4414" s="90">
        <f t="shared" si="199"/>
        <v>50033</v>
      </c>
      <c r="AE4414" s="91">
        <f t="shared" si="198"/>
        <v>3.8399999999999997E-2</v>
      </c>
      <c r="AG4414" s="92"/>
    </row>
    <row r="4415" spans="14:33" x14ac:dyDescent="0.25">
      <c r="N4415" s="130">
        <v>52085</v>
      </c>
      <c r="O4415" s="129">
        <v>3.64</v>
      </c>
      <c r="AD4415" s="90">
        <f t="shared" si="199"/>
        <v>50034</v>
      </c>
      <c r="AE4415" s="91">
        <f t="shared" si="198"/>
        <v>3.8399999999999997E-2</v>
      </c>
      <c r="AG4415" s="92"/>
    </row>
    <row r="4416" spans="14:33" x14ac:dyDescent="0.25">
      <c r="N4416" s="130">
        <v>52086</v>
      </c>
      <c r="O4416" s="129">
        <v>3.64</v>
      </c>
      <c r="AD4416" s="90">
        <f t="shared" si="199"/>
        <v>50035</v>
      </c>
      <c r="AE4416" s="91">
        <f t="shared" si="198"/>
        <v>3.8399999999999997E-2</v>
      </c>
      <c r="AG4416" s="92"/>
    </row>
    <row r="4417" spans="14:33" x14ac:dyDescent="0.25">
      <c r="N4417" s="130">
        <v>52089</v>
      </c>
      <c r="O4417" s="129">
        <v>3.64</v>
      </c>
      <c r="AD4417" s="90">
        <f t="shared" si="199"/>
        <v>50036</v>
      </c>
      <c r="AE4417" s="91">
        <f t="shared" si="198"/>
        <v>3.8399999999999997E-2</v>
      </c>
      <c r="AG4417" s="92"/>
    </row>
    <row r="4418" spans="14:33" x14ac:dyDescent="0.25">
      <c r="N4418" s="130">
        <v>52090</v>
      </c>
      <c r="O4418" s="129">
        <v>3.64</v>
      </c>
      <c r="AD4418" s="90">
        <f t="shared" si="199"/>
        <v>50037</v>
      </c>
      <c r="AE4418" s="91">
        <f t="shared" si="198"/>
        <v>3.8399999999999997E-2</v>
      </c>
      <c r="AG4418" s="92"/>
    </row>
    <row r="4419" spans="14:33" x14ac:dyDescent="0.25">
      <c r="N4419" s="130">
        <v>52091</v>
      </c>
      <c r="O4419" s="129">
        <v>3.64</v>
      </c>
      <c r="AD4419" s="90">
        <f t="shared" si="199"/>
        <v>50038</v>
      </c>
      <c r="AE4419" s="91">
        <f t="shared" si="198"/>
        <v>3.8399999999999997E-2</v>
      </c>
      <c r="AG4419" s="92"/>
    </row>
    <row r="4420" spans="14:33" x14ac:dyDescent="0.25">
      <c r="N4420" s="130">
        <v>52092</v>
      </c>
      <c r="O4420" s="129">
        <v>3.64</v>
      </c>
      <c r="AD4420" s="90">
        <f t="shared" si="199"/>
        <v>50039</v>
      </c>
      <c r="AE4420" s="91">
        <f t="shared" si="198"/>
        <v>3.8399999999999997E-2</v>
      </c>
      <c r="AG4420" s="92"/>
    </row>
    <row r="4421" spans="14:33" x14ac:dyDescent="0.25">
      <c r="N4421" s="130">
        <v>52093</v>
      </c>
      <c r="O4421" s="129">
        <v>3.64</v>
      </c>
      <c r="AD4421" s="90">
        <f t="shared" si="199"/>
        <v>50040</v>
      </c>
      <c r="AE4421" s="91">
        <f t="shared" si="198"/>
        <v>3.8399999999999997E-2</v>
      </c>
      <c r="AG4421" s="92"/>
    </row>
    <row r="4422" spans="14:33" x14ac:dyDescent="0.25">
      <c r="N4422" s="130">
        <v>52096</v>
      </c>
      <c r="O4422" s="129">
        <v>3.64</v>
      </c>
      <c r="AD4422" s="90">
        <f t="shared" si="199"/>
        <v>50041</v>
      </c>
      <c r="AE4422" s="91">
        <f t="shared" si="198"/>
        <v>3.8399999999999997E-2</v>
      </c>
      <c r="AG4422" s="92"/>
    </row>
    <row r="4423" spans="14:33" x14ac:dyDescent="0.25">
      <c r="N4423" s="130">
        <v>52097</v>
      </c>
      <c r="O4423" s="129">
        <v>3.64</v>
      </c>
      <c r="AD4423" s="90">
        <f t="shared" si="199"/>
        <v>50042</v>
      </c>
      <c r="AE4423" s="91">
        <f t="shared" ref="AE4423:AE4486" si="200">_xlfn.IFNA(VLOOKUP(AD4423,N:O,2,FALSE)/100,AE4422)</f>
        <v>3.8399999999999997E-2</v>
      </c>
      <c r="AG4423" s="92"/>
    </row>
    <row r="4424" spans="14:33" x14ac:dyDescent="0.25">
      <c r="N4424" s="130">
        <v>52098</v>
      </c>
      <c r="O4424" s="129">
        <v>3.64</v>
      </c>
      <c r="AD4424" s="90">
        <f t="shared" ref="AD4424:AD4487" si="201">AD4423+1</f>
        <v>50043</v>
      </c>
      <c r="AE4424" s="91">
        <f t="shared" si="200"/>
        <v>3.8399999999999997E-2</v>
      </c>
      <c r="AG4424" s="92"/>
    </row>
    <row r="4425" spans="14:33" x14ac:dyDescent="0.25">
      <c r="N4425" s="130">
        <v>52099</v>
      </c>
      <c r="O4425" s="129">
        <v>3.64</v>
      </c>
      <c r="AD4425" s="90">
        <f t="shared" si="201"/>
        <v>50044</v>
      </c>
      <c r="AE4425" s="91">
        <f t="shared" si="200"/>
        <v>3.8399999999999997E-2</v>
      </c>
      <c r="AG4425" s="92"/>
    </row>
    <row r="4426" spans="14:33" x14ac:dyDescent="0.25">
      <c r="N4426" s="130">
        <v>52100</v>
      </c>
      <c r="O4426" s="129">
        <v>3.64</v>
      </c>
      <c r="AD4426" s="90">
        <f t="shared" si="201"/>
        <v>50045</v>
      </c>
      <c r="AE4426" s="91">
        <f t="shared" si="200"/>
        <v>3.8399999999999997E-2</v>
      </c>
      <c r="AG4426" s="92"/>
    </row>
    <row r="4427" spans="14:33" x14ac:dyDescent="0.25">
      <c r="N4427" s="130">
        <v>52103</v>
      </c>
      <c r="O4427" s="129">
        <v>3.64</v>
      </c>
      <c r="AD4427" s="90">
        <f t="shared" si="201"/>
        <v>50046</v>
      </c>
      <c r="AE4427" s="91">
        <f t="shared" si="200"/>
        <v>3.8399999999999997E-2</v>
      </c>
      <c r="AG4427" s="92"/>
    </row>
    <row r="4428" spans="14:33" x14ac:dyDescent="0.25">
      <c r="N4428" s="130">
        <v>52104</v>
      </c>
      <c r="O4428" s="129">
        <v>3.64</v>
      </c>
      <c r="AD4428" s="90">
        <f t="shared" si="201"/>
        <v>50047</v>
      </c>
      <c r="AE4428" s="91">
        <f t="shared" si="200"/>
        <v>3.8399999999999997E-2</v>
      </c>
      <c r="AG4428" s="92"/>
    </row>
    <row r="4429" spans="14:33" x14ac:dyDescent="0.25">
      <c r="N4429" s="130">
        <v>52105</v>
      </c>
      <c r="O4429" s="129">
        <v>3.64</v>
      </c>
      <c r="AD4429" s="90">
        <f t="shared" si="201"/>
        <v>50048</v>
      </c>
      <c r="AE4429" s="91">
        <f t="shared" si="200"/>
        <v>3.8399999999999997E-2</v>
      </c>
      <c r="AG4429" s="92"/>
    </row>
    <row r="4430" spans="14:33" x14ac:dyDescent="0.25">
      <c r="N4430" s="130">
        <v>52106</v>
      </c>
      <c r="O4430" s="129">
        <v>3.64</v>
      </c>
      <c r="AD4430" s="90">
        <f t="shared" si="201"/>
        <v>50049</v>
      </c>
      <c r="AE4430" s="91">
        <f t="shared" si="200"/>
        <v>3.8399999999999997E-2</v>
      </c>
      <c r="AG4430" s="92"/>
    </row>
    <row r="4431" spans="14:33" x14ac:dyDescent="0.25">
      <c r="N4431" s="130">
        <v>52107</v>
      </c>
      <c r="O4431" s="129">
        <v>3.64</v>
      </c>
      <c r="AD4431" s="90">
        <f t="shared" si="201"/>
        <v>50050</v>
      </c>
      <c r="AE4431" s="91">
        <f t="shared" si="200"/>
        <v>3.8399999999999997E-2</v>
      </c>
      <c r="AG4431" s="92"/>
    </row>
    <row r="4432" spans="14:33" x14ac:dyDescent="0.25">
      <c r="N4432" s="130">
        <v>52111</v>
      </c>
      <c r="O4432" s="129">
        <v>3.64</v>
      </c>
      <c r="AD4432" s="90">
        <f t="shared" si="201"/>
        <v>50051</v>
      </c>
      <c r="AE4432" s="91">
        <f t="shared" si="200"/>
        <v>3.8399999999999997E-2</v>
      </c>
      <c r="AG4432" s="92"/>
    </row>
    <row r="4433" spans="14:33" x14ac:dyDescent="0.25">
      <c r="N4433" s="130">
        <v>52112</v>
      </c>
      <c r="O4433" s="129">
        <v>3.64</v>
      </c>
      <c r="AD4433" s="90">
        <f t="shared" si="201"/>
        <v>50052</v>
      </c>
      <c r="AE4433" s="91">
        <f t="shared" si="200"/>
        <v>3.8399999999999997E-2</v>
      </c>
      <c r="AG4433" s="92"/>
    </row>
    <row r="4434" spans="14:33" x14ac:dyDescent="0.25">
      <c r="N4434" s="130">
        <v>52113</v>
      </c>
      <c r="O4434" s="129">
        <v>3.64</v>
      </c>
      <c r="AD4434" s="90">
        <f t="shared" si="201"/>
        <v>50053</v>
      </c>
      <c r="AE4434" s="91">
        <f t="shared" si="200"/>
        <v>3.8399999999999997E-2</v>
      </c>
      <c r="AG4434" s="92"/>
    </row>
    <row r="4435" spans="14:33" x14ac:dyDescent="0.25">
      <c r="N4435" s="130">
        <v>52114</v>
      </c>
      <c r="O4435" s="129">
        <v>3.64</v>
      </c>
      <c r="AD4435" s="90">
        <f t="shared" si="201"/>
        <v>50054</v>
      </c>
      <c r="AE4435" s="91">
        <f t="shared" si="200"/>
        <v>3.8399999999999997E-2</v>
      </c>
      <c r="AG4435" s="92"/>
    </row>
    <row r="4436" spans="14:33" x14ac:dyDescent="0.25">
      <c r="N4436" s="130">
        <v>52117</v>
      </c>
      <c r="O4436" s="129">
        <v>3.64</v>
      </c>
      <c r="AD4436" s="90">
        <f t="shared" si="201"/>
        <v>50055</v>
      </c>
      <c r="AE4436" s="91">
        <f t="shared" si="200"/>
        <v>3.8399999999999997E-2</v>
      </c>
      <c r="AG4436" s="92"/>
    </row>
    <row r="4437" spans="14:33" x14ac:dyDescent="0.25">
      <c r="N4437" s="130">
        <v>52118</v>
      </c>
      <c r="O4437" s="129">
        <v>3.64</v>
      </c>
      <c r="AD4437" s="90">
        <f t="shared" si="201"/>
        <v>50056</v>
      </c>
      <c r="AE4437" s="91">
        <f t="shared" si="200"/>
        <v>3.8399999999999997E-2</v>
      </c>
      <c r="AG4437" s="92"/>
    </row>
    <row r="4438" spans="14:33" x14ac:dyDescent="0.25">
      <c r="N4438" s="130">
        <v>52119</v>
      </c>
      <c r="O4438" s="129">
        <v>3.64</v>
      </c>
      <c r="AD4438" s="90">
        <f t="shared" si="201"/>
        <v>50057</v>
      </c>
      <c r="AE4438" s="91">
        <f t="shared" si="200"/>
        <v>3.8399999999999997E-2</v>
      </c>
      <c r="AG4438" s="92"/>
    </row>
    <row r="4439" spans="14:33" x14ac:dyDescent="0.25">
      <c r="N4439" s="130">
        <v>52120</v>
      </c>
      <c r="O4439" s="129">
        <v>3.64</v>
      </c>
      <c r="AD4439" s="90">
        <f t="shared" si="201"/>
        <v>50058</v>
      </c>
      <c r="AE4439" s="91">
        <f t="shared" si="200"/>
        <v>3.8399999999999997E-2</v>
      </c>
      <c r="AG4439" s="92"/>
    </row>
    <row r="4440" spans="14:33" x14ac:dyDescent="0.25">
      <c r="N4440" s="130">
        <v>52121</v>
      </c>
      <c r="O4440" s="129">
        <v>3.64</v>
      </c>
      <c r="AD4440" s="90">
        <f t="shared" si="201"/>
        <v>50059</v>
      </c>
      <c r="AE4440" s="91">
        <f t="shared" si="200"/>
        <v>3.8399999999999997E-2</v>
      </c>
      <c r="AG4440" s="92"/>
    </row>
    <row r="4441" spans="14:33" x14ac:dyDescent="0.25">
      <c r="N4441" s="130">
        <v>52124</v>
      </c>
      <c r="O4441" s="129">
        <v>3.64</v>
      </c>
      <c r="AD4441" s="90">
        <f t="shared" si="201"/>
        <v>50060</v>
      </c>
      <c r="AE4441" s="91">
        <f t="shared" si="200"/>
        <v>3.8399999999999997E-2</v>
      </c>
      <c r="AG4441" s="92"/>
    </row>
    <row r="4442" spans="14:33" x14ac:dyDescent="0.25">
      <c r="N4442" s="130">
        <v>52125</v>
      </c>
      <c r="O4442" s="129">
        <v>3.64</v>
      </c>
      <c r="AD4442" s="90">
        <f t="shared" si="201"/>
        <v>50061</v>
      </c>
      <c r="AE4442" s="91">
        <f t="shared" si="200"/>
        <v>3.8399999999999997E-2</v>
      </c>
      <c r="AG4442" s="92"/>
    </row>
    <row r="4443" spans="14:33" x14ac:dyDescent="0.25">
      <c r="N4443" s="130">
        <v>52126</v>
      </c>
      <c r="O4443" s="129">
        <v>3.64</v>
      </c>
      <c r="AD4443" s="90">
        <f t="shared" si="201"/>
        <v>50062</v>
      </c>
      <c r="AE4443" s="91">
        <f t="shared" si="200"/>
        <v>3.8399999999999997E-2</v>
      </c>
      <c r="AG4443" s="92"/>
    </row>
    <row r="4444" spans="14:33" x14ac:dyDescent="0.25">
      <c r="N4444" s="130">
        <v>52127</v>
      </c>
      <c r="O4444" s="129">
        <v>3.64</v>
      </c>
      <c r="AD4444" s="90">
        <f t="shared" si="201"/>
        <v>50063</v>
      </c>
      <c r="AE4444" s="91">
        <f t="shared" si="200"/>
        <v>3.8399999999999997E-2</v>
      </c>
      <c r="AG4444" s="92"/>
    </row>
    <row r="4445" spans="14:33" x14ac:dyDescent="0.25">
      <c r="N4445" s="130">
        <v>52128</v>
      </c>
      <c r="O4445" s="129">
        <v>3.64</v>
      </c>
      <c r="AD4445" s="90">
        <f t="shared" si="201"/>
        <v>50064</v>
      </c>
      <c r="AE4445" s="91">
        <f t="shared" si="200"/>
        <v>3.8399999999999997E-2</v>
      </c>
      <c r="AG4445" s="92"/>
    </row>
    <row r="4446" spans="14:33" x14ac:dyDescent="0.25">
      <c r="N4446" s="130">
        <v>52131</v>
      </c>
      <c r="O4446" s="129">
        <v>3.64</v>
      </c>
      <c r="AD4446" s="90">
        <f t="shared" si="201"/>
        <v>50065</v>
      </c>
      <c r="AE4446" s="91">
        <f t="shared" si="200"/>
        <v>3.8399999999999997E-2</v>
      </c>
      <c r="AG4446" s="92"/>
    </row>
    <row r="4447" spans="14:33" x14ac:dyDescent="0.25">
      <c r="N4447" s="130">
        <v>52132</v>
      </c>
      <c r="O4447" s="129">
        <v>3.64</v>
      </c>
      <c r="AD4447" s="90">
        <f t="shared" si="201"/>
        <v>50066</v>
      </c>
      <c r="AE4447" s="91">
        <f t="shared" si="200"/>
        <v>3.8399999999999997E-2</v>
      </c>
      <c r="AG4447" s="92"/>
    </row>
    <row r="4448" spans="14:33" x14ac:dyDescent="0.25">
      <c r="N4448" s="130">
        <v>52133</v>
      </c>
      <c r="O4448" s="129">
        <v>3.64</v>
      </c>
      <c r="AD4448" s="90">
        <f t="shared" si="201"/>
        <v>50067</v>
      </c>
      <c r="AE4448" s="91">
        <f t="shared" si="200"/>
        <v>3.8399999999999997E-2</v>
      </c>
      <c r="AG4448" s="92"/>
    </row>
    <row r="4449" spans="14:33" x14ac:dyDescent="0.25">
      <c r="N4449" s="130">
        <v>52134</v>
      </c>
      <c r="O4449" s="129">
        <v>3.64</v>
      </c>
      <c r="AD4449" s="90">
        <f t="shared" si="201"/>
        <v>50068</v>
      </c>
      <c r="AE4449" s="91">
        <f t="shared" si="200"/>
        <v>3.8399999999999997E-2</v>
      </c>
      <c r="AG4449" s="92"/>
    </row>
    <row r="4450" spans="14:33" x14ac:dyDescent="0.25">
      <c r="N4450" s="130">
        <v>52135</v>
      </c>
      <c r="O4450" s="129">
        <v>3.64</v>
      </c>
      <c r="AD4450" s="90">
        <f t="shared" si="201"/>
        <v>50069</v>
      </c>
      <c r="AE4450" s="91">
        <f t="shared" si="200"/>
        <v>3.8399999999999997E-2</v>
      </c>
      <c r="AG4450" s="92"/>
    </row>
    <row r="4451" spans="14:33" x14ac:dyDescent="0.25">
      <c r="N4451" s="130">
        <v>52138</v>
      </c>
      <c r="O4451" s="129">
        <v>3.64</v>
      </c>
      <c r="AD4451" s="90">
        <f t="shared" si="201"/>
        <v>50070</v>
      </c>
      <c r="AE4451" s="91">
        <f t="shared" si="200"/>
        <v>3.8399999999999997E-2</v>
      </c>
      <c r="AG4451" s="92"/>
    </row>
    <row r="4452" spans="14:33" x14ac:dyDescent="0.25">
      <c r="N4452" s="130">
        <v>52139</v>
      </c>
      <c r="O4452" s="129">
        <v>3.64</v>
      </c>
      <c r="AD4452" s="90">
        <f t="shared" si="201"/>
        <v>50071</v>
      </c>
      <c r="AE4452" s="91">
        <f t="shared" si="200"/>
        <v>3.8399999999999997E-2</v>
      </c>
      <c r="AG4452" s="92"/>
    </row>
    <row r="4453" spans="14:33" x14ac:dyDescent="0.25">
      <c r="N4453" s="130">
        <v>52140</v>
      </c>
      <c r="O4453" s="129">
        <v>3.64</v>
      </c>
      <c r="AD4453" s="90">
        <f t="shared" si="201"/>
        <v>50072</v>
      </c>
      <c r="AE4453" s="91">
        <f t="shared" si="200"/>
        <v>3.8399999999999997E-2</v>
      </c>
      <c r="AG4453" s="92"/>
    </row>
    <row r="4454" spans="14:33" x14ac:dyDescent="0.25">
      <c r="N4454" s="130">
        <v>52141</v>
      </c>
      <c r="O4454" s="129">
        <v>3.64</v>
      </c>
      <c r="AD4454" s="90">
        <f t="shared" si="201"/>
        <v>50073</v>
      </c>
      <c r="AE4454" s="91">
        <f t="shared" si="200"/>
        <v>3.8399999999999997E-2</v>
      </c>
      <c r="AG4454" s="92"/>
    </row>
    <row r="4455" spans="14:33" x14ac:dyDescent="0.25">
      <c r="N4455" s="130">
        <v>52142</v>
      </c>
      <c r="O4455" s="129">
        <v>3.64</v>
      </c>
      <c r="AD4455" s="90">
        <f t="shared" si="201"/>
        <v>50074</v>
      </c>
      <c r="AE4455" s="91">
        <f t="shared" si="200"/>
        <v>3.8399999999999997E-2</v>
      </c>
      <c r="AG4455" s="92"/>
    </row>
    <row r="4456" spans="14:33" x14ac:dyDescent="0.25">
      <c r="N4456" s="130">
        <v>52145</v>
      </c>
      <c r="O4456" s="129">
        <v>3.64</v>
      </c>
      <c r="AD4456" s="90">
        <f t="shared" si="201"/>
        <v>50075</v>
      </c>
      <c r="AE4456" s="91">
        <f t="shared" si="200"/>
        <v>3.8399999999999997E-2</v>
      </c>
      <c r="AG4456" s="92"/>
    </row>
    <row r="4457" spans="14:33" x14ac:dyDescent="0.25">
      <c r="N4457" s="130">
        <v>52146</v>
      </c>
      <c r="O4457" s="129">
        <v>3.64</v>
      </c>
      <c r="AD4457" s="90">
        <f t="shared" si="201"/>
        <v>50076</v>
      </c>
      <c r="AE4457" s="91">
        <f t="shared" si="200"/>
        <v>3.8399999999999997E-2</v>
      </c>
      <c r="AG4457" s="92"/>
    </row>
    <row r="4458" spans="14:33" x14ac:dyDescent="0.25">
      <c r="N4458" s="130">
        <v>52147</v>
      </c>
      <c r="O4458" s="129">
        <v>3.64</v>
      </c>
      <c r="AD4458" s="90">
        <f t="shared" si="201"/>
        <v>50077</v>
      </c>
      <c r="AE4458" s="91">
        <f t="shared" si="200"/>
        <v>3.8399999999999997E-2</v>
      </c>
      <c r="AG4458" s="92"/>
    </row>
    <row r="4459" spans="14:33" x14ac:dyDescent="0.25">
      <c r="N4459" s="130">
        <v>52148</v>
      </c>
      <c r="O4459" s="129">
        <v>3.64</v>
      </c>
      <c r="AD4459" s="90">
        <f t="shared" si="201"/>
        <v>50078</v>
      </c>
      <c r="AE4459" s="91">
        <f t="shared" si="200"/>
        <v>3.8399999999999997E-2</v>
      </c>
      <c r="AG4459" s="92"/>
    </row>
    <row r="4460" spans="14:33" x14ac:dyDescent="0.25">
      <c r="N4460" s="130">
        <v>52149</v>
      </c>
      <c r="O4460" s="129">
        <v>3.64</v>
      </c>
      <c r="AD4460" s="90">
        <f t="shared" si="201"/>
        <v>50079</v>
      </c>
      <c r="AE4460" s="91">
        <f t="shared" si="200"/>
        <v>3.8399999999999997E-2</v>
      </c>
      <c r="AG4460" s="92"/>
    </row>
    <row r="4461" spans="14:33" x14ac:dyDescent="0.25">
      <c r="N4461" s="130">
        <v>52153</v>
      </c>
      <c r="O4461" s="129">
        <v>3.64</v>
      </c>
      <c r="AD4461" s="90">
        <f t="shared" si="201"/>
        <v>50080</v>
      </c>
      <c r="AE4461" s="91">
        <f t="shared" si="200"/>
        <v>3.8399999999999997E-2</v>
      </c>
      <c r="AG4461" s="92"/>
    </row>
    <row r="4462" spans="14:33" x14ac:dyDescent="0.25">
      <c r="N4462" s="130">
        <v>52154</v>
      </c>
      <c r="O4462" s="129">
        <v>3.64</v>
      </c>
      <c r="AD4462" s="90">
        <f t="shared" si="201"/>
        <v>50081</v>
      </c>
      <c r="AE4462" s="91">
        <f t="shared" si="200"/>
        <v>3.8399999999999997E-2</v>
      </c>
      <c r="AG4462" s="92"/>
    </row>
    <row r="4463" spans="14:33" x14ac:dyDescent="0.25">
      <c r="N4463" s="130">
        <v>52155</v>
      </c>
      <c r="O4463" s="129">
        <v>3.64</v>
      </c>
      <c r="AD4463" s="90">
        <f t="shared" si="201"/>
        <v>50082</v>
      </c>
      <c r="AE4463" s="91">
        <f t="shared" si="200"/>
        <v>3.8399999999999997E-2</v>
      </c>
      <c r="AG4463" s="92"/>
    </row>
    <row r="4464" spans="14:33" x14ac:dyDescent="0.25">
      <c r="N4464" s="130">
        <v>52156</v>
      </c>
      <c r="O4464" s="129">
        <v>3.64</v>
      </c>
      <c r="AD4464" s="90">
        <f t="shared" si="201"/>
        <v>50083</v>
      </c>
      <c r="AE4464" s="91">
        <f t="shared" si="200"/>
        <v>3.8399999999999997E-2</v>
      </c>
      <c r="AG4464" s="92"/>
    </row>
    <row r="4465" spans="14:33" x14ac:dyDescent="0.25">
      <c r="N4465" s="130">
        <v>52159</v>
      </c>
      <c r="O4465" s="129">
        <v>3.64</v>
      </c>
      <c r="AD4465" s="90">
        <f t="shared" si="201"/>
        <v>50084</v>
      </c>
      <c r="AE4465" s="91">
        <f t="shared" si="200"/>
        <v>3.8399999999999997E-2</v>
      </c>
      <c r="AG4465" s="92"/>
    </row>
    <row r="4466" spans="14:33" x14ac:dyDescent="0.25">
      <c r="N4466" s="130">
        <v>52160</v>
      </c>
      <c r="O4466" s="129">
        <v>3.64</v>
      </c>
      <c r="AD4466" s="90">
        <f t="shared" si="201"/>
        <v>50085</v>
      </c>
      <c r="AE4466" s="91">
        <f t="shared" si="200"/>
        <v>3.8399999999999997E-2</v>
      </c>
      <c r="AG4466" s="92"/>
    </row>
    <row r="4467" spans="14:33" x14ac:dyDescent="0.25">
      <c r="N4467" s="130">
        <v>52161</v>
      </c>
      <c r="O4467" s="129">
        <v>3.64</v>
      </c>
      <c r="AD4467" s="90">
        <f t="shared" si="201"/>
        <v>50086</v>
      </c>
      <c r="AE4467" s="91">
        <f t="shared" si="200"/>
        <v>3.8399999999999997E-2</v>
      </c>
      <c r="AG4467" s="92"/>
    </row>
    <row r="4468" spans="14:33" x14ac:dyDescent="0.25">
      <c r="N4468" s="130">
        <v>52162</v>
      </c>
      <c r="O4468" s="129">
        <v>3.64</v>
      </c>
      <c r="AD4468" s="90">
        <f t="shared" si="201"/>
        <v>50087</v>
      </c>
      <c r="AE4468" s="91">
        <f t="shared" si="200"/>
        <v>3.8399999999999997E-2</v>
      </c>
      <c r="AG4468" s="92"/>
    </row>
    <row r="4469" spans="14:33" x14ac:dyDescent="0.25">
      <c r="N4469" s="130">
        <v>52163</v>
      </c>
      <c r="O4469" s="129">
        <v>3.64</v>
      </c>
      <c r="AD4469" s="90">
        <f t="shared" si="201"/>
        <v>50088</v>
      </c>
      <c r="AE4469" s="91">
        <f t="shared" si="200"/>
        <v>3.8399999999999997E-2</v>
      </c>
      <c r="AG4469" s="92"/>
    </row>
    <row r="4470" spans="14:33" x14ac:dyDescent="0.25">
      <c r="N4470" s="130">
        <v>52166</v>
      </c>
      <c r="O4470" s="129">
        <v>3.64</v>
      </c>
      <c r="AD4470" s="90">
        <f t="shared" si="201"/>
        <v>50089</v>
      </c>
      <c r="AE4470" s="91">
        <f t="shared" si="200"/>
        <v>3.8399999999999997E-2</v>
      </c>
      <c r="AG4470" s="92"/>
    </row>
    <row r="4471" spans="14:33" x14ac:dyDescent="0.25">
      <c r="N4471" s="130">
        <v>52167</v>
      </c>
      <c r="O4471" s="129">
        <v>3.64</v>
      </c>
      <c r="AD4471" s="90">
        <f t="shared" si="201"/>
        <v>50090</v>
      </c>
      <c r="AE4471" s="91">
        <f t="shared" si="200"/>
        <v>3.8399999999999997E-2</v>
      </c>
      <c r="AG4471" s="92"/>
    </row>
    <row r="4472" spans="14:33" x14ac:dyDescent="0.25">
      <c r="N4472" s="130">
        <v>52168</v>
      </c>
      <c r="O4472" s="129">
        <v>3.64</v>
      </c>
      <c r="AD4472" s="90">
        <f t="shared" si="201"/>
        <v>50091</v>
      </c>
      <c r="AE4472" s="91">
        <f t="shared" si="200"/>
        <v>3.8399999999999997E-2</v>
      </c>
      <c r="AG4472" s="92"/>
    </row>
    <row r="4473" spans="14:33" x14ac:dyDescent="0.25">
      <c r="N4473" s="130">
        <v>52169</v>
      </c>
      <c r="O4473" s="129">
        <v>3.64</v>
      </c>
      <c r="AD4473" s="90">
        <f t="shared" si="201"/>
        <v>50092</v>
      </c>
      <c r="AE4473" s="91">
        <f t="shared" si="200"/>
        <v>3.8399999999999997E-2</v>
      </c>
      <c r="AG4473" s="92"/>
    </row>
    <row r="4474" spans="14:33" x14ac:dyDescent="0.25">
      <c r="N4474" s="130">
        <v>52170</v>
      </c>
      <c r="O4474" s="129">
        <v>3.64</v>
      </c>
      <c r="AD4474" s="90">
        <f t="shared" si="201"/>
        <v>50093</v>
      </c>
      <c r="AE4474" s="91">
        <f t="shared" si="200"/>
        <v>3.8399999999999997E-2</v>
      </c>
      <c r="AG4474" s="92"/>
    </row>
    <row r="4475" spans="14:33" x14ac:dyDescent="0.25">
      <c r="N4475" s="130">
        <v>52173</v>
      </c>
      <c r="O4475" s="129">
        <v>3.64</v>
      </c>
      <c r="AD4475" s="90">
        <f t="shared" si="201"/>
        <v>50094</v>
      </c>
      <c r="AE4475" s="91">
        <f t="shared" si="200"/>
        <v>3.8399999999999997E-2</v>
      </c>
      <c r="AG4475" s="92"/>
    </row>
    <row r="4476" spans="14:33" x14ac:dyDescent="0.25">
      <c r="N4476" s="130">
        <v>52174</v>
      </c>
      <c r="O4476" s="129">
        <v>3.64</v>
      </c>
      <c r="AD4476" s="90">
        <f t="shared" si="201"/>
        <v>50095</v>
      </c>
      <c r="AE4476" s="91">
        <f t="shared" si="200"/>
        <v>3.8399999999999997E-2</v>
      </c>
      <c r="AG4476" s="92"/>
    </row>
    <row r="4477" spans="14:33" x14ac:dyDescent="0.25">
      <c r="N4477" s="130">
        <v>52175</v>
      </c>
      <c r="O4477" s="129">
        <v>3.64</v>
      </c>
      <c r="AD4477" s="90">
        <f t="shared" si="201"/>
        <v>50096</v>
      </c>
      <c r="AE4477" s="91">
        <f t="shared" si="200"/>
        <v>3.8399999999999997E-2</v>
      </c>
      <c r="AG4477" s="92"/>
    </row>
    <row r="4478" spans="14:33" x14ac:dyDescent="0.25">
      <c r="N4478" s="130">
        <v>52176</v>
      </c>
      <c r="O4478" s="129">
        <v>3.64</v>
      </c>
      <c r="AD4478" s="90">
        <f t="shared" si="201"/>
        <v>50097</v>
      </c>
      <c r="AE4478" s="91">
        <f t="shared" si="200"/>
        <v>3.8399999999999997E-2</v>
      </c>
      <c r="AG4478" s="92"/>
    </row>
    <row r="4479" spans="14:33" x14ac:dyDescent="0.25">
      <c r="N4479" s="130">
        <v>52177</v>
      </c>
      <c r="O4479" s="129">
        <v>3.64</v>
      </c>
      <c r="AD4479" s="90">
        <f t="shared" si="201"/>
        <v>50098</v>
      </c>
      <c r="AE4479" s="91">
        <f t="shared" si="200"/>
        <v>3.8399999999999997E-2</v>
      </c>
      <c r="AG4479" s="92"/>
    </row>
    <row r="4480" spans="14:33" x14ac:dyDescent="0.25">
      <c r="N4480" s="130">
        <v>52180</v>
      </c>
      <c r="O4480" s="129">
        <v>3.64</v>
      </c>
      <c r="AD4480" s="90">
        <f t="shared" si="201"/>
        <v>50099</v>
      </c>
      <c r="AE4480" s="91">
        <f t="shared" si="200"/>
        <v>3.8399999999999997E-2</v>
      </c>
      <c r="AG4480" s="92"/>
    </row>
    <row r="4481" spans="14:33" x14ac:dyDescent="0.25">
      <c r="N4481" s="130">
        <v>52182</v>
      </c>
      <c r="O4481" s="129">
        <v>3.64</v>
      </c>
      <c r="AD4481" s="90">
        <f t="shared" si="201"/>
        <v>50100</v>
      </c>
      <c r="AE4481" s="91">
        <f t="shared" si="200"/>
        <v>3.8399999999999997E-2</v>
      </c>
      <c r="AG4481" s="92"/>
    </row>
    <row r="4482" spans="14:33" x14ac:dyDescent="0.25">
      <c r="N4482" s="130">
        <v>52183</v>
      </c>
      <c r="O4482" s="129">
        <v>3.64</v>
      </c>
      <c r="AD4482" s="90">
        <f t="shared" si="201"/>
        <v>50101</v>
      </c>
      <c r="AE4482" s="91">
        <f t="shared" si="200"/>
        <v>3.8399999999999997E-2</v>
      </c>
      <c r="AG4482" s="92"/>
    </row>
    <row r="4483" spans="14:33" x14ac:dyDescent="0.25">
      <c r="N4483" s="130">
        <v>52184</v>
      </c>
      <c r="O4483" s="129">
        <v>3.64</v>
      </c>
      <c r="AD4483" s="90">
        <f t="shared" si="201"/>
        <v>50102</v>
      </c>
      <c r="AE4483" s="91">
        <f t="shared" si="200"/>
        <v>3.8399999999999997E-2</v>
      </c>
      <c r="AG4483" s="92"/>
    </row>
    <row r="4484" spans="14:33" x14ac:dyDescent="0.25">
      <c r="N4484" s="130">
        <v>52187</v>
      </c>
      <c r="O4484" s="129">
        <v>3.64</v>
      </c>
      <c r="AD4484" s="90">
        <f t="shared" si="201"/>
        <v>50103</v>
      </c>
      <c r="AE4484" s="91">
        <f t="shared" si="200"/>
        <v>3.8399999999999997E-2</v>
      </c>
      <c r="AG4484" s="92"/>
    </row>
    <row r="4485" spans="14:33" x14ac:dyDescent="0.25">
      <c r="N4485" s="130">
        <v>52188</v>
      </c>
      <c r="O4485" s="129">
        <v>3.64</v>
      </c>
      <c r="AD4485" s="90">
        <f t="shared" si="201"/>
        <v>50104</v>
      </c>
      <c r="AE4485" s="91">
        <f t="shared" si="200"/>
        <v>3.8399999999999997E-2</v>
      </c>
      <c r="AG4485" s="92"/>
    </row>
    <row r="4486" spans="14:33" x14ac:dyDescent="0.25">
      <c r="N4486" s="130">
        <v>52189</v>
      </c>
      <c r="O4486" s="129">
        <v>3.64</v>
      </c>
      <c r="AD4486" s="90">
        <f t="shared" si="201"/>
        <v>50105</v>
      </c>
      <c r="AE4486" s="91">
        <f t="shared" si="200"/>
        <v>3.8399999999999997E-2</v>
      </c>
      <c r="AG4486" s="92"/>
    </row>
    <row r="4487" spans="14:33" x14ac:dyDescent="0.25">
      <c r="N4487" s="130">
        <v>52190</v>
      </c>
      <c r="O4487" s="129">
        <v>3.64</v>
      </c>
      <c r="AD4487" s="90">
        <f t="shared" si="201"/>
        <v>50106</v>
      </c>
      <c r="AE4487" s="91">
        <f t="shared" ref="AE4487:AE4550" si="202">_xlfn.IFNA(VLOOKUP(AD4487,N:O,2,FALSE)/100,AE4486)</f>
        <v>3.8399999999999997E-2</v>
      </c>
      <c r="AG4487" s="92"/>
    </row>
    <row r="4488" spans="14:33" x14ac:dyDescent="0.25">
      <c r="N4488" s="130">
        <v>52191</v>
      </c>
      <c r="O4488" s="129">
        <v>3.64</v>
      </c>
      <c r="AD4488" s="90">
        <f t="shared" ref="AD4488:AD4551" si="203">AD4487+1</f>
        <v>50107</v>
      </c>
      <c r="AE4488" s="91">
        <f t="shared" si="202"/>
        <v>3.8399999999999997E-2</v>
      </c>
      <c r="AG4488" s="92"/>
    </row>
    <row r="4489" spans="14:33" x14ac:dyDescent="0.25">
      <c r="N4489" s="130">
        <v>52194</v>
      </c>
      <c r="O4489" s="129">
        <v>3.64</v>
      </c>
      <c r="AD4489" s="90">
        <f t="shared" si="203"/>
        <v>50108</v>
      </c>
      <c r="AE4489" s="91">
        <f t="shared" si="202"/>
        <v>3.8399999999999997E-2</v>
      </c>
      <c r="AG4489" s="92"/>
    </row>
    <row r="4490" spans="14:33" x14ac:dyDescent="0.25">
      <c r="N4490" s="130">
        <v>52195</v>
      </c>
      <c r="O4490" s="129">
        <v>3.64</v>
      </c>
      <c r="AD4490" s="90">
        <f t="shared" si="203"/>
        <v>50109</v>
      </c>
      <c r="AE4490" s="91">
        <f t="shared" si="202"/>
        <v>3.8399999999999997E-2</v>
      </c>
      <c r="AG4490" s="92"/>
    </row>
    <row r="4491" spans="14:33" x14ac:dyDescent="0.25">
      <c r="N4491" s="130">
        <v>52196</v>
      </c>
      <c r="O4491" s="129">
        <v>3.64</v>
      </c>
      <c r="AD4491" s="90">
        <f t="shared" si="203"/>
        <v>50110</v>
      </c>
      <c r="AE4491" s="91">
        <f t="shared" si="202"/>
        <v>3.8399999999999997E-2</v>
      </c>
      <c r="AG4491" s="92"/>
    </row>
    <row r="4492" spans="14:33" x14ac:dyDescent="0.25">
      <c r="N4492" s="130">
        <v>52198</v>
      </c>
      <c r="O4492" s="129">
        <v>3.64</v>
      </c>
      <c r="AD4492" s="90">
        <f t="shared" si="203"/>
        <v>50111</v>
      </c>
      <c r="AE4492" s="91">
        <f t="shared" si="202"/>
        <v>3.8399999999999997E-2</v>
      </c>
      <c r="AG4492" s="92"/>
    </row>
    <row r="4493" spans="14:33" x14ac:dyDescent="0.25">
      <c r="N4493" s="130">
        <v>52201</v>
      </c>
      <c r="O4493" s="129">
        <v>3.64</v>
      </c>
      <c r="AD4493" s="90">
        <f t="shared" si="203"/>
        <v>50112</v>
      </c>
      <c r="AE4493" s="91">
        <f t="shared" si="202"/>
        <v>3.8399999999999997E-2</v>
      </c>
      <c r="AG4493" s="92"/>
    </row>
    <row r="4494" spans="14:33" x14ac:dyDescent="0.25">
      <c r="N4494" s="130">
        <v>52202</v>
      </c>
      <c r="O4494" s="129">
        <v>3.64</v>
      </c>
      <c r="AD4494" s="90">
        <f t="shared" si="203"/>
        <v>50113</v>
      </c>
      <c r="AE4494" s="91">
        <f t="shared" si="202"/>
        <v>3.8399999999999997E-2</v>
      </c>
      <c r="AG4494" s="92"/>
    </row>
    <row r="4495" spans="14:33" x14ac:dyDescent="0.25">
      <c r="N4495" s="130">
        <v>52203</v>
      </c>
      <c r="O4495" s="129">
        <v>3.64</v>
      </c>
      <c r="AD4495" s="90">
        <f t="shared" si="203"/>
        <v>50114</v>
      </c>
      <c r="AE4495" s="91">
        <f t="shared" si="202"/>
        <v>3.8399999999999997E-2</v>
      </c>
      <c r="AG4495" s="92"/>
    </row>
    <row r="4496" spans="14:33" x14ac:dyDescent="0.25">
      <c r="N4496" s="130">
        <v>52204</v>
      </c>
      <c r="O4496" s="129">
        <v>3.64</v>
      </c>
      <c r="AD4496" s="90">
        <f t="shared" si="203"/>
        <v>50115</v>
      </c>
      <c r="AE4496" s="91">
        <f t="shared" si="202"/>
        <v>3.8399999999999997E-2</v>
      </c>
      <c r="AG4496" s="92"/>
    </row>
    <row r="4497" spans="14:33" x14ac:dyDescent="0.25">
      <c r="N4497" s="130">
        <v>52205</v>
      </c>
      <c r="O4497" s="129">
        <v>3.64</v>
      </c>
      <c r="AD4497" s="90">
        <f t="shared" si="203"/>
        <v>50116</v>
      </c>
      <c r="AE4497" s="91">
        <f t="shared" si="202"/>
        <v>3.8399999999999997E-2</v>
      </c>
      <c r="AG4497" s="92"/>
    </row>
    <row r="4498" spans="14:33" x14ac:dyDescent="0.25">
      <c r="N4498" s="130">
        <v>52208</v>
      </c>
      <c r="O4498" s="129">
        <v>3.64</v>
      </c>
      <c r="AD4498" s="90">
        <f t="shared" si="203"/>
        <v>50117</v>
      </c>
      <c r="AE4498" s="91">
        <f t="shared" si="202"/>
        <v>3.8399999999999997E-2</v>
      </c>
      <c r="AG4498" s="92"/>
    </row>
    <row r="4499" spans="14:33" x14ac:dyDescent="0.25">
      <c r="N4499" s="130">
        <v>52209</v>
      </c>
      <c r="O4499" s="129">
        <v>3.64</v>
      </c>
      <c r="AD4499" s="90">
        <f t="shared" si="203"/>
        <v>50118</v>
      </c>
      <c r="AE4499" s="91">
        <f t="shared" si="202"/>
        <v>3.8399999999999997E-2</v>
      </c>
      <c r="AG4499" s="92"/>
    </row>
    <row r="4500" spans="14:33" x14ac:dyDescent="0.25">
      <c r="N4500" s="130">
        <v>52210</v>
      </c>
      <c r="O4500" s="129">
        <v>3.64</v>
      </c>
      <c r="AD4500" s="90">
        <f t="shared" si="203"/>
        <v>50119</v>
      </c>
      <c r="AE4500" s="91">
        <f t="shared" si="202"/>
        <v>3.8399999999999997E-2</v>
      </c>
      <c r="AG4500" s="92"/>
    </row>
    <row r="4501" spans="14:33" x14ac:dyDescent="0.25">
      <c r="N4501" s="130">
        <v>52211</v>
      </c>
      <c r="O4501" s="129">
        <v>3.64</v>
      </c>
      <c r="AD4501" s="90">
        <f t="shared" si="203"/>
        <v>50120</v>
      </c>
      <c r="AE4501" s="91">
        <f t="shared" si="202"/>
        <v>3.8399999999999997E-2</v>
      </c>
      <c r="AG4501" s="92"/>
    </row>
    <row r="4502" spans="14:33" x14ac:dyDescent="0.25">
      <c r="N4502" s="130">
        <v>52212</v>
      </c>
      <c r="O4502" s="129">
        <v>3.64</v>
      </c>
      <c r="AD4502" s="90">
        <f t="shared" si="203"/>
        <v>50121</v>
      </c>
      <c r="AE4502" s="91">
        <f t="shared" si="202"/>
        <v>3.8399999999999997E-2</v>
      </c>
      <c r="AG4502" s="92"/>
    </row>
    <row r="4503" spans="14:33" x14ac:dyDescent="0.25">
      <c r="N4503" s="130">
        <v>52215</v>
      </c>
      <c r="O4503" s="129">
        <v>3.64</v>
      </c>
      <c r="AD4503" s="90">
        <f t="shared" si="203"/>
        <v>50122</v>
      </c>
      <c r="AE4503" s="91">
        <f t="shared" si="202"/>
        <v>3.8399999999999997E-2</v>
      </c>
      <c r="AG4503" s="92"/>
    </row>
    <row r="4504" spans="14:33" x14ac:dyDescent="0.25">
      <c r="N4504" s="130">
        <v>52216</v>
      </c>
      <c r="O4504" s="129">
        <v>3.64</v>
      </c>
      <c r="AD4504" s="90">
        <f t="shared" si="203"/>
        <v>50123</v>
      </c>
      <c r="AE4504" s="91">
        <f t="shared" si="202"/>
        <v>3.8399999999999997E-2</v>
      </c>
      <c r="AG4504" s="92"/>
    </row>
    <row r="4505" spans="14:33" x14ac:dyDescent="0.25">
      <c r="N4505" s="130">
        <v>52217</v>
      </c>
      <c r="O4505" s="129">
        <v>3.64</v>
      </c>
      <c r="AD4505" s="90">
        <f t="shared" si="203"/>
        <v>50124</v>
      </c>
      <c r="AE4505" s="91">
        <f t="shared" si="202"/>
        <v>3.8399999999999997E-2</v>
      </c>
      <c r="AG4505" s="92"/>
    </row>
    <row r="4506" spans="14:33" x14ac:dyDescent="0.25">
      <c r="N4506" s="130">
        <v>52218</v>
      </c>
      <c r="O4506" s="129">
        <v>3.64</v>
      </c>
      <c r="AD4506" s="90">
        <f t="shared" si="203"/>
        <v>50125</v>
      </c>
      <c r="AE4506" s="91">
        <f t="shared" si="202"/>
        <v>3.8399999999999997E-2</v>
      </c>
      <c r="AG4506" s="92"/>
    </row>
    <row r="4507" spans="14:33" x14ac:dyDescent="0.25">
      <c r="N4507" s="130">
        <v>52219</v>
      </c>
      <c r="O4507" s="129">
        <v>3.64</v>
      </c>
      <c r="AD4507" s="90">
        <f t="shared" si="203"/>
        <v>50126</v>
      </c>
      <c r="AE4507" s="91">
        <f t="shared" si="202"/>
        <v>3.8399999999999997E-2</v>
      </c>
      <c r="AG4507" s="92"/>
    </row>
    <row r="4508" spans="14:33" x14ac:dyDescent="0.25">
      <c r="N4508" s="130">
        <v>52222</v>
      </c>
      <c r="O4508" s="129">
        <v>3.64</v>
      </c>
      <c r="AD4508" s="90">
        <f t="shared" si="203"/>
        <v>50127</v>
      </c>
      <c r="AE4508" s="91">
        <f t="shared" si="202"/>
        <v>3.8399999999999997E-2</v>
      </c>
      <c r="AG4508" s="92"/>
    </row>
    <row r="4509" spans="14:33" x14ac:dyDescent="0.25">
      <c r="N4509" s="130">
        <v>52223</v>
      </c>
      <c r="O4509" s="129">
        <v>3.64</v>
      </c>
      <c r="AD4509" s="90">
        <f t="shared" si="203"/>
        <v>50128</v>
      </c>
      <c r="AE4509" s="91">
        <f t="shared" si="202"/>
        <v>3.8399999999999997E-2</v>
      </c>
      <c r="AG4509" s="92"/>
    </row>
    <row r="4510" spans="14:33" x14ac:dyDescent="0.25">
      <c r="N4510" s="130">
        <v>52224</v>
      </c>
      <c r="O4510" s="129">
        <v>3.64</v>
      </c>
      <c r="AD4510" s="90">
        <f t="shared" si="203"/>
        <v>50129</v>
      </c>
      <c r="AE4510" s="91">
        <f t="shared" si="202"/>
        <v>3.8399999999999997E-2</v>
      </c>
      <c r="AG4510" s="92"/>
    </row>
    <row r="4511" spans="14:33" x14ac:dyDescent="0.25">
      <c r="N4511" s="130">
        <v>52226</v>
      </c>
      <c r="O4511" s="129">
        <v>3.64</v>
      </c>
      <c r="AD4511" s="90">
        <f t="shared" si="203"/>
        <v>50130</v>
      </c>
      <c r="AE4511" s="91">
        <f t="shared" si="202"/>
        <v>3.8399999999999997E-2</v>
      </c>
      <c r="AG4511" s="92"/>
    </row>
    <row r="4512" spans="14:33" x14ac:dyDescent="0.25">
      <c r="N4512" s="130">
        <v>52229</v>
      </c>
      <c r="O4512" s="129">
        <v>3.64</v>
      </c>
      <c r="AD4512" s="90">
        <f t="shared" si="203"/>
        <v>50131</v>
      </c>
      <c r="AE4512" s="91">
        <f t="shared" si="202"/>
        <v>3.8399999999999997E-2</v>
      </c>
      <c r="AG4512" s="92"/>
    </row>
    <row r="4513" spans="14:33" x14ac:dyDescent="0.25">
      <c r="N4513" s="130">
        <v>52230</v>
      </c>
      <c r="O4513" s="129">
        <v>3.64</v>
      </c>
      <c r="AD4513" s="90">
        <f t="shared" si="203"/>
        <v>50132</v>
      </c>
      <c r="AE4513" s="91">
        <f t="shared" si="202"/>
        <v>3.8399999999999997E-2</v>
      </c>
      <c r="AG4513" s="92"/>
    </row>
    <row r="4514" spans="14:33" x14ac:dyDescent="0.25">
      <c r="N4514" s="130">
        <v>52231</v>
      </c>
      <c r="O4514" s="129">
        <v>3.64</v>
      </c>
      <c r="AD4514" s="90">
        <f t="shared" si="203"/>
        <v>50133</v>
      </c>
      <c r="AE4514" s="91">
        <f t="shared" si="202"/>
        <v>3.8399999999999997E-2</v>
      </c>
      <c r="AG4514" s="92"/>
    </row>
    <row r="4515" spans="14:33" x14ac:dyDescent="0.25">
      <c r="N4515" s="130">
        <v>52233</v>
      </c>
      <c r="O4515" s="129">
        <v>3.64</v>
      </c>
      <c r="AD4515" s="90">
        <f t="shared" si="203"/>
        <v>50134</v>
      </c>
      <c r="AE4515" s="91">
        <f t="shared" si="202"/>
        <v>3.8399999999999997E-2</v>
      </c>
      <c r="AG4515" s="92"/>
    </row>
    <row r="4516" spans="14:33" x14ac:dyDescent="0.25">
      <c r="N4516" s="130">
        <v>52236</v>
      </c>
      <c r="O4516" s="129">
        <v>3.64</v>
      </c>
      <c r="AD4516" s="90">
        <f t="shared" si="203"/>
        <v>50135</v>
      </c>
      <c r="AE4516" s="91">
        <f t="shared" si="202"/>
        <v>3.8399999999999997E-2</v>
      </c>
      <c r="AG4516" s="92"/>
    </row>
    <row r="4517" spans="14:33" x14ac:dyDescent="0.25">
      <c r="N4517" s="130">
        <v>52237</v>
      </c>
      <c r="O4517" s="129">
        <v>3.64</v>
      </c>
      <c r="AD4517" s="90">
        <f t="shared" si="203"/>
        <v>50136</v>
      </c>
      <c r="AE4517" s="91">
        <f t="shared" si="202"/>
        <v>3.8399999999999997E-2</v>
      </c>
      <c r="AG4517" s="92"/>
    </row>
    <row r="4518" spans="14:33" x14ac:dyDescent="0.25">
      <c r="N4518" s="130">
        <v>52238</v>
      </c>
      <c r="O4518" s="129">
        <v>3.64</v>
      </c>
      <c r="AD4518" s="90">
        <f t="shared" si="203"/>
        <v>50137</v>
      </c>
      <c r="AE4518" s="91">
        <f t="shared" si="202"/>
        <v>3.8399999999999997E-2</v>
      </c>
      <c r="AG4518" s="92"/>
    </row>
    <row r="4519" spans="14:33" x14ac:dyDescent="0.25">
      <c r="N4519" s="130">
        <v>52239</v>
      </c>
      <c r="O4519" s="129">
        <v>3.64</v>
      </c>
      <c r="AD4519" s="90">
        <f t="shared" si="203"/>
        <v>50138</v>
      </c>
      <c r="AE4519" s="91">
        <f t="shared" si="202"/>
        <v>3.8399999999999997E-2</v>
      </c>
      <c r="AG4519" s="92"/>
    </row>
    <row r="4520" spans="14:33" x14ac:dyDescent="0.25">
      <c r="N4520" s="130">
        <v>52240</v>
      </c>
      <c r="O4520" s="129">
        <v>3.64</v>
      </c>
      <c r="AD4520" s="90">
        <f t="shared" si="203"/>
        <v>50139</v>
      </c>
      <c r="AE4520" s="91">
        <f t="shared" si="202"/>
        <v>3.8399999999999997E-2</v>
      </c>
      <c r="AG4520" s="92"/>
    </row>
    <row r="4521" spans="14:33" x14ac:dyDescent="0.25">
      <c r="N4521" s="130">
        <v>52243</v>
      </c>
      <c r="O4521" s="129">
        <v>3.64</v>
      </c>
      <c r="AD4521" s="90">
        <f t="shared" si="203"/>
        <v>50140</v>
      </c>
      <c r="AE4521" s="91">
        <f t="shared" si="202"/>
        <v>3.8399999999999997E-2</v>
      </c>
      <c r="AG4521" s="92"/>
    </row>
    <row r="4522" spans="14:33" x14ac:dyDescent="0.25">
      <c r="N4522" s="130">
        <v>52244</v>
      </c>
      <c r="O4522" s="129">
        <v>3.64</v>
      </c>
      <c r="AD4522" s="90">
        <f t="shared" si="203"/>
        <v>50141</v>
      </c>
      <c r="AE4522" s="91">
        <f t="shared" si="202"/>
        <v>3.8399999999999997E-2</v>
      </c>
      <c r="AG4522" s="92"/>
    </row>
    <row r="4523" spans="14:33" x14ac:dyDescent="0.25">
      <c r="N4523" s="130">
        <v>52245</v>
      </c>
      <c r="O4523" s="129">
        <v>3.64</v>
      </c>
      <c r="AD4523" s="90">
        <f t="shared" si="203"/>
        <v>50142</v>
      </c>
      <c r="AE4523" s="91">
        <f t="shared" si="202"/>
        <v>3.8399999999999997E-2</v>
      </c>
      <c r="AG4523" s="92"/>
    </row>
    <row r="4524" spans="14:33" x14ac:dyDescent="0.25">
      <c r="N4524" s="130">
        <v>52246</v>
      </c>
      <c r="O4524" s="129">
        <v>3.64</v>
      </c>
      <c r="AD4524" s="90">
        <f t="shared" si="203"/>
        <v>50143</v>
      </c>
      <c r="AE4524" s="91">
        <f t="shared" si="202"/>
        <v>3.8399999999999997E-2</v>
      </c>
      <c r="AG4524" s="92"/>
    </row>
    <row r="4525" spans="14:33" x14ac:dyDescent="0.25">
      <c r="N4525" s="130">
        <v>52247</v>
      </c>
      <c r="O4525" s="129">
        <v>3.64</v>
      </c>
      <c r="AD4525" s="90">
        <f t="shared" si="203"/>
        <v>50144</v>
      </c>
      <c r="AE4525" s="91">
        <f t="shared" si="202"/>
        <v>3.8399999999999997E-2</v>
      </c>
      <c r="AG4525" s="92"/>
    </row>
    <row r="4526" spans="14:33" x14ac:dyDescent="0.25">
      <c r="N4526" s="130">
        <v>52251</v>
      </c>
      <c r="O4526" s="129">
        <v>3.64</v>
      </c>
      <c r="AD4526" s="90">
        <f t="shared" si="203"/>
        <v>50145</v>
      </c>
      <c r="AE4526" s="91">
        <f t="shared" si="202"/>
        <v>3.8399999999999997E-2</v>
      </c>
      <c r="AG4526" s="92"/>
    </row>
    <row r="4527" spans="14:33" x14ac:dyDescent="0.25">
      <c r="N4527" s="130">
        <v>52252</v>
      </c>
      <c r="O4527" s="129">
        <v>3.64</v>
      </c>
      <c r="AD4527" s="90">
        <f t="shared" si="203"/>
        <v>50146</v>
      </c>
      <c r="AE4527" s="91">
        <f t="shared" si="202"/>
        <v>3.8399999999999997E-2</v>
      </c>
      <c r="AG4527" s="92"/>
    </row>
    <row r="4528" spans="14:33" x14ac:dyDescent="0.25">
      <c r="N4528" s="130">
        <v>52253</v>
      </c>
      <c r="O4528" s="129">
        <v>3.64</v>
      </c>
      <c r="AD4528" s="90">
        <f t="shared" si="203"/>
        <v>50147</v>
      </c>
      <c r="AE4528" s="91">
        <f t="shared" si="202"/>
        <v>3.8399999999999997E-2</v>
      </c>
      <c r="AG4528" s="92"/>
    </row>
    <row r="4529" spans="14:33" x14ac:dyDescent="0.25">
      <c r="N4529" s="130">
        <v>52254</v>
      </c>
      <c r="O4529" s="129">
        <v>3.64</v>
      </c>
      <c r="AD4529" s="90">
        <f t="shared" si="203"/>
        <v>50148</v>
      </c>
      <c r="AE4529" s="91">
        <f t="shared" si="202"/>
        <v>3.8399999999999997E-2</v>
      </c>
      <c r="AG4529" s="92"/>
    </row>
    <row r="4530" spans="14:33" x14ac:dyDescent="0.25">
      <c r="N4530" s="130">
        <v>52257</v>
      </c>
      <c r="O4530" s="129">
        <v>3.64</v>
      </c>
      <c r="AD4530" s="90">
        <f t="shared" si="203"/>
        <v>50149</v>
      </c>
      <c r="AE4530" s="91">
        <f t="shared" si="202"/>
        <v>3.8399999999999997E-2</v>
      </c>
      <c r="AG4530" s="92"/>
    </row>
    <row r="4531" spans="14:33" x14ac:dyDescent="0.25">
      <c r="N4531" s="130">
        <v>52258</v>
      </c>
      <c r="O4531" s="129">
        <v>3.64</v>
      </c>
      <c r="AD4531" s="90">
        <f t="shared" si="203"/>
        <v>50150</v>
      </c>
      <c r="AE4531" s="91">
        <f t="shared" si="202"/>
        <v>3.8399999999999997E-2</v>
      </c>
      <c r="AG4531" s="92"/>
    </row>
    <row r="4532" spans="14:33" x14ac:dyDescent="0.25">
      <c r="N4532" s="130">
        <v>52259</v>
      </c>
      <c r="O4532" s="129">
        <v>3.64</v>
      </c>
      <c r="AD4532" s="90">
        <f t="shared" si="203"/>
        <v>50151</v>
      </c>
      <c r="AE4532" s="91">
        <f t="shared" si="202"/>
        <v>3.8399999999999997E-2</v>
      </c>
      <c r="AG4532" s="92"/>
    </row>
    <row r="4533" spans="14:33" x14ac:dyDescent="0.25">
      <c r="N4533" s="130">
        <v>52260</v>
      </c>
      <c r="O4533" s="129">
        <v>3.64</v>
      </c>
      <c r="AD4533" s="90">
        <f t="shared" si="203"/>
        <v>50152</v>
      </c>
      <c r="AE4533" s="91">
        <f t="shared" si="202"/>
        <v>3.8399999999999997E-2</v>
      </c>
      <c r="AG4533" s="92"/>
    </row>
    <row r="4534" spans="14:33" x14ac:dyDescent="0.25">
      <c r="N4534" s="130">
        <v>52261</v>
      </c>
      <c r="O4534" s="129">
        <v>3.64</v>
      </c>
      <c r="AD4534" s="90">
        <f t="shared" si="203"/>
        <v>50153</v>
      </c>
      <c r="AE4534" s="91">
        <f t="shared" si="202"/>
        <v>3.8399999999999997E-2</v>
      </c>
      <c r="AG4534" s="92"/>
    </row>
    <row r="4535" spans="14:33" x14ac:dyDescent="0.25">
      <c r="N4535" s="130">
        <v>52264</v>
      </c>
      <c r="O4535" s="129">
        <v>3.64</v>
      </c>
      <c r="AD4535" s="90">
        <f t="shared" si="203"/>
        <v>50154</v>
      </c>
      <c r="AE4535" s="91">
        <f t="shared" si="202"/>
        <v>3.8399999999999997E-2</v>
      </c>
      <c r="AG4535" s="92"/>
    </row>
    <row r="4536" spans="14:33" x14ac:dyDescent="0.25">
      <c r="N4536" s="130">
        <v>52265</v>
      </c>
      <c r="O4536" s="129">
        <v>3.64</v>
      </c>
      <c r="AD4536" s="90">
        <f t="shared" si="203"/>
        <v>50155</v>
      </c>
      <c r="AE4536" s="91">
        <f t="shared" si="202"/>
        <v>3.8399999999999997E-2</v>
      </c>
      <c r="AG4536" s="92"/>
    </row>
    <row r="4537" spans="14:33" x14ac:dyDescent="0.25">
      <c r="N4537" s="130">
        <v>52266</v>
      </c>
      <c r="O4537" s="129">
        <v>3.64</v>
      </c>
      <c r="AD4537" s="90">
        <f t="shared" si="203"/>
        <v>50156</v>
      </c>
      <c r="AE4537" s="91">
        <f t="shared" si="202"/>
        <v>3.8399999999999997E-2</v>
      </c>
      <c r="AG4537" s="92"/>
    </row>
    <row r="4538" spans="14:33" x14ac:dyDescent="0.25">
      <c r="N4538" s="130">
        <v>52267</v>
      </c>
      <c r="O4538" s="129">
        <v>3.64</v>
      </c>
      <c r="AD4538" s="90">
        <f t="shared" si="203"/>
        <v>50157</v>
      </c>
      <c r="AE4538" s="91">
        <f t="shared" si="202"/>
        <v>3.8399999999999997E-2</v>
      </c>
      <c r="AG4538" s="92"/>
    </row>
    <row r="4539" spans="14:33" x14ac:dyDescent="0.25">
      <c r="N4539" s="130">
        <v>52268</v>
      </c>
      <c r="O4539" s="129">
        <v>3.64</v>
      </c>
      <c r="AD4539" s="90">
        <f t="shared" si="203"/>
        <v>50158</v>
      </c>
      <c r="AE4539" s="91">
        <f t="shared" si="202"/>
        <v>3.8399999999999997E-2</v>
      </c>
      <c r="AG4539" s="92"/>
    </row>
    <row r="4540" spans="14:33" x14ac:dyDescent="0.25">
      <c r="N4540" s="130">
        <v>52271</v>
      </c>
      <c r="O4540" s="129">
        <v>3.64</v>
      </c>
      <c r="AD4540" s="90">
        <f t="shared" si="203"/>
        <v>50159</v>
      </c>
      <c r="AE4540" s="91">
        <f t="shared" si="202"/>
        <v>3.8399999999999997E-2</v>
      </c>
      <c r="AG4540" s="92"/>
    </row>
    <row r="4541" spans="14:33" x14ac:dyDescent="0.25">
      <c r="N4541" s="130">
        <v>52272</v>
      </c>
      <c r="O4541" s="129">
        <v>3.64</v>
      </c>
      <c r="AD4541" s="90">
        <f t="shared" si="203"/>
        <v>50160</v>
      </c>
      <c r="AE4541" s="91">
        <f t="shared" si="202"/>
        <v>3.8399999999999997E-2</v>
      </c>
      <c r="AG4541" s="92"/>
    </row>
    <row r="4542" spans="14:33" x14ac:dyDescent="0.25">
      <c r="N4542" s="130">
        <v>52273</v>
      </c>
      <c r="O4542" s="129">
        <v>3.64</v>
      </c>
      <c r="AD4542" s="90">
        <f t="shared" si="203"/>
        <v>50161</v>
      </c>
      <c r="AE4542" s="91">
        <f t="shared" si="202"/>
        <v>3.8399999999999997E-2</v>
      </c>
      <c r="AG4542" s="92"/>
    </row>
    <row r="4543" spans="14:33" x14ac:dyDescent="0.25">
      <c r="N4543" s="130">
        <v>52274</v>
      </c>
      <c r="O4543" s="129">
        <v>3.64</v>
      </c>
      <c r="AD4543" s="90">
        <f t="shared" si="203"/>
        <v>50162</v>
      </c>
      <c r="AE4543" s="91">
        <f t="shared" si="202"/>
        <v>3.8399999999999997E-2</v>
      </c>
      <c r="AG4543" s="92"/>
    </row>
    <row r="4544" spans="14:33" x14ac:dyDescent="0.25">
      <c r="N4544" s="130">
        <v>52275</v>
      </c>
      <c r="O4544" s="129">
        <v>3.64</v>
      </c>
      <c r="AD4544" s="90">
        <f t="shared" si="203"/>
        <v>50163</v>
      </c>
      <c r="AE4544" s="91">
        <f t="shared" si="202"/>
        <v>3.8399999999999997E-2</v>
      </c>
      <c r="AG4544" s="92"/>
    </row>
    <row r="4545" spans="14:33" x14ac:dyDescent="0.25">
      <c r="N4545" s="130">
        <v>52279</v>
      </c>
      <c r="O4545" s="129">
        <v>3.64</v>
      </c>
      <c r="AD4545" s="90">
        <f t="shared" si="203"/>
        <v>50164</v>
      </c>
      <c r="AE4545" s="91">
        <f t="shared" si="202"/>
        <v>3.8399999999999997E-2</v>
      </c>
      <c r="AG4545" s="92"/>
    </row>
    <row r="4546" spans="14:33" x14ac:dyDescent="0.25">
      <c r="N4546" s="130">
        <v>52280</v>
      </c>
      <c r="O4546" s="129">
        <v>3.64</v>
      </c>
      <c r="AD4546" s="90">
        <f t="shared" si="203"/>
        <v>50165</v>
      </c>
      <c r="AE4546" s="91">
        <f t="shared" si="202"/>
        <v>3.8399999999999997E-2</v>
      </c>
      <c r="AG4546" s="92"/>
    </row>
    <row r="4547" spans="14:33" x14ac:dyDescent="0.25">
      <c r="N4547" s="130">
        <v>52281</v>
      </c>
      <c r="O4547" s="129">
        <v>3.64</v>
      </c>
      <c r="AD4547" s="90">
        <f t="shared" si="203"/>
        <v>50166</v>
      </c>
      <c r="AE4547" s="91">
        <f t="shared" si="202"/>
        <v>3.8399999999999997E-2</v>
      </c>
      <c r="AG4547" s="92"/>
    </row>
    <row r="4548" spans="14:33" x14ac:dyDescent="0.25">
      <c r="N4548" s="130">
        <v>52282</v>
      </c>
      <c r="O4548" s="129">
        <v>3.64</v>
      </c>
      <c r="AD4548" s="90">
        <f t="shared" si="203"/>
        <v>50167</v>
      </c>
      <c r="AE4548" s="91">
        <f t="shared" si="202"/>
        <v>3.8399999999999997E-2</v>
      </c>
      <c r="AG4548" s="92"/>
    </row>
    <row r="4549" spans="14:33" x14ac:dyDescent="0.25">
      <c r="N4549" s="130">
        <v>52285</v>
      </c>
      <c r="O4549" s="129">
        <v>3.64</v>
      </c>
      <c r="AD4549" s="90">
        <f t="shared" si="203"/>
        <v>50168</v>
      </c>
      <c r="AE4549" s="91">
        <f t="shared" si="202"/>
        <v>3.8399999999999997E-2</v>
      </c>
      <c r="AG4549" s="92"/>
    </row>
    <row r="4550" spans="14:33" x14ac:dyDescent="0.25">
      <c r="N4550" s="130">
        <v>52286</v>
      </c>
      <c r="O4550" s="129">
        <v>3.64</v>
      </c>
      <c r="AD4550" s="90">
        <f t="shared" si="203"/>
        <v>50169</v>
      </c>
      <c r="AE4550" s="91">
        <f t="shared" si="202"/>
        <v>3.8399999999999997E-2</v>
      </c>
      <c r="AG4550" s="92"/>
    </row>
    <row r="4551" spans="14:33" x14ac:dyDescent="0.25">
      <c r="N4551" s="130">
        <v>52287</v>
      </c>
      <c r="O4551" s="129">
        <v>3.64</v>
      </c>
      <c r="AD4551" s="90">
        <f t="shared" si="203"/>
        <v>50170</v>
      </c>
      <c r="AE4551" s="91">
        <f t="shared" ref="AE4551:AE4614" si="204">_xlfn.IFNA(VLOOKUP(AD4551,N:O,2,FALSE)/100,AE4550)</f>
        <v>3.8399999999999997E-2</v>
      </c>
      <c r="AG4551" s="92"/>
    </row>
    <row r="4552" spans="14:33" x14ac:dyDescent="0.25">
      <c r="N4552" s="130">
        <v>52288</v>
      </c>
      <c r="O4552" s="129">
        <v>3.64</v>
      </c>
      <c r="AD4552" s="90">
        <f t="shared" ref="AD4552:AD4615" si="205">AD4551+1</f>
        <v>50171</v>
      </c>
      <c r="AE4552" s="91">
        <f t="shared" si="204"/>
        <v>3.8399999999999997E-2</v>
      </c>
      <c r="AG4552" s="92"/>
    </row>
    <row r="4553" spans="14:33" x14ac:dyDescent="0.25">
      <c r="N4553" s="130">
        <v>52289</v>
      </c>
      <c r="O4553" s="129">
        <v>3.64</v>
      </c>
      <c r="AD4553" s="90">
        <f t="shared" si="205"/>
        <v>50172</v>
      </c>
      <c r="AE4553" s="91">
        <f t="shared" si="204"/>
        <v>3.8399999999999997E-2</v>
      </c>
      <c r="AG4553" s="92"/>
    </row>
    <row r="4554" spans="14:33" x14ac:dyDescent="0.25">
      <c r="N4554" s="130">
        <v>52292</v>
      </c>
      <c r="O4554" s="129">
        <v>3.64</v>
      </c>
      <c r="AD4554" s="90">
        <f t="shared" si="205"/>
        <v>50173</v>
      </c>
      <c r="AE4554" s="91">
        <f t="shared" si="204"/>
        <v>3.8399999999999997E-2</v>
      </c>
      <c r="AG4554" s="92"/>
    </row>
    <row r="4555" spans="14:33" x14ac:dyDescent="0.25">
      <c r="N4555" s="130">
        <v>52293</v>
      </c>
      <c r="O4555" s="129">
        <v>3.64</v>
      </c>
      <c r="AD4555" s="90">
        <f t="shared" si="205"/>
        <v>50174</v>
      </c>
      <c r="AE4555" s="91">
        <f t="shared" si="204"/>
        <v>3.8399999999999997E-2</v>
      </c>
      <c r="AG4555" s="92"/>
    </row>
    <row r="4556" spans="14:33" x14ac:dyDescent="0.25">
      <c r="N4556" s="130">
        <v>52294</v>
      </c>
      <c r="O4556" s="129">
        <v>3.64</v>
      </c>
      <c r="AD4556" s="90">
        <f t="shared" si="205"/>
        <v>50175</v>
      </c>
      <c r="AE4556" s="91">
        <f t="shared" si="204"/>
        <v>3.8399999999999997E-2</v>
      </c>
      <c r="AG4556" s="92"/>
    </row>
    <row r="4557" spans="14:33" x14ac:dyDescent="0.25">
      <c r="N4557" s="130">
        <v>52295</v>
      </c>
      <c r="O4557" s="129">
        <v>3.64</v>
      </c>
      <c r="AD4557" s="90">
        <f t="shared" si="205"/>
        <v>50176</v>
      </c>
      <c r="AE4557" s="91">
        <f t="shared" si="204"/>
        <v>3.8399999999999997E-2</v>
      </c>
      <c r="AG4557" s="92"/>
    </row>
    <row r="4558" spans="14:33" x14ac:dyDescent="0.25">
      <c r="N4558" s="130">
        <v>52296</v>
      </c>
      <c r="O4558" s="129">
        <v>3.64</v>
      </c>
      <c r="AD4558" s="90">
        <f t="shared" si="205"/>
        <v>50177</v>
      </c>
      <c r="AE4558" s="91">
        <f t="shared" si="204"/>
        <v>3.8399999999999997E-2</v>
      </c>
      <c r="AG4558" s="92"/>
    </row>
    <row r="4559" spans="14:33" x14ac:dyDescent="0.25">
      <c r="N4559" s="130">
        <v>52299</v>
      </c>
      <c r="O4559" s="129">
        <v>3.64</v>
      </c>
      <c r="AD4559" s="90">
        <f t="shared" si="205"/>
        <v>50178</v>
      </c>
      <c r="AE4559" s="91">
        <f t="shared" si="204"/>
        <v>3.8399999999999997E-2</v>
      </c>
      <c r="AG4559" s="92"/>
    </row>
    <row r="4560" spans="14:33" x14ac:dyDescent="0.25">
      <c r="N4560" s="130">
        <v>52300</v>
      </c>
      <c r="O4560" s="129">
        <v>3.64</v>
      </c>
      <c r="AD4560" s="90">
        <f t="shared" si="205"/>
        <v>50179</v>
      </c>
      <c r="AE4560" s="91">
        <f t="shared" si="204"/>
        <v>3.8399999999999997E-2</v>
      </c>
      <c r="AG4560" s="92"/>
    </row>
    <row r="4561" spans="14:33" x14ac:dyDescent="0.25">
      <c r="N4561" s="130">
        <v>52301</v>
      </c>
      <c r="O4561" s="129">
        <v>3.64</v>
      </c>
      <c r="AD4561" s="90">
        <f t="shared" si="205"/>
        <v>50180</v>
      </c>
      <c r="AE4561" s="91">
        <f t="shared" si="204"/>
        <v>3.8399999999999997E-2</v>
      </c>
      <c r="AG4561" s="92"/>
    </row>
    <row r="4562" spans="14:33" x14ac:dyDescent="0.25">
      <c r="N4562" s="130">
        <v>52302</v>
      </c>
      <c r="O4562" s="129">
        <v>3.64</v>
      </c>
      <c r="AD4562" s="90">
        <f t="shared" si="205"/>
        <v>50181</v>
      </c>
      <c r="AE4562" s="91">
        <f t="shared" si="204"/>
        <v>3.8399999999999997E-2</v>
      </c>
      <c r="AG4562" s="92"/>
    </row>
    <row r="4563" spans="14:33" x14ac:dyDescent="0.25">
      <c r="N4563" s="130">
        <v>52303</v>
      </c>
      <c r="O4563" s="129">
        <v>3.64</v>
      </c>
      <c r="AD4563" s="90">
        <f t="shared" si="205"/>
        <v>50182</v>
      </c>
      <c r="AE4563" s="91">
        <f t="shared" si="204"/>
        <v>3.8399999999999997E-2</v>
      </c>
      <c r="AG4563" s="92"/>
    </row>
    <row r="4564" spans="14:33" x14ac:dyDescent="0.25">
      <c r="N4564" s="130">
        <v>52306</v>
      </c>
      <c r="O4564" s="129">
        <v>3.64</v>
      </c>
      <c r="AD4564" s="90">
        <f t="shared" si="205"/>
        <v>50183</v>
      </c>
      <c r="AE4564" s="91">
        <f t="shared" si="204"/>
        <v>3.8399999999999997E-2</v>
      </c>
      <c r="AG4564" s="92"/>
    </row>
    <row r="4565" spans="14:33" x14ac:dyDescent="0.25">
      <c r="N4565" s="130">
        <v>52307</v>
      </c>
      <c r="O4565" s="129">
        <v>3.64</v>
      </c>
      <c r="AD4565" s="90">
        <f t="shared" si="205"/>
        <v>50184</v>
      </c>
      <c r="AE4565" s="91">
        <f t="shared" si="204"/>
        <v>3.8399999999999997E-2</v>
      </c>
      <c r="AG4565" s="92"/>
    </row>
    <row r="4566" spans="14:33" x14ac:dyDescent="0.25">
      <c r="N4566" s="130">
        <v>52308</v>
      </c>
      <c r="O4566" s="129">
        <v>3.64</v>
      </c>
      <c r="AD4566" s="90">
        <f t="shared" si="205"/>
        <v>50185</v>
      </c>
      <c r="AE4566" s="91">
        <f t="shared" si="204"/>
        <v>3.8399999999999997E-2</v>
      </c>
      <c r="AG4566" s="92"/>
    </row>
    <row r="4567" spans="14:33" x14ac:dyDescent="0.25">
      <c r="N4567" s="130">
        <v>52309</v>
      </c>
      <c r="O4567" s="129">
        <v>3.64</v>
      </c>
      <c r="AD4567" s="90">
        <f t="shared" si="205"/>
        <v>50186</v>
      </c>
      <c r="AE4567" s="91">
        <f t="shared" si="204"/>
        <v>3.8399999999999997E-2</v>
      </c>
      <c r="AG4567" s="92"/>
    </row>
    <row r="4568" spans="14:33" x14ac:dyDescent="0.25">
      <c r="N4568" s="130">
        <v>52310</v>
      </c>
      <c r="O4568" s="129">
        <v>3.64</v>
      </c>
      <c r="AD4568" s="90">
        <f t="shared" si="205"/>
        <v>50187</v>
      </c>
      <c r="AE4568" s="91">
        <f t="shared" si="204"/>
        <v>3.8399999999999997E-2</v>
      </c>
      <c r="AG4568" s="92"/>
    </row>
    <row r="4569" spans="14:33" x14ac:dyDescent="0.25">
      <c r="N4569" s="130">
        <v>52313</v>
      </c>
      <c r="O4569" s="129">
        <v>3.64</v>
      </c>
      <c r="AD4569" s="90">
        <f t="shared" si="205"/>
        <v>50188</v>
      </c>
      <c r="AE4569" s="91">
        <f t="shared" si="204"/>
        <v>3.8399999999999997E-2</v>
      </c>
      <c r="AG4569" s="92"/>
    </row>
    <row r="4570" spans="14:33" x14ac:dyDescent="0.25">
      <c r="N4570" s="130">
        <v>52314</v>
      </c>
      <c r="O4570" s="129">
        <v>3.64</v>
      </c>
      <c r="AD4570" s="90">
        <f t="shared" si="205"/>
        <v>50189</v>
      </c>
      <c r="AE4570" s="91">
        <f t="shared" si="204"/>
        <v>3.8399999999999997E-2</v>
      </c>
      <c r="AG4570" s="92"/>
    </row>
    <row r="4571" spans="14:33" x14ac:dyDescent="0.25">
      <c r="N4571" s="130">
        <v>52315</v>
      </c>
      <c r="O4571" s="129">
        <v>3.64</v>
      </c>
      <c r="AD4571" s="90">
        <f t="shared" si="205"/>
        <v>50190</v>
      </c>
      <c r="AE4571" s="91">
        <f t="shared" si="204"/>
        <v>3.8399999999999997E-2</v>
      </c>
      <c r="AG4571" s="92"/>
    </row>
    <row r="4572" spans="14:33" x14ac:dyDescent="0.25">
      <c r="N4572" s="130">
        <v>52316</v>
      </c>
      <c r="O4572" s="129">
        <v>3.64</v>
      </c>
      <c r="AD4572" s="90">
        <f t="shared" si="205"/>
        <v>50191</v>
      </c>
      <c r="AE4572" s="91">
        <f t="shared" si="204"/>
        <v>3.8399999999999997E-2</v>
      </c>
      <c r="AG4572" s="92"/>
    </row>
    <row r="4573" spans="14:33" x14ac:dyDescent="0.25">
      <c r="N4573" s="130">
        <v>52320</v>
      </c>
      <c r="O4573" s="129">
        <v>3.64</v>
      </c>
      <c r="AD4573" s="90">
        <f t="shared" si="205"/>
        <v>50192</v>
      </c>
      <c r="AE4573" s="91">
        <f t="shared" si="204"/>
        <v>3.8399999999999997E-2</v>
      </c>
      <c r="AG4573" s="92"/>
    </row>
    <row r="4574" spans="14:33" x14ac:dyDescent="0.25">
      <c r="N4574" s="130">
        <v>52321</v>
      </c>
      <c r="O4574" s="129">
        <v>3.64</v>
      </c>
      <c r="AD4574" s="90">
        <f t="shared" si="205"/>
        <v>50193</v>
      </c>
      <c r="AE4574" s="91">
        <f t="shared" si="204"/>
        <v>3.8399999999999997E-2</v>
      </c>
      <c r="AG4574" s="92"/>
    </row>
    <row r="4575" spans="14:33" x14ac:dyDescent="0.25">
      <c r="N4575" s="130">
        <v>52322</v>
      </c>
      <c r="O4575" s="129">
        <v>3.64</v>
      </c>
      <c r="AD4575" s="90">
        <f t="shared" si="205"/>
        <v>50194</v>
      </c>
      <c r="AE4575" s="91">
        <f t="shared" si="204"/>
        <v>3.8399999999999997E-2</v>
      </c>
      <c r="AG4575" s="92"/>
    </row>
    <row r="4576" spans="14:33" x14ac:dyDescent="0.25">
      <c r="N4576" s="130">
        <v>52323</v>
      </c>
      <c r="O4576" s="129">
        <v>3.64</v>
      </c>
      <c r="AD4576" s="90">
        <f t="shared" si="205"/>
        <v>50195</v>
      </c>
      <c r="AE4576" s="91">
        <f t="shared" si="204"/>
        <v>3.8399999999999997E-2</v>
      </c>
      <c r="AG4576" s="92"/>
    </row>
    <row r="4577" spans="14:33" x14ac:dyDescent="0.25">
      <c r="N4577" s="130">
        <v>52324</v>
      </c>
      <c r="O4577" s="129">
        <v>3.64</v>
      </c>
      <c r="AD4577" s="90">
        <f t="shared" si="205"/>
        <v>50196</v>
      </c>
      <c r="AE4577" s="91">
        <f t="shared" si="204"/>
        <v>3.8399999999999997E-2</v>
      </c>
      <c r="AG4577" s="92"/>
    </row>
    <row r="4578" spans="14:33" x14ac:dyDescent="0.25">
      <c r="N4578" s="130">
        <v>52327</v>
      </c>
      <c r="O4578" s="129">
        <v>3.64</v>
      </c>
      <c r="AD4578" s="90">
        <f t="shared" si="205"/>
        <v>50197</v>
      </c>
      <c r="AE4578" s="91">
        <f t="shared" si="204"/>
        <v>3.8399999999999997E-2</v>
      </c>
      <c r="AG4578" s="92"/>
    </row>
    <row r="4579" spans="14:33" x14ac:dyDescent="0.25">
      <c r="N4579" s="130">
        <v>52328</v>
      </c>
      <c r="O4579" s="129">
        <v>3.64</v>
      </c>
      <c r="AD4579" s="90">
        <f t="shared" si="205"/>
        <v>50198</v>
      </c>
      <c r="AE4579" s="91">
        <f t="shared" si="204"/>
        <v>3.8399999999999997E-2</v>
      </c>
      <c r="AG4579" s="92"/>
    </row>
    <row r="4580" spans="14:33" x14ac:dyDescent="0.25">
      <c r="N4580" s="130">
        <v>52329</v>
      </c>
      <c r="O4580" s="129">
        <v>3.64</v>
      </c>
      <c r="AD4580" s="90">
        <f t="shared" si="205"/>
        <v>50199</v>
      </c>
      <c r="AE4580" s="91">
        <f t="shared" si="204"/>
        <v>3.8399999999999997E-2</v>
      </c>
      <c r="AG4580" s="92"/>
    </row>
    <row r="4581" spans="14:33" x14ac:dyDescent="0.25">
      <c r="N4581" s="130">
        <v>52330</v>
      </c>
      <c r="O4581" s="129">
        <v>3.64</v>
      </c>
      <c r="AD4581" s="90">
        <f t="shared" si="205"/>
        <v>50200</v>
      </c>
      <c r="AE4581" s="91">
        <f t="shared" si="204"/>
        <v>3.8399999999999997E-2</v>
      </c>
      <c r="AG4581" s="92"/>
    </row>
    <row r="4582" spans="14:33" x14ac:dyDescent="0.25">
      <c r="N4582" s="130">
        <v>52331</v>
      </c>
      <c r="O4582" s="129">
        <v>3.64</v>
      </c>
      <c r="AD4582" s="90">
        <f t="shared" si="205"/>
        <v>50201</v>
      </c>
      <c r="AE4582" s="91">
        <f t="shared" si="204"/>
        <v>3.8399999999999997E-2</v>
      </c>
      <c r="AG4582" s="92"/>
    </row>
    <row r="4583" spans="14:33" x14ac:dyDescent="0.25">
      <c r="N4583" s="130">
        <v>52334</v>
      </c>
      <c r="O4583" s="129">
        <v>3.64</v>
      </c>
      <c r="AD4583" s="90">
        <f t="shared" si="205"/>
        <v>50202</v>
      </c>
      <c r="AE4583" s="91">
        <f t="shared" si="204"/>
        <v>3.8399999999999997E-2</v>
      </c>
      <c r="AG4583" s="92"/>
    </row>
    <row r="4584" spans="14:33" x14ac:dyDescent="0.25">
      <c r="N4584" s="130">
        <v>52335</v>
      </c>
      <c r="O4584" s="129">
        <v>3.64</v>
      </c>
      <c r="AD4584" s="90">
        <f t="shared" si="205"/>
        <v>50203</v>
      </c>
      <c r="AE4584" s="91">
        <f t="shared" si="204"/>
        <v>3.8399999999999997E-2</v>
      </c>
      <c r="AG4584" s="92"/>
    </row>
    <row r="4585" spans="14:33" x14ac:dyDescent="0.25">
      <c r="N4585" s="130">
        <v>52336</v>
      </c>
      <c r="O4585" s="129">
        <v>3.64</v>
      </c>
      <c r="AD4585" s="90">
        <f t="shared" si="205"/>
        <v>50204</v>
      </c>
      <c r="AE4585" s="91">
        <f t="shared" si="204"/>
        <v>3.8399999999999997E-2</v>
      </c>
      <c r="AG4585" s="92"/>
    </row>
    <row r="4586" spans="14:33" x14ac:dyDescent="0.25">
      <c r="N4586" s="130">
        <v>52337</v>
      </c>
      <c r="O4586" s="129">
        <v>3.64</v>
      </c>
      <c r="AD4586" s="90">
        <f t="shared" si="205"/>
        <v>50205</v>
      </c>
      <c r="AE4586" s="91">
        <f t="shared" si="204"/>
        <v>3.8399999999999997E-2</v>
      </c>
      <c r="AG4586" s="92"/>
    </row>
    <row r="4587" spans="14:33" x14ac:dyDescent="0.25">
      <c r="N4587" s="130">
        <v>52338</v>
      </c>
      <c r="O4587" s="129">
        <v>3.64</v>
      </c>
      <c r="AD4587" s="90">
        <f t="shared" si="205"/>
        <v>50206</v>
      </c>
      <c r="AE4587" s="91">
        <f t="shared" si="204"/>
        <v>3.8399999999999997E-2</v>
      </c>
      <c r="AG4587" s="92"/>
    </row>
    <row r="4588" spans="14:33" x14ac:dyDescent="0.25">
      <c r="N4588" s="130">
        <v>52341</v>
      </c>
      <c r="O4588" s="129">
        <v>3.64</v>
      </c>
      <c r="AD4588" s="90">
        <f t="shared" si="205"/>
        <v>50207</v>
      </c>
      <c r="AE4588" s="91">
        <f t="shared" si="204"/>
        <v>3.8399999999999997E-2</v>
      </c>
      <c r="AG4588" s="92"/>
    </row>
    <row r="4589" spans="14:33" x14ac:dyDescent="0.25">
      <c r="N4589" s="130">
        <v>52342</v>
      </c>
      <c r="O4589" s="129">
        <v>3.64</v>
      </c>
      <c r="AD4589" s="90">
        <f t="shared" si="205"/>
        <v>50208</v>
      </c>
      <c r="AE4589" s="91">
        <f t="shared" si="204"/>
        <v>3.8399999999999997E-2</v>
      </c>
      <c r="AG4589" s="92"/>
    </row>
    <row r="4590" spans="14:33" x14ac:dyDescent="0.25">
      <c r="N4590" s="130">
        <v>52343</v>
      </c>
      <c r="O4590" s="129">
        <v>3.64</v>
      </c>
      <c r="AD4590" s="90">
        <f t="shared" si="205"/>
        <v>50209</v>
      </c>
      <c r="AE4590" s="91">
        <f t="shared" si="204"/>
        <v>3.8399999999999997E-2</v>
      </c>
      <c r="AG4590" s="92"/>
    </row>
    <row r="4591" spans="14:33" x14ac:dyDescent="0.25">
      <c r="N4591" s="130">
        <v>52344</v>
      </c>
      <c r="O4591" s="129">
        <v>3.64</v>
      </c>
      <c r="AD4591" s="90">
        <f t="shared" si="205"/>
        <v>50210</v>
      </c>
      <c r="AE4591" s="91">
        <f t="shared" si="204"/>
        <v>3.8399999999999997E-2</v>
      </c>
      <c r="AG4591" s="92"/>
    </row>
    <row r="4592" spans="14:33" x14ac:dyDescent="0.25">
      <c r="N4592" s="130">
        <v>52345</v>
      </c>
      <c r="O4592" s="129">
        <v>3.64</v>
      </c>
      <c r="AD4592" s="90">
        <f t="shared" si="205"/>
        <v>50211</v>
      </c>
      <c r="AE4592" s="91">
        <f t="shared" si="204"/>
        <v>3.8399999999999997E-2</v>
      </c>
      <c r="AG4592" s="92"/>
    </row>
    <row r="4593" spans="14:33" x14ac:dyDescent="0.25">
      <c r="N4593" s="130">
        <v>52348</v>
      </c>
      <c r="O4593" s="129">
        <v>3.64</v>
      </c>
      <c r="AD4593" s="90">
        <f t="shared" si="205"/>
        <v>50212</v>
      </c>
      <c r="AE4593" s="91">
        <f t="shared" si="204"/>
        <v>3.8399999999999997E-2</v>
      </c>
      <c r="AG4593" s="92"/>
    </row>
    <row r="4594" spans="14:33" x14ac:dyDescent="0.25">
      <c r="N4594" s="130">
        <v>52349</v>
      </c>
      <c r="O4594" s="129">
        <v>3.64</v>
      </c>
      <c r="AD4594" s="90">
        <f t="shared" si="205"/>
        <v>50213</v>
      </c>
      <c r="AE4594" s="91">
        <f t="shared" si="204"/>
        <v>3.8399999999999997E-2</v>
      </c>
      <c r="AG4594" s="92"/>
    </row>
    <row r="4595" spans="14:33" x14ac:dyDescent="0.25">
      <c r="N4595" s="130">
        <v>52350</v>
      </c>
      <c r="O4595" s="129">
        <v>3.64</v>
      </c>
      <c r="AD4595" s="90">
        <f t="shared" si="205"/>
        <v>50214</v>
      </c>
      <c r="AE4595" s="91">
        <f t="shared" si="204"/>
        <v>3.8399999999999997E-2</v>
      </c>
      <c r="AG4595" s="92"/>
    </row>
    <row r="4596" spans="14:33" x14ac:dyDescent="0.25">
      <c r="N4596" s="130">
        <v>52351</v>
      </c>
      <c r="O4596" s="129">
        <v>3.64</v>
      </c>
      <c r="AD4596" s="90">
        <f t="shared" si="205"/>
        <v>50215</v>
      </c>
      <c r="AE4596" s="91">
        <f t="shared" si="204"/>
        <v>3.8399999999999997E-2</v>
      </c>
      <c r="AG4596" s="92"/>
    </row>
    <row r="4597" spans="14:33" x14ac:dyDescent="0.25">
      <c r="N4597" s="130">
        <v>52352</v>
      </c>
      <c r="O4597" s="129">
        <v>3.64</v>
      </c>
      <c r="AD4597" s="90">
        <f t="shared" si="205"/>
        <v>50216</v>
      </c>
      <c r="AE4597" s="91">
        <f t="shared" si="204"/>
        <v>3.8399999999999997E-2</v>
      </c>
      <c r="AG4597" s="92"/>
    </row>
    <row r="4598" spans="14:33" x14ac:dyDescent="0.25">
      <c r="N4598" s="130">
        <v>52355</v>
      </c>
      <c r="O4598" s="129">
        <v>3.64</v>
      </c>
      <c r="AD4598" s="90">
        <f t="shared" si="205"/>
        <v>50217</v>
      </c>
      <c r="AE4598" s="91">
        <f t="shared" si="204"/>
        <v>3.8399999999999997E-2</v>
      </c>
      <c r="AG4598" s="92"/>
    </row>
    <row r="4599" spans="14:33" x14ac:dyDescent="0.25">
      <c r="N4599" s="130">
        <v>52356</v>
      </c>
      <c r="O4599" s="129">
        <v>3.64</v>
      </c>
      <c r="AD4599" s="90">
        <f t="shared" si="205"/>
        <v>50218</v>
      </c>
      <c r="AE4599" s="91">
        <f t="shared" si="204"/>
        <v>3.8399999999999997E-2</v>
      </c>
      <c r="AG4599" s="92"/>
    </row>
    <row r="4600" spans="14:33" x14ac:dyDescent="0.25">
      <c r="N4600" s="130">
        <v>52357</v>
      </c>
      <c r="O4600" s="129">
        <v>3.64</v>
      </c>
      <c r="AD4600" s="90">
        <f t="shared" si="205"/>
        <v>50219</v>
      </c>
      <c r="AE4600" s="91">
        <f t="shared" si="204"/>
        <v>3.8399999999999997E-2</v>
      </c>
      <c r="AG4600" s="92"/>
    </row>
    <row r="4601" spans="14:33" x14ac:dyDescent="0.25">
      <c r="N4601" s="130">
        <v>52358</v>
      </c>
      <c r="O4601" s="129">
        <v>3.64</v>
      </c>
      <c r="AD4601" s="90">
        <f t="shared" si="205"/>
        <v>50220</v>
      </c>
      <c r="AE4601" s="91">
        <f t="shared" si="204"/>
        <v>3.8399999999999997E-2</v>
      </c>
      <c r="AG4601" s="92"/>
    </row>
    <row r="4602" spans="14:33" x14ac:dyDescent="0.25">
      <c r="N4602" s="130">
        <v>52359</v>
      </c>
      <c r="O4602" s="129">
        <v>3.64</v>
      </c>
      <c r="AD4602" s="90">
        <f t="shared" si="205"/>
        <v>50221</v>
      </c>
      <c r="AE4602" s="91">
        <f t="shared" si="204"/>
        <v>3.8399999999999997E-2</v>
      </c>
      <c r="AG4602" s="92"/>
    </row>
    <row r="4603" spans="14:33" x14ac:dyDescent="0.25">
      <c r="N4603" s="130">
        <v>52362</v>
      </c>
      <c r="O4603" s="129">
        <v>3.64</v>
      </c>
      <c r="AD4603" s="90">
        <f t="shared" si="205"/>
        <v>50222</v>
      </c>
      <c r="AE4603" s="91">
        <f t="shared" si="204"/>
        <v>3.8399999999999997E-2</v>
      </c>
      <c r="AG4603" s="92"/>
    </row>
    <row r="4604" spans="14:33" x14ac:dyDescent="0.25">
      <c r="N4604" s="130">
        <v>52363</v>
      </c>
      <c r="O4604" s="129">
        <v>3.64</v>
      </c>
      <c r="AD4604" s="90">
        <f t="shared" si="205"/>
        <v>50223</v>
      </c>
      <c r="AE4604" s="91">
        <f t="shared" si="204"/>
        <v>3.8399999999999997E-2</v>
      </c>
      <c r="AG4604" s="92"/>
    </row>
    <row r="4605" spans="14:33" x14ac:dyDescent="0.25">
      <c r="N4605" s="130">
        <v>52364</v>
      </c>
      <c r="O4605" s="129">
        <v>3.64</v>
      </c>
      <c r="AD4605" s="90">
        <f t="shared" si="205"/>
        <v>50224</v>
      </c>
      <c r="AE4605" s="91">
        <f t="shared" si="204"/>
        <v>3.8399999999999997E-2</v>
      </c>
      <c r="AG4605" s="92"/>
    </row>
    <row r="4606" spans="14:33" x14ac:dyDescent="0.25">
      <c r="N4606" s="130">
        <v>52365</v>
      </c>
      <c r="O4606" s="129">
        <v>3.64</v>
      </c>
      <c r="AD4606" s="90">
        <f t="shared" si="205"/>
        <v>50225</v>
      </c>
      <c r="AE4606" s="91">
        <f t="shared" si="204"/>
        <v>3.8399999999999997E-2</v>
      </c>
      <c r="AG4606" s="92"/>
    </row>
    <row r="4607" spans="14:33" x14ac:dyDescent="0.25">
      <c r="N4607" s="130">
        <v>52366</v>
      </c>
      <c r="O4607" s="129">
        <v>3.64</v>
      </c>
      <c r="AD4607" s="90">
        <f t="shared" si="205"/>
        <v>50226</v>
      </c>
      <c r="AE4607" s="91">
        <f t="shared" si="204"/>
        <v>3.8399999999999997E-2</v>
      </c>
      <c r="AG4607" s="92"/>
    </row>
    <row r="4608" spans="14:33" x14ac:dyDescent="0.25">
      <c r="N4608" s="130">
        <v>52369</v>
      </c>
      <c r="O4608" s="129">
        <v>3.64</v>
      </c>
      <c r="AD4608" s="90">
        <f t="shared" si="205"/>
        <v>50227</v>
      </c>
      <c r="AE4608" s="91">
        <f t="shared" si="204"/>
        <v>3.8399999999999997E-2</v>
      </c>
      <c r="AG4608" s="92"/>
    </row>
    <row r="4609" spans="14:33" x14ac:dyDescent="0.25">
      <c r="N4609" s="130">
        <v>52370</v>
      </c>
      <c r="O4609" s="129">
        <v>3.64</v>
      </c>
      <c r="AD4609" s="90">
        <f t="shared" si="205"/>
        <v>50228</v>
      </c>
      <c r="AE4609" s="91">
        <f t="shared" si="204"/>
        <v>3.8399999999999997E-2</v>
      </c>
      <c r="AG4609" s="92"/>
    </row>
    <row r="4610" spans="14:33" x14ac:dyDescent="0.25">
      <c r="N4610" s="130">
        <v>52371</v>
      </c>
      <c r="O4610" s="129">
        <v>3.64</v>
      </c>
      <c r="AD4610" s="90">
        <f t="shared" si="205"/>
        <v>50229</v>
      </c>
      <c r="AE4610" s="91">
        <f t="shared" si="204"/>
        <v>3.8399999999999997E-2</v>
      </c>
      <c r="AG4610" s="92"/>
    </row>
    <row r="4611" spans="14:33" x14ac:dyDescent="0.25">
      <c r="N4611" s="130">
        <v>52372</v>
      </c>
      <c r="O4611" s="129">
        <v>3.64</v>
      </c>
      <c r="AD4611" s="90">
        <f t="shared" si="205"/>
        <v>50230</v>
      </c>
      <c r="AE4611" s="91">
        <f t="shared" si="204"/>
        <v>3.8399999999999997E-2</v>
      </c>
      <c r="AG4611" s="92"/>
    </row>
    <row r="4612" spans="14:33" x14ac:dyDescent="0.25">
      <c r="N4612" s="130">
        <v>52373</v>
      </c>
      <c r="O4612" s="129">
        <v>3.64</v>
      </c>
      <c r="AD4612" s="90">
        <f t="shared" si="205"/>
        <v>50231</v>
      </c>
      <c r="AE4612" s="91">
        <f t="shared" si="204"/>
        <v>3.8399999999999997E-2</v>
      </c>
      <c r="AG4612" s="92"/>
    </row>
    <row r="4613" spans="14:33" x14ac:dyDescent="0.25">
      <c r="N4613" s="130">
        <v>52377</v>
      </c>
      <c r="O4613" s="129">
        <v>3.64</v>
      </c>
      <c r="AD4613" s="90">
        <f t="shared" si="205"/>
        <v>50232</v>
      </c>
      <c r="AE4613" s="91">
        <f t="shared" si="204"/>
        <v>3.8399999999999997E-2</v>
      </c>
      <c r="AG4613" s="92"/>
    </row>
    <row r="4614" spans="14:33" x14ac:dyDescent="0.25">
      <c r="N4614" s="130">
        <v>52378</v>
      </c>
      <c r="O4614" s="129">
        <v>3.64</v>
      </c>
      <c r="AD4614" s="90">
        <f t="shared" si="205"/>
        <v>50233</v>
      </c>
      <c r="AE4614" s="91">
        <f t="shared" si="204"/>
        <v>3.8399999999999997E-2</v>
      </c>
      <c r="AG4614" s="92"/>
    </row>
    <row r="4615" spans="14:33" x14ac:dyDescent="0.25">
      <c r="N4615" s="130">
        <v>52379</v>
      </c>
      <c r="O4615" s="129">
        <v>3.64</v>
      </c>
      <c r="AD4615" s="90">
        <f t="shared" si="205"/>
        <v>50234</v>
      </c>
      <c r="AE4615" s="91">
        <f t="shared" ref="AE4615:AE4678" si="206">_xlfn.IFNA(VLOOKUP(AD4615,N:O,2,FALSE)/100,AE4614)</f>
        <v>3.8399999999999997E-2</v>
      </c>
      <c r="AG4615" s="92"/>
    </row>
    <row r="4616" spans="14:33" x14ac:dyDescent="0.25">
      <c r="N4616" s="130">
        <v>52380</v>
      </c>
      <c r="O4616" s="129">
        <v>3.64</v>
      </c>
      <c r="AD4616" s="90">
        <f t="shared" ref="AD4616:AD4679" si="207">AD4615+1</f>
        <v>50235</v>
      </c>
      <c r="AE4616" s="91">
        <f t="shared" si="206"/>
        <v>3.8399999999999997E-2</v>
      </c>
      <c r="AG4616" s="92"/>
    </row>
    <row r="4617" spans="14:33" x14ac:dyDescent="0.25">
      <c r="N4617" s="130">
        <v>52383</v>
      </c>
      <c r="O4617" s="129">
        <v>3.64</v>
      </c>
      <c r="AD4617" s="90">
        <f t="shared" si="207"/>
        <v>50236</v>
      </c>
      <c r="AE4617" s="91">
        <f t="shared" si="206"/>
        <v>3.8399999999999997E-2</v>
      </c>
      <c r="AG4617" s="92"/>
    </row>
    <row r="4618" spans="14:33" x14ac:dyDescent="0.25">
      <c r="N4618" s="130">
        <v>52384</v>
      </c>
      <c r="O4618" s="129">
        <v>3.64</v>
      </c>
      <c r="AD4618" s="90">
        <f t="shared" si="207"/>
        <v>50237</v>
      </c>
      <c r="AE4618" s="91">
        <f t="shared" si="206"/>
        <v>3.8399999999999997E-2</v>
      </c>
      <c r="AG4618" s="92"/>
    </row>
    <row r="4619" spans="14:33" x14ac:dyDescent="0.25">
      <c r="N4619" s="130">
        <v>52385</v>
      </c>
      <c r="O4619" s="129">
        <v>3.64</v>
      </c>
      <c r="AD4619" s="90">
        <f t="shared" si="207"/>
        <v>50238</v>
      </c>
      <c r="AE4619" s="91">
        <f t="shared" si="206"/>
        <v>3.8399999999999997E-2</v>
      </c>
      <c r="AG4619" s="92"/>
    </row>
    <row r="4620" spans="14:33" x14ac:dyDescent="0.25">
      <c r="N4620" s="130">
        <v>52386</v>
      </c>
      <c r="O4620" s="129">
        <v>3.64</v>
      </c>
      <c r="AD4620" s="90">
        <f t="shared" si="207"/>
        <v>50239</v>
      </c>
      <c r="AE4620" s="91">
        <f t="shared" si="206"/>
        <v>3.8399999999999997E-2</v>
      </c>
      <c r="AG4620" s="92"/>
    </row>
    <row r="4621" spans="14:33" x14ac:dyDescent="0.25">
      <c r="N4621" s="130">
        <v>52387</v>
      </c>
      <c r="O4621" s="129">
        <v>3.64</v>
      </c>
      <c r="AD4621" s="90">
        <f t="shared" si="207"/>
        <v>50240</v>
      </c>
      <c r="AE4621" s="91">
        <f t="shared" si="206"/>
        <v>3.8399999999999997E-2</v>
      </c>
      <c r="AG4621" s="92"/>
    </row>
    <row r="4622" spans="14:33" x14ac:dyDescent="0.25">
      <c r="N4622" s="130">
        <v>52390</v>
      </c>
      <c r="O4622" s="129">
        <v>3.64</v>
      </c>
      <c r="AD4622" s="90">
        <f t="shared" si="207"/>
        <v>50241</v>
      </c>
      <c r="AE4622" s="91">
        <f t="shared" si="206"/>
        <v>3.8399999999999997E-2</v>
      </c>
      <c r="AG4622" s="92"/>
    </row>
    <row r="4623" spans="14:33" x14ac:dyDescent="0.25">
      <c r="N4623" s="130">
        <v>52391</v>
      </c>
      <c r="O4623" s="129">
        <v>3.64</v>
      </c>
      <c r="AD4623" s="90">
        <f t="shared" si="207"/>
        <v>50242</v>
      </c>
      <c r="AE4623" s="91">
        <f t="shared" si="206"/>
        <v>3.8399999999999997E-2</v>
      </c>
      <c r="AG4623" s="92"/>
    </row>
    <row r="4624" spans="14:33" x14ac:dyDescent="0.25">
      <c r="N4624" s="130">
        <v>52392</v>
      </c>
      <c r="O4624" s="129">
        <v>3.64</v>
      </c>
      <c r="AD4624" s="90">
        <f t="shared" si="207"/>
        <v>50243</v>
      </c>
      <c r="AE4624" s="91">
        <f t="shared" si="206"/>
        <v>3.8399999999999997E-2</v>
      </c>
      <c r="AG4624" s="92"/>
    </row>
    <row r="4625" spans="14:33" x14ac:dyDescent="0.25">
      <c r="N4625" s="130">
        <v>52393</v>
      </c>
      <c r="O4625" s="129">
        <v>3.64</v>
      </c>
      <c r="AD4625" s="90">
        <f t="shared" si="207"/>
        <v>50244</v>
      </c>
      <c r="AE4625" s="91">
        <f t="shared" si="206"/>
        <v>3.8399999999999997E-2</v>
      </c>
      <c r="AG4625" s="92"/>
    </row>
    <row r="4626" spans="14:33" x14ac:dyDescent="0.25">
      <c r="N4626" s="130">
        <v>52394</v>
      </c>
      <c r="O4626" s="129">
        <v>3.64</v>
      </c>
      <c r="AD4626" s="90">
        <f t="shared" si="207"/>
        <v>50245</v>
      </c>
      <c r="AE4626" s="91">
        <f t="shared" si="206"/>
        <v>3.8399999999999997E-2</v>
      </c>
      <c r="AG4626" s="92"/>
    </row>
    <row r="4627" spans="14:33" x14ac:dyDescent="0.25">
      <c r="N4627" s="130">
        <v>52397</v>
      </c>
      <c r="O4627" s="129">
        <v>3.64</v>
      </c>
      <c r="AD4627" s="90">
        <f t="shared" si="207"/>
        <v>50246</v>
      </c>
      <c r="AE4627" s="91">
        <f t="shared" si="206"/>
        <v>3.8399999999999997E-2</v>
      </c>
      <c r="AG4627" s="92"/>
    </row>
    <row r="4628" spans="14:33" x14ac:dyDescent="0.25">
      <c r="N4628" s="130">
        <v>52398</v>
      </c>
      <c r="O4628" s="129">
        <v>3.64</v>
      </c>
      <c r="AD4628" s="90">
        <f t="shared" si="207"/>
        <v>50247</v>
      </c>
      <c r="AE4628" s="91">
        <f t="shared" si="206"/>
        <v>3.8399999999999997E-2</v>
      </c>
      <c r="AG4628" s="92"/>
    </row>
    <row r="4629" spans="14:33" x14ac:dyDescent="0.25">
      <c r="N4629" s="130">
        <v>52399</v>
      </c>
      <c r="O4629" s="129">
        <v>3.64</v>
      </c>
      <c r="AD4629" s="90">
        <f t="shared" si="207"/>
        <v>50248</v>
      </c>
      <c r="AE4629" s="91">
        <f t="shared" si="206"/>
        <v>3.8399999999999997E-2</v>
      </c>
      <c r="AG4629" s="92"/>
    </row>
    <row r="4630" spans="14:33" x14ac:dyDescent="0.25">
      <c r="N4630" s="130">
        <v>52400</v>
      </c>
      <c r="O4630" s="129">
        <v>3.64</v>
      </c>
      <c r="AD4630" s="90">
        <f t="shared" si="207"/>
        <v>50249</v>
      </c>
      <c r="AE4630" s="91">
        <f t="shared" si="206"/>
        <v>3.8399999999999997E-2</v>
      </c>
      <c r="AG4630" s="92"/>
    </row>
    <row r="4631" spans="14:33" x14ac:dyDescent="0.25">
      <c r="N4631" s="130">
        <v>52404</v>
      </c>
      <c r="O4631" s="129">
        <v>3.64</v>
      </c>
      <c r="AD4631" s="90">
        <f t="shared" si="207"/>
        <v>50250</v>
      </c>
      <c r="AE4631" s="91">
        <f t="shared" si="206"/>
        <v>3.8399999999999997E-2</v>
      </c>
      <c r="AG4631" s="92"/>
    </row>
    <row r="4632" spans="14:33" x14ac:dyDescent="0.25">
      <c r="N4632" s="130">
        <v>52405</v>
      </c>
      <c r="O4632" s="129">
        <v>3.64</v>
      </c>
      <c r="AD4632" s="90">
        <f t="shared" si="207"/>
        <v>50251</v>
      </c>
      <c r="AE4632" s="91">
        <f t="shared" si="206"/>
        <v>3.8399999999999997E-2</v>
      </c>
      <c r="AG4632" s="92"/>
    </row>
    <row r="4633" spans="14:33" x14ac:dyDescent="0.25">
      <c r="N4633" s="130">
        <v>52406</v>
      </c>
      <c r="O4633" s="129">
        <v>3.64</v>
      </c>
      <c r="AD4633" s="90">
        <f t="shared" si="207"/>
        <v>50252</v>
      </c>
      <c r="AE4633" s="91">
        <f t="shared" si="206"/>
        <v>3.8399999999999997E-2</v>
      </c>
      <c r="AG4633" s="92"/>
    </row>
    <row r="4634" spans="14:33" x14ac:dyDescent="0.25">
      <c r="N4634" s="130">
        <v>52407</v>
      </c>
      <c r="O4634" s="129">
        <v>3.64</v>
      </c>
      <c r="AD4634" s="90">
        <f t="shared" si="207"/>
        <v>50253</v>
      </c>
      <c r="AE4634" s="91">
        <f t="shared" si="206"/>
        <v>3.8399999999999997E-2</v>
      </c>
      <c r="AG4634" s="92"/>
    </row>
    <row r="4635" spans="14:33" x14ac:dyDescent="0.25">
      <c r="N4635" s="130">
        <v>52408</v>
      </c>
      <c r="O4635" s="129">
        <v>3.64</v>
      </c>
      <c r="AD4635" s="90">
        <f t="shared" si="207"/>
        <v>50254</v>
      </c>
      <c r="AE4635" s="91">
        <f t="shared" si="206"/>
        <v>3.8399999999999997E-2</v>
      </c>
      <c r="AG4635" s="92"/>
    </row>
    <row r="4636" spans="14:33" x14ac:dyDescent="0.25">
      <c r="N4636" s="130">
        <v>52411</v>
      </c>
      <c r="O4636" s="129">
        <v>3.64</v>
      </c>
      <c r="AD4636" s="90">
        <f t="shared" si="207"/>
        <v>50255</v>
      </c>
      <c r="AE4636" s="91">
        <f t="shared" si="206"/>
        <v>3.8399999999999997E-2</v>
      </c>
      <c r="AG4636" s="92"/>
    </row>
    <row r="4637" spans="14:33" x14ac:dyDescent="0.25">
      <c r="N4637" s="130">
        <v>52412</v>
      </c>
      <c r="O4637" s="129">
        <v>3.64</v>
      </c>
      <c r="AD4637" s="90">
        <f t="shared" si="207"/>
        <v>50256</v>
      </c>
      <c r="AE4637" s="91">
        <f t="shared" si="206"/>
        <v>3.8399999999999997E-2</v>
      </c>
      <c r="AG4637" s="92"/>
    </row>
    <row r="4638" spans="14:33" x14ac:dyDescent="0.25">
      <c r="N4638" s="130">
        <v>52413</v>
      </c>
      <c r="O4638" s="129">
        <v>3.64</v>
      </c>
      <c r="AD4638" s="90">
        <f t="shared" si="207"/>
        <v>50257</v>
      </c>
      <c r="AE4638" s="91">
        <f t="shared" si="206"/>
        <v>3.8399999999999997E-2</v>
      </c>
      <c r="AG4638" s="92"/>
    </row>
    <row r="4639" spans="14:33" x14ac:dyDescent="0.25">
      <c r="N4639" s="130">
        <v>52414</v>
      </c>
      <c r="O4639" s="129">
        <v>3.64</v>
      </c>
      <c r="AD4639" s="90">
        <f t="shared" si="207"/>
        <v>50258</v>
      </c>
      <c r="AE4639" s="91">
        <f t="shared" si="206"/>
        <v>3.8399999999999997E-2</v>
      </c>
      <c r="AG4639" s="92"/>
    </row>
    <row r="4640" spans="14:33" x14ac:dyDescent="0.25">
      <c r="N4640" s="130">
        <v>52418</v>
      </c>
      <c r="O4640" s="129">
        <v>3.64</v>
      </c>
      <c r="AD4640" s="90">
        <f t="shared" si="207"/>
        <v>50259</v>
      </c>
      <c r="AE4640" s="91">
        <f t="shared" si="206"/>
        <v>3.8399999999999997E-2</v>
      </c>
      <c r="AG4640" s="92"/>
    </row>
    <row r="4641" spans="14:33" x14ac:dyDescent="0.25">
      <c r="N4641" s="130">
        <v>52419</v>
      </c>
      <c r="O4641" s="129">
        <v>3.64</v>
      </c>
      <c r="AD4641" s="90">
        <f t="shared" si="207"/>
        <v>50260</v>
      </c>
      <c r="AE4641" s="91">
        <f t="shared" si="206"/>
        <v>3.8399999999999997E-2</v>
      </c>
      <c r="AG4641" s="92"/>
    </row>
    <row r="4642" spans="14:33" x14ac:dyDescent="0.25">
      <c r="N4642" s="130">
        <v>52420</v>
      </c>
      <c r="O4642" s="129">
        <v>3.64</v>
      </c>
      <c r="AD4642" s="90">
        <f t="shared" si="207"/>
        <v>50261</v>
      </c>
      <c r="AE4642" s="91">
        <f t="shared" si="206"/>
        <v>3.8399999999999997E-2</v>
      </c>
      <c r="AG4642" s="92"/>
    </row>
    <row r="4643" spans="14:33" x14ac:dyDescent="0.25">
      <c r="N4643" s="130">
        <v>52421</v>
      </c>
      <c r="O4643" s="129">
        <v>3.64</v>
      </c>
      <c r="AD4643" s="90">
        <f t="shared" si="207"/>
        <v>50262</v>
      </c>
      <c r="AE4643" s="91">
        <f t="shared" si="206"/>
        <v>3.8399999999999997E-2</v>
      </c>
      <c r="AG4643" s="92"/>
    </row>
    <row r="4644" spans="14:33" x14ac:dyDescent="0.25">
      <c r="N4644" s="130">
        <v>52422</v>
      </c>
      <c r="O4644" s="129">
        <v>3.64</v>
      </c>
      <c r="AD4644" s="90">
        <f t="shared" si="207"/>
        <v>50263</v>
      </c>
      <c r="AE4644" s="91">
        <f t="shared" si="206"/>
        <v>3.8399999999999997E-2</v>
      </c>
      <c r="AG4644" s="92"/>
    </row>
    <row r="4645" spans="14:33" x14ac:dyDescent="0.25">
      <c r="N4645" s="130">
        <v>52425</v>
      </c>
      <c r="O4645" s="129">
        <v>3.64</v>
      </c>
      <c r="AD4645" s="90">
        <f t="shared" si="207"/>
        <v>50264</v>
      </c>
      <c r="AE4645" s="91">
        <f t="shared" si="206"/>
        <v>3.8399999999999997E-2</v>
      </c>
      <c r="AG4645" s="92"/>
    </row>
    <row r="4646" spans="14:33" x14ac:dyDescent="0.25">
      <c r="N4646" s="130">
        <v>52426</v>
      </c>
      <c r="O4646" s="129">
        <v>3.64</v>
      </c>
      <c r="AD4646" s="90">
        <f t="shared" si="207"/>
        <v>50265</v>
      </c>
      <c r="AE4646" s="91">
        <f t="shared" si="206"/>
        <v>3.8399999999999997E-2</v>
      </c>
      <c r="AG4646" s="92"/>
    </row>
    <row r="4647" spans="14:33" x14ac:dyDescent="0.25">
      <c r="N4647" s="130">
        <v>52427</v>
      </c>
      <c r="O4647" s="129">
        <v>3.64</v>
      </c>
      <c r="AD4647" s="90">
        <f t="shared" si="207"/>
        <v>50266</v>
      </c>
      <c r="AE4647" s="91">
        <f t="shared" si="206"/>
        <v>3.8399999999999997E-2</v>
      </c>
      <c r="AG4647" s="92"/>
    </row>
    <row r="4648" spans="14:33" x14ac:dyDescent="0.25">
      <c r="N4648" s="130">
        <v>52428</v>
      </c>
      <c r="O4648" s="129">
        <v>3.64</v>
      </c>
      <c r="AD4648" s="90">
        <f t="shared" si="207"/>
        <v>50267</v>
      </c>
      <c r="AE4648" s="91">
        <f t="shared" si="206"/>
        <v>3.8399999999999997E-2</v>
      </c>
      <c r="AG4648" s="92"/>
    </row>
    <row r="4649" spans="14:33" x14ac:dyDescent="0.25">
      <c r="N4649" s="130">
        <v>52429</v>
      </c>
      <c r="O4649" s="129">
        <v>3.64</v>
      </c>
      <c r="AD4649" s="90">
        <f t="shared" si="207"/>
        <v>50268</v>
      </c>
      <c r="AE4649" s="91">
        <f t="shared" si="206"/>
        <v>3.8399999999999997E-2</v>
      </c>
      <c r="AG4649" s="92"/>
    </row>
    <row r="4650" spans="14:33" x14ac:dyDescent="0.25">
      <c r="N4650" s="130">
        <v>52432</v>
      </c>
      <c r="O4650" s="129">
        <v>3.64</v>
      </c>
      <c r="AD4650" s="90">
        <f t="shared" si="207"/>
        <v>50269</v>
      </c>
      <c r="AE4650" s="91">
        <f t="shared" si="206"/>
        <v>3.8399999999999997E-2</v>
      </c>
      <c r="AG4650" s="92"/>
    </row>
    <row r="4651" spans="14:33" x14ac:dyDescent="0.25">
      <c r="N4651" s="130">
        <v>52433</v>
      </c>
      <c r="O4651" s="129">
        <v>3.64</v>
      </c>
      <c r="AD4651" s="90">
        <f t="shared" si="207"/>
        <v>50270</v>
      </c>
      <c r="AE4651" s="91">
        <f t="shared" si="206"/>
        <v>3.8399999999999997E-2</v>
      </c>
      <c r="AG4651" s="92"/>
    </row>
    <row r="4652" spans="14:33" x14ac:dyDescent="0.25">
      <c r="N4652" s="130">
        <v>52434</v>
      </c>
      <c r="O4652" s="129">
        <v>3.64</v>
      </c>
      <c r="AD4652" s="90">
        <f t="shared" si="207"/>
        <v>50271</v>
      </c>
      <c r="AE4652" s="91">
        <f t="shared" si="206"/>
        <v>3.8399999999999997E-2</v>
      </c>
      <c r="AG4652" s="92"/>
    </row>
    <row r="4653" spans="14:33" x14ac:dyDescent="0.25">
      <c r="N4653" s="130">
        <v>52435</v>
      </c>
      <c r="O4653" s="129">
        <v>3.64</v>
      </c>
      <c r="AD4653" s="90">
        <f t="shared" si="207"/>
        <v>50272</v>
      </c>
      <c r="AE4653" s="91">
        <f t="shared" si="206"/>
        <v>3.8399999999999997E-2</v>
      </c>
      <c r="AG4653" s="92"/>
    </row>
    <row r="4654" spans="14:33" x14ac:dyDescent="0.25">
      <c r="N4654" s="130">
        <v>52436</v>
      </c>
      <c r="O4654" s="129">
        <v>3.64</v>
      </c>
      <c r="AD4654" s="90">
        <f t="shared" si="207"/>
        <v>50273</v>
      </c>
      <c r="AE4654" s="91">
        <f t="shared" si="206"/>
        <v>3.8399999999999997E-2</v>
      </c>
      <c r="AG4654" s="92"/>
    </row>
    <row r="4655" spans="14:33" x14ac:dyDescent="0.25">
      <c r="N4655" s="130">
        <v>52439</v>
      </c>
      <c r="O4655" s="129">
        <v>3.64</v>
      </c>
      <c r="AD4655" s="90">
        <f t="shared" si="207"/>
        <v>50274</v>
      </c>
      <c r="AE4655" s="91">
        <f t="shared" si="206"/>
        <v>3.8399999999999997E-2</v>
      </c>
      <c r="AG4655" s="92"/>
    </row>
    <row r="4656" spans="14:33" x14ac:dyDescent="0.25">
      <c r="N4656" s="130">
        <v>52440</v>
      </c>
      <c r="O4656" s="129">
        <v>3.64</v>
      </c>
      <c r="AD4656" s="90">
        <f t="shared" si="207"/>
        <v>50275</v>
      </c>
      <c r="AE4656" s="91">
        <f t="shared" si="206"/>
        <v>3.8399999999999997E-2</v>
      </c>
      <c r="AG4656" s="92"/>
    </row>
    <row r="4657" spans="14:33" x14ac:dyDescent="0.25">
      <c r="N4657" s="130">
        <v>52441</v>
      </c>
      <c r="O4657" s="129">
        <v>3.64</v>
      </c>
      <c r="AD4657" s="90">
        <f t="shared" si="207"/>
        <v>50276</v>
      </c>
      <c r="AE4657" s="91">
        <f t="shared" si="206"/>
        <v>3.8399999999999997E-2</v>
      </c>
      <c r="AG4657" s="92"/>
    </row>
    <row r="4658" spans="14:33" x14ac:dyDescent="0.25">
      <c r="N4658" s="130">
        <v>52442</v>
      </c>
      <c r="O4658" s="129">
        <v>3.64</v>
      </c>
      <c r="AD4658" s="90">
        <f t="shared" si="207"/>
        <v>50277</v>
      </c>
      <c r="AE4658" s="91">
        <f t="shared" si="206"/>
        <v>3.8399999999999997E-2</v>
      </c>
      <c r="AG4658" s="92"/>
    </row>
    <row r="4659" spans="14:33" x14ac:dyDescent="0.25">
      <c r="N4659" s="130">
        <v>52443</v>
      </c>
      <c r="O4659" s="129">
        <v>3.64</v>
      </c>
      <c r="AD4659" s="90">
        <f t="shared" si="207"/>
        <v>50278</v>
      </c>
      <c r="AE4659" s="91">
        <f t="shared" si="206"/>
        <v>3.8399999999999997E-2</v>
      </c>
      <c r="AG4659" s="92"/>
    </row>
    <row r="4660" spans="14:33" x14ac:dyDescent="0.25">
      <c r="N4660" s="130">
        <v>52446</v>
      </c>
      <c r="O4660" s="129">
        <v>3.64</v>
      </c>
      <c r="AD4660" s="90">
        <f t="shared" si="207"/>
        <v>50279</v>
      </c>
      <c r="AE4660" s="91">
        <f t="shared" si="206"/>
        <v>3.8399999999999997E-2</v>
      </c>
      <c r="AG4660" s="92"/>
    </row>
    <row r="4661" spans="14:33" x14ac:dyDescent="0.25">
      <c r="N4661" s="130">
        <v>52447</v>
      </c>
      <c r="O4661" s="129">
        <v>3.64</v>
      </c>
      <c r="AD4661" s="90">
        <f t="shared" si="207"/>
        <v>50280</v>
      </c>
      <c r="AE4661" s="91">
        <f t="shared" si="206"/>
        <v>3.8399999999999997E-2</v>
      </c>
      <c r="AG4661" s="92"/>
    </row>
    <row r="4662" spans="14:33" x14ac:dyDescent="0.25">
      <c r="N4662" s="130">
        <v>52448</v>
      </c>
      <c r="O4662" s="129">
        <v>3.64</v>
      </c>
      <c r="AD4662" s="90">
        <f t="shared" si="207"/>
        <v>50281</v>
      </c>
      <c r="AE4662" s="91">
        <f t="shared" si="206"/>
        <v>3.8399999999999997E-2</v>
      </c>
      <c r="AG4662" s="92"/>
    </row>
    <row r="4663" spans="14:33" x14ac:dyDescent="0.25">
      <c r="N4663" s="130">
        <v>52449</v>
      </c>
      <c r="O4663" s="129">
        <v>3.64</v>
      </c>
      <c r="AD4663" s="90">
        <f t="shared" si="207"/>
        <v>50282</v>
      </c>
      <c r="AE4663" s="91">
        <f t="shared" si="206"/>
        <v>3.8399999999999997E-2</v>
      </c>
      <c r="AG4663" s="92"/>
    </row>
    <row r="4664" spans="14:33" x14ac:dyDescent="0.25">
      <c r="N4664" s="130">
        <v>52450</v>
      </c>
      <c r="O4664" s="129">
        <v>3.64</v>
      </c>
      <c r="AD4664" s="90">
        <f t="shared" si="207"/>
        <v>50283</v>
      </c>
      <c r="AE4664" s="91">
        <f t="shared" si="206"/>
        <v>3.8399999999999997E-2</v>
      </c>
      <c r="AG4664" s="92"/>
    </row>
    <row r="4665" spans="14:33" x14ac:dyDescent="0.25">
      <c r="N4665" s="130">
        <v>52453</v>
      </c>
      <c r="O4665" s="129">
        <v>3.64</v>
      </c>
      <c r="AD4665" s="90">
        <f t="shared" si="207"/>
        <v>50284</v>
      </c>
      <c r="AE4665" s="91">
        <f t="shared" si="206"/>
        <v>3.8399999999999997E-2</v>
      </c>
      <c r="AG4665" s="92"/>
    </row>
    <row r="4666" spans="14:33" x14ac:dyDescent="0.25">
      <c r="N4666" s="130">
        <v>52454</v>
      </c>
      <c r="O4666" s="129">
        <v>3.64</v>
      </c>
      <c r="AD4666" s="90">
        <f t="shared" si="207"/>
        <v>50285</v>
      </c>
      <c r="AE4666" s="91">
        <f t="shared" si="206"/>
        <v>3.8399999999999997E-2</v>
      </c>
      <c r="AG4666" s="92"/>
    </row>
    <row r="4667" spans="14:33" x14ac:dyDescent="0.25">
      <c r="N4667" s="130">
        <v>52455</v>
      </c>
      <c r="O4667" s="129">
        <v>3.64</v>
      </c>
      <c r="AD4667" s="90">
        <f t="shared" si="207"/>
        <v>50286</v>
      </c>
      <c r="AE4667" s="91">
        <f t="shared" si="206"/>
        <v>3.8399999999999997E-2</v>
      </c>
      <c r="AG4667" s="92"/>
    </row>
    <row r="4668" spans="14:33" x14ac:dyDescent="0.25">
      <c r="N4668" s="130">
        <v>52456</v>
      </c>
      <c r="O4668" s="129">
        <v>3.64</v>
      </c>
      <c r="AD4668" s="90">
        <f t="shared" si="207"/>
        <v>50287</v>
      </c>
      <c r="AE4668" s="91">
        <f t="shared" si="206"/>
        <v>3.8399999999999997E-2</v>
      </c>
      <c r="AG4668" s="92"/>
    </row>
    <row r="4669" spans="14:33" x14ac:dyDescent="0.25">
      <c r="N4669" s="130">
        <v>52457</v>
      </c>
      <c r="O4669" s="129">
        <v>3.64</v>
      </c>
      <c r="AD4669" s="90">
        <f t="shared" si="207"/>
        <v>50288</v>
      </c>
      <c r="AE4669" s="91">
        <f t="shared" si="206"/>
        <v>3.8399999999999997E-2</v>
      </c>
      <c r="AG4669" s="92"/>
    </row>
    <row r="4670" spans="14:33" x14ac:dyDescent="0.25">
      <c r="N4670" s="130">
        <v>52460</v>
      </c>
      <c r="O4670" s="129">
        <v>3.64</v>
      </c>
      <c r="AD4670" s="90">
        <f t="shared" si="207"/>
        <v>50289</v>
      </c>
      <c r="AE4670" s="91">
        <f t="shared" si="206"/>
        <v>3.8399999999999997E-2</v>
      </c>
      <c r="AG4670" s="92"/>
    </row>
    <row r="4671" spans="14:33" x14ac:dyDescent="0.25">
      <c r="N4671" s="130">
        <v>52461</v>
      </c>
      <c r="O4671" s="129">
        <v>3.64</v>
      </c>
      <c r="AD4671" s="90">
        <f t="shared" si="207"/>
        <v>50290</v>
      </c>
      <c r="AE4671" s="91">
        <f t="shared" si="206"/>
        <v>3.8399999999999997E-2</v>
      </c>
      <c r="AG4671" s="92"/>
    </row>
    <row r="4672" spans="14:33" x14ac:dyDescent="0.25">
      <c r="N4672" s="130">
        <v>52462</v>
      </c>
      <c r="O4672" s="129">
        <v>3.64</v>
      </c>
      <c r="AD4672" s="90">
        <f t="shared" si="207"/>
        <v>50291</v>
      </c>
      <c r="AE4672" s="91">
        <f t="shared" si="206"/>
        <v>3.8399999999999997E-2</v>
      </c>
      <c r="AG4672" s="92"/>
    </row>
    <row r="4673" spans="14:33" x14ac:dyDescent="0.25">
      <c r="N4673" s="130">
        <v>52463</v>
      </c>
      <c r="O4673" s="129">
        <v>3.64</v>
      </c>
      <c r="AD4673" s="90">
        <f t="shared" si="207"/>
        <v>50292</v>
      </c>
      <c r="AE4673" s="91">
        <f t="shared" si="206"/>
        <v>3.8399999999999997E-2</v>
      </c>
      <c r="AG4673" s="92"/>
    </row>
    <row r="4674" spans="14:33" x14ac:dyDescent="0.25">
      <c r="N4674" s="130">
        <v>52464</v>
      </c>
      <c r="O4674" s="129">
        <v>3.64</v>
      </c>
      <c r="AD4674" s="90">
        <f t="shared" si="207"/>
        <v>50293</v>
      </c>
      <c r="AE4674" s="91">
        <f t="shared" si="206"/>
        <v>3.8399999999999997E-2</v>
      </c>
      <c r="AG4674" s="92"/>
    </row>
    <row r="4675" spans="14:33" x14ac:dyDescent="0.25">
      <c r="N4675" s="130">
        <v>52467</v>
      </c>
      <c r="O4675" s="129">
        <v>3.64</v>
      </c>
      <c r="AD4675" s="90">
        <f t="shared" si="207"/>
        <v>50294</v>
      </c>
      <c r="AE4675" s="91">
        <f t="shared" si="206"/>
        <v>3.8399999999999997E-2</v>
      </c>
      <c r="AG4675" s="92"/>
    </row>
    <row r="4676" spans="14:33" x14ac:dyDescent="0.25">
      <c r="N4676" s="130">
        <v>52468</v>
      </c>
      <c r="O4676" s="129">
        <v>3.64</v>
      </c>
      <c r="AD4676" s="90">
        <f t="shared" si="207"/>
        <v>50295</v>
      </c>
      <c r="AE4676" s="91">
        <f t="shared" si="206"/>
        <v>3.8399999999999997E-2</v>
      </c>
      <c r="AG4676" s="92"/>
    </row>
    <row r="4677" spans="14:33" x14ac:dyDescent="0.25">
      <c r="N4677" s="130">
        <v>52469</v>
      </c>
      <c r="O4677" s="129">
        <v>3.64</v>
      </c>
      <c r="AD4677" s="90">
        <f t="shared" si="207"/>
        <v>50296</v>
      </c>
      <c r="AE4677" s="91">
        <f t="shared" si="206"/>
        <v>3.8399999999999997E-2</v>
      </c>
      <c r="AG4677" s="92"/>
    </row>
    <row r="4678" spans="14:33" x14ac:dyDescent="0.25">
      <c r="N4678" s="130">
        <v>52470</v>
      </c>
      <c r="O4678" s="129">
        <v>3.64</v>
      </c>
      <c r="AD4678" s="90">
        <f t="shared" si="207"/>
        <v>50297</v>
      </c>
      <c r="AE4678" s="91">
        <f t="shared" si="206"/>
        <v>3.8399999999999997E-2</v>
      </c>
      <c r="AG4678" s="92"/>
    </row>
    <row r="4679" spans="14:33" x14ac:dyDescent="0.25">
      <c r="N4679" s="130">
        <v>52471</v>
      </c>
      <c r="O4679" s="129">
        <v>3.64</v>
      </c>
      <c r="AD4679" s="90">
        <f t="shared" si="207"/>
        <v>50298</v>
      </c>
      <c r="AE4679" s="91">
        <f t="shared" ref="AE4679:AE4742" si="208">_xlfn.IFNA(VLOOKUP(AD4679,N:O,2,FALSE)/100,AE4678)</f>
        <v>3.8399999999999997E-2</v>
      </c>
      <c r="AG4679" s="92"/>
    </row>
    <row r="4680" spans="14:33" x14ac:dyDescent="0.25">
      <c r="N4680" s="130">
        <v>52474</v>
      </c>
      <c r="O4680" s="129">
        <v>3.64</v>
      </c>
      <c r="AD4680" s="90">
        <f t="shared" ref="AD4680:AD4743" si="209">AD4679+1</f>
        <v>50299</v>
      </c>
      <c r="AE4680" s="91">
        <f t="shared" si="208"/>
        <v>3.8399999999999997E-2</v>
      </c>
      <c r="AG4680" s="92"/>
    </row>
    <row r="4681" spans="14:33" x14ac:dyDescent="0.25">
      <c r="N4681" s="130">
        <v>52475</v>
      </c>
      <c r="O4681" s="129">
        <v>3.64</v>
      </c>
      <c r="AD4681" s="90">
        <f t="shared" si="209"/>
        <v>50300</v>
      </c>
      <c r="AE4681" s="91">
        <f t="shared" si="208"/>
        <v>3.8399999999999997E-2</v>
      </c>
      <c r="AG4681" s="92"/>
    </row>
    <row r="4682" spans="14:33" x14ac:dyDescent="0.25">
      <c r="N4682" s="130">
        <v>52476</v>
      </c>
      <c r="O4682" s="129">
        <v>3.64</v>
      </c>
      <c r="AD4682" s="90">
        <f t="shared" si="209"/>
        <v>50301</v>
      </c>
      <c r="AE4682" s="91">
        <f t="shared" si="208"/>
        <v>3.8399999999999997E-2</v>
      </c>
      <c r="AG4682" s="92"/>
    </row>
    <row r="4683" spans="14:33" x14ac:dyDescent="0.25">
      <c r="N4683" s="130">
        <v>52477</v>
      </c>
      <c r="O4683" s="129">
        <v>3.64</v>
      </c>
      <c r="AD4683" s="90">
        <f t="shared" si="209"/>
        <v>50302</v>
      </c>
      <c r="AE4683" s="91">
        <f t="shared" si="208"/>
        <v>3.8399999999999997E-2</v>
      </c>
      <c r="AG4683" s="92"/>
    </row>
    <row r="4684" spans="14:33" x14ac:dyDescent="0.25">
      <c r="N4684" s="130">
        <v>52478</v>
      </c>
      <c r="O4684" s="129">
        <v>3.64</v>
      </c>
      <c r="AD4684" s="90">
        <f t="shared" si="209"/>
        <v>50303</v>
      </c>
      <c r="AE4684" s="91">
        <f t="shared" si="208"/>
        <v>3.8399999999999997E-2</v>
      </c>
      <c r="AG4684" s="92"/>
    </row>
    <row r="4685" spans="14:33" x14ac:dyDescent="0.25">
      <c r="N4685" s="130">
        <v>52482</v>
      </c>
      <c r="O4685" s="129">
        <v>3.64</v>
      </c>
      <c r="AD4685" s="90">
        <f t="shared" si="209"/>
        <v>50304</v>
      </c>
      <c r="AE4685" s="91">
        <f t="shared" si="208"/>
        <v>3.8399999999999997E-2</v>
      </c>
      <c r="AG4685" s="92"/>
    </row>
    <row r="4686" spans="14:33" x14ac:dyDescent="0.25">
      <c r="N4686" s="130">
        <v>52483</v>
      </c>
      <c r="O4686" s="129">
        <v>3.64</v>
      </c>
      <c r="AD4686" s="90">
        <f t="shared" si="209"/>
        <v>50305</v>
      </c>
      <c r="AE4686" s="91">
        <f t="shared" si="208"/>
        <v>3.8399999999999997E-2</v>
      </c>
      <c r="AG4686" s="92"/>
    </row>
    <row r="4687" spans="14:33" x14ac:dyDescent="0.25">
      <c r="N4687" s="130">
        <v>52484</v>
      </c>
      <c r="O4687" s="129">
        <v>3.64</v>
      </c>
      <c r="AD4687" s="90">
        <f t="shared" si="209"/>
        <v>50306</v>
      </c>
      <c r="AE4687" s="91">
        <f t="shared" si="208"/>
        <v>3.8399999999999997E-2</v>
      </c>
      <c r="AG4687" s="92"/>
    </row>
    <row r="4688" spans="14:33" x14ac:dyDescent="0.25">
      <c r="N4688" s="130">
        <v>52485</v>
      </c>
      <c r="O4688" s="129">
        <v>3.64</v>
      </c>
      <c r="AD4688" s="90">
        <f t="shared" si="209"/>
        <v>50307</v>
      </c>
      <c r="AE4688" s="91">
        <f t="shared" si="208"/>
        <v>3.8399999999999997E-2</v>
      </c>
      <c r="AG4688" s="92"/>
    </row>
    <row r="4689" spans="14:33" x14ac:dyDescent="0.25">
      <c r="N4689" s="130">
        <v>52488</v>
      </c>
      <c r="O4689" s="129">
        <v>3.64</v>
      </c>
      <c r="AD4689" s="90">
        <f t="shared" si="209"/>
        <v>50308</v>
      </c>
      <c r="AE4689" s="91">
        <f t="shared" si="208"/>
        <v>3.8399999999999997E-2</v>
      </c>
      <c r="AG4689" s="92"/>
    </row>
    <row r="4690" spans="14:33" x14ac:dyDescent="0.25">
      <c r="N4690" s="130">
        <v>52489</v>
      </c>
      <c r="O4690" s="129">
        <v>3.64</v>
      </c>
      <c r="AD4690" s="90">
        <f t="shared" si="209"/>
        <v>50309</v>
      </c>
      <c r="AE4690" s="91">
        <f t="shared" si="208"/>
        <v>3.8399999999999997E-2</v>
      </c>
      <c r="AG4690" s="92"/>
    </row>
    <row r="4691" spans="14:33" x14ac:dyDescent="0.25">
      <c r="N4691" s="130">
        <v>52490</v>
      </c>
      <c r="O4691" s="129">
        <v>3.64</v>
      </c>
      <c r="AD4691" s="90">
        <f t="shared" si="209"/>
        <v>50310</v>
      </c>
      <c r="AE4691" s="91">
        <f t="shared" si="208"/>
        <v>3.8399999999999997E-2</v>
      </c>
      <c r="AG4691" s="92"/>
    </row>
    <row r="4692" spans="14:33" x14ac:dyDescent="0.25">
      <c r="N4692" s="130">
        <v>52491</v>
      </c>
      <c r="O4692" s="129">
        <v>3.64</v>
      </c>
      <c r="AD4692" s="90">
        <f t="shared" si="209"/>
        <v>50311</v>
      </c>
      <c r="AE4692" s="91">
        <f t="shared" si="208"/>
        <v>3.8399999999999997E-2</v>
      </c>
      <c r="AG4692" s="92"/>
    </row>
    <row r="4693" spans="14:33" x14ac:dyDescent="0.25">
      <c r="N4693" s="130">
        <v>52492</v>
      </c>
      <c r="O4693" s="129">
        <v>3.64</v>
      </c>
      <c r="AD4693" s="90">
        <f t="shared" si="209"/>
        <v>50312</v>
      </c>
      <c r="AE4693" s="91">
        <f t="shared" si="208"/>
        <v>3.8399999999999997E-2</v>
      </c>
      <c r="AG4693" s="92"/>
    </row>
    <row r="4694" spans="14:33" x14ac:dyDescent="0.25">
      <c r="N4694" s="130">
        <v>52495</v>
      </c>
      <c r="O4694" s="129">
        <v>3.64</v>
      </c>
      <c r="AD4694" s="90">
        <f t="shared" si="209"/>
        <v>50313</v>
      </c>
      <c r="AE4694" s="91">
        <f t="shared" si="208"/>
        <v>3.8399999999999997E-2</v>
      </c>
      <c r="AG4694" s="92"/>
    </row>
    <row r="4695" spans="14:33" x14ac:dyDescent="0.25">
      <c r="N4695" s="130">
        <v>52496</v>
      </c>
      <c r="O4695" s="129">
        <v>3.64</v>
      </c>
      <c r="AD4695" s="90">
        <f t="shared" si="209"/>
        <v>50314</v>
      </c>
      <c r="AE4695" s="91">
        <f t="shared" si="208"/>
        <v>3.8399999999999997E-2</v>
      </c>
      <c r="AG4695" s="92"/>
    </row>
    <row r="4696" spans="14:33" x14ac:dyDescent="0.25">
      <c r="N4696" s="130">
        <v>52497</v>
      </c>
      <c r="O4696" s="129">
        <v>3.64</v>
      </c>
      <c r="AD4696" s="90">
        <f t="shared" si="209"/>
        <v>50315</v>
      </c>
      <c r="AE4696" s="91">
        <f t="shared" si="208"/>
        <v>3.8399999999999997E-2</v>
      </c>
      <c r="AG4696" s="92"/>
    </row>
    <row r="4697" spans="14:33" x14ac:dyDescent="0.25">
      <c r="N4697" s="130">
        <v>52498</v>
      </c>
      <c r="O4697" s="129">
        <v>3.64</v>
      </c>
      <c r="AD4697" s="90">
        <f t="shared" si="209"/>
        <v>50316</v>
      </c>
      <c r="AE4697" s="91">
        <f t="shared" si="208"/>
        <v>3.8399999999999997E-2</v>
      </c>
      <c r="AG4697" s="92"/>
    </row>
    <row r="4698" spans="14:33" x14ac:dyDescent="0.25">
      <c r="N4698" s="130">
        <v>52499</v>
      </c>
      <c r="O4698" s="129">
        <v>3.64</v>
      </c>
      <c r="AD4698" s="90">
        <f t="shared" si="209"/>
        <v>50317</v>
      </c>
      <c r="AE4698" s="91">
        <f t="shared" si="208"/>
        <v>3.8399999999999997E-2</v>
      </c>
      <c r="AG4698" s="92"/>
    </row>
    <row r="4699" spans="14:33" x14ac:dyDescent="0.25">
      <c r="N4699" s="130">
        <v>52502</v>
      </c>
      <c r="O4699" s="129">
        <v>3.64</v>
      </c>
      <c r="AD4699" s="90">
        <f t="shared" si="209"/>
        <v>50318</v>
      </c>
      <c r="AE4699" s="91">
        <f t="shared" si="208"/>
        <v>3.8399999999999997E-2</v>
      </c>
      <c r="AG4699" s="92"/>
    </row>
    <row r="4700" spans="14:33" x14ac:dyDescent="0.25">
      <c r="N4700" s="130">
        <v>52503</v>
      </c>
      <c r="O4700" s="129">
        <v>3.64</v>
      </c>
      <c r="AD4700" s="90">
        <f t="shared" si="209"/>
        <v>50319</v>
      </c>
      <c r="AE4700" s="91">
        <f t="shared" si="208"/>
        <v>3.8399999999999997E-2</v>
      </c>
      <c r="AG4700" s="92"/>
    </row>
    <row r="4701" spans="14:33" x14ac:dyDescent="0.25">
      <c r="N4701" s="130">
        <v>52504</v>
      </c>
      <c r="O4701" s="129">
        <v>3.64</v>
      </c>
      <c r="AD4701" s="90">
        <f t="shared" si="209"/>
        <v>50320</v>
      </c>
      <c r="AE4701" s="91">
        <f t="shared" si="208"/>
        <v>3.8399999999999997E-2</v>
      </c>
      <c r="AG4701" s="92"/>
    </row>
    <row r="4702" spans="14:33" x14ac:dyDescent="0.25">
      <c r="N4702" s="130">
        <v>52505</v>
      </c>
      <c r="O4702" s="129">
        <v>3.64</v>
      </c>
      <c r="AD4702" s="90">
        <f t="shared" si="209"/>
        <v>50321</v>
      </c>
      <c r="AE4702" s="91">
        <f t="shared" si="208"/>
        <v>3.8399999999999997E-2</v>
      </c>
      <c r="AG4702" s="92"/>
    </row>
    <row r="4703" spans="14:33" x14ac:dyDescent="0.25">
      <c r="N4703" s="130">
        <v>52506</v>
      </c>
      <c r="O4703" s="129">
        <v>3.64</v>
      </c>
      <c r="AD4703" s="90">
        <f t="shared" si="209"/>
        <v>50322</v>
      </c>
      <c r="AE4703" s="91">
        <f t="shared" si="208"/>
        <v>3.8399999999999997E-2</v>
      </c>
      <c r="AG4703" s="92"/>
    </row>
    <row r="4704" spans="14:33" x14ac:dyDescent="0.25">
      <c r="N4704" s="130">
        <v>52509</v>
      </c>
      <c r="O4704" s="129">
        <v>3.64</v>
      </c>
      <c r="AD4704" s="90">
        <f t="shared" si="209"/>
        <v>50323</v>
      </c>
      <c r="AE4704" s="91">
        <f t="shared" si="208"/>
        <v>3.8399999999999997E-2</v>
      </c>
      <c r="AG4704" s="92"/>
    </row>
    <row r="4705" spans="14:33" x14ac:dyDescent="0.25">
      <c r="N4705" s="130">
        <v>52510</v>
      </c>
      <c r="O4705" s="129">
        <v>3.64</v>
      </c>
      <c r="AD4705" s="90">
        <f t="shared" si="209"/>
        <v>50324</v>
      </c>
      <c r="AE4705" s="91">
        <f t="shared" si="208"/>
        <v>3.8399999999999997E-2</v>
      </c>
      <c r="AG4705" s="92"/>
    </row>
    <row r="4706" spans="14:33" x14ac:dyDescent="0.25">
      <c r="N4706" s="130">
        <v>52511</v>
      </c>
      <c r="O4706" s="129">
        <v>3.64</v>
      </c>
      <c r="AD4706" s="90">
        <f t="shared" si="209"/>
        <v>50325</v>
      </c>
      <c r="AE4706" s="91">
        <f t="shared" si="208"/>
        <v>3.8399999999999997E-2</v>
      </c>
      <c r="AG4706" s="92"/>
    </row>
    <row r="4707" spans="14:33" x14ac:dyDescent="0.25">
      <c r="N4707" s="130">
        <v>52512</v>
      </c>
      <c r="O4707" s="129">
        <v>3.64</v>
      </c>
      <c r="AD4707" s="90">
        <f t="shared" si="209"/>
        <v>50326</v>
      </c>
      <c r="AE4707" s="91">
        <f t="shared" si="208"/>
        <v>3.8399999999999997E-2</v>
      </c>
      <c r="AG4707" s="92"/>
    </row>
    <row r="4708" spans="14:33" x14ac:dyDescent="0.25">
      <c r="N4708" s="130">
        <v>52513</v>
      </c>
      <c r="O4708" s="129">
        <v>3.64</v>
      </c>
      <c r="AD4708" s="90">
        <f t="shared" si="209"/>
        <v>50327</v>
      </c>
      <c r="AE4708" s="91">
        <f t="shared" si="208"/>
        <v>3.8399999999999997E-2</v>
      </c>
      <c r="AG4708" s="92"/>
    </row>
    <row r="4709" spans="14:33" x14ac:dyDescent="0.25">
      <c r="N4709" s="130">
        <v>52517</v>
      </c>
      <c r="O4709" s="129">
        <v>3.64</v>
      </c>
      <c r="AD4709" s="90">
        <f t="shared" si="209"/>
        <v>50328</v>
      </c>
      <c r="AE4709" s="91">
        <f t="shared" si="208"/>
        <v>3.8399999999999997E-2</v>
      </c>
      <c r="AG4709" s="92"/>
    </row>
    <row r="4710" spans="14:33" x14ac:dyDescent="0.25">
      <c r="N4710" s="130">
        <v>52518</v>
      </c>
      <c r="O4710" s="129">
        <v>3.64</v>
      </c>
      <c r="AD4710" s="90">
        <f t="shared" si="209"/>
        <v>50329</v>
      </c>
      <c r="AE4710" s="91">
        <f t="shared" si="208"/>
        <v>3.8399999999999997E-2</v>
      </c>
      <c r="AG4710" s="92"/>
    </row>
    <row r="4711" spans="14:33" x14ac:dyDescent="0.25">
      <c r="N4711" s="130">
        <v>52519</v>
      </c>
      <c r="O4711" s="129">
        <v>3.64</v>
      </c>
      <c r="AD4711" s="90">
        <f t="shared" si="209"/>
        <v>50330</v>
      </c>
      <c r="AE4711" s="91">
        <f t="shared" si="208"/>
        <v>3.8399999999999997E-2</v>
      </c>
      <c r="AG4711" s="92"/>
    </row>
    <row r="4712" spans="14:33" x14ac:dyDescent="0.25">
      <c r="N4712" s="130">
        <v>52520</v>
      </c>
      <c r="O4712" s="129">
        <v>3.64</v>
      </c>
      <c r="AD4712" s="90">
        <f t="shared" si="209"/>
        <v>50331</v>
      </c>
      <c r="AE4712" s="91">
        <f t="shared" si="208"/>
        <v>3.8399999999999997E-2</v>
      </c>
      <c r="AG4712" s="92"/>
    </row>
    <row r="4713" spans="14:33" x14ac:dyDescent="0.25">
      <c r="N4713" s="130">
        <v>52523</v>
      </c>
      <c r="O4713" s="129">
        <v>3.64</v>
      </c>
      <c r="AD4713" s="90">
        <f t="shared" si="209"/>
        <v>50332</v>
      </c>
      <c r="AE4713" s="91">
        <f t="shared" si="208"/>
        <v>3.8399999999999997E-2</v>
      </c>
      <c r="AG4713" s="92"/>
    </row>
    <row r="4714" spans="14:33" x14ac:dyDescent="0.25">
      <c r="N4714" s="130">
        <v>52524</v>
      </c>
      <c r="O4714" s="129">
        <v>3.64</v>
      </c>
      <c r="AD4714" s="90">
        <f t="shared" si="209"/>
        <v>50333</v>
      </c>
      <c r="AE4714" s="91">
        <f t="shared" si="208"/>
        <v>3.8399999999999997E-2</v>
      </c>
      <c r="AG4714" s="92"/>
    </row>
    <row r="4715" spans="14:33" x14ac:dyDescent="0.25">
      <c r="N4715" s="130">
        <v>52525</v>
      </c>
      <c r="O4715" s="129">
        <v>3.64</v>
      </c>
      <c r="AD4715" s="90">
        <f t="shared" si="209"/>
        <v>50334</v>
      </c>
      <c r="AE4715" s="91">
        <f t="shared" si="208"/>
        <v>3.8399999999999997E-2</v>
      </c>
      <c r="AG4715" s="92"/>
    </row>
    <row r="4716" spans="14:33" x14ac:dyDescent="0.25">
      <c r="N4716" s="130">
        <v>52526</v>
      </c>
      <c r="O4716" s="129">
        <v>3.64</v>
      </c>
      <c r="AD4716" s="90">
        <f t="shared" si="209"/>
        <v>50335</v>
      </c>
      <c r="AE4716" s="91">
        <f t="shared" si="208"/>
        <v>3.8399999999999997E-2</v>
      </c>
      <c r="AG4716" s="92"/>
    </row>
    <row r="4717" spans="14:33" x14ac:dyDescent="0.25">
      <c r="N4717" s="130">
        <v>52527</v>
      </c>
      <c r="O4717" s="129">
        <v>3.64</v>
      </c>
      <c r="AD4717" s="90">
        <f t="shared" si="209"/>
        <v>50336</v>
      </c>
      <c r="AE4717" s="91">
        <f t="shared" si="208"/>
        <v>3.8399999999999997E-2</v>
      </c>
      <c r="AG4717" s="92"/>
    </row>
    <row r="4718" spans="14:33" x14ac:dyDescent="0.25">
      <c r="N4718" s="130">
        <v>52530</v>
      </c>
      <c r="O4718" s="129">
        <v>3.64</v>
      </c>
      <c r="AD4718" s="90">
        <f t="shared" si="209"/>
        <v>50337</v>
      </c>
      <c r="AE4718" s="91">
        <f t="shared" si="208"/>
        <v>3.8399999999999997E-2</v>
      </c>
      <c r="AG4718" s="92"/>
    </row>
    <row r="4719" spans="14:33" x14ac:dyDescent="0.25">
      <c r="N4719" s="130">
        <v>52531</v>
      </c>
      <c r="O4719" s="129">
        <v>3.64</v>
      </c>
      <c r="AD4719" s="90">
        <f t="shared" si="209"/>
        <v>50338</v>
      </c>
      <c r="AE4719" s="91">
        <f t="shared" si="208"/>
        <v>3.8399999999999997E-2</v>
      </c>
      <c r="AG4719" s="92"/>
    </row>
    <row r="4720" spans="14:33" x14ac:dyDescent="0.25">
      <c r="N4720" s="130">
        <v>52532</v>
      </c>
      <c r="O4720" s="129">
        <v>3.64</v>
      </c>
      <c r="AD4720" s="90">
        <f t="shared" si="209"/>
        <v>50339</v>
      </c>
      <c r="AE4720" s="91">
        <f t="shared" si="208"/>
        <v>3.8399999999999997E-2</v>
      </c>
      <c r="AG4720" s="92"/>
    </row>
    <row r="4721" spans="14:33" x14ac:dyDescent="0.25">
      <c r="N4721" s="130">
        <v>52533</v>
      </c>
      <c r="O4721" s="129">
        <v>3.64</v>
      </c>
      <c r="AD4721" s="90">
        <f t="shared" si="209"/>
        <v>50340</v>
      </c>
      <c r="AE4721" s="91">
        <f t="shared" si="208"/>
        <v>3.8399999999999997E-2</v>
      </c>
      <c r="AG4721" s="92"/>
    </row>
    <row r="4722" spans="14:33" x14ac:dyDescent="0.25">
      <c r="N4722" s="130">
        <v>52534</v>
      </c>
      <c r="O4722" s="129">
        <v>3.64</v>
      </c>
      <c r="AD4722" s="90">
        <f t="shared" si="209"/>
        <v>50341</v>
      </c>
      <c r="AE4722" s="91">
        <f t="shared" si="208"/>
        <v>3.8399999999999997E-2</v>
      </c>
      <c r="AG4722" s="92"/>
    </row>
    <row r="4723" spans="14:33" x14ac:dyDescent="0.25">
      <c r="N4723" s="130">
        <v>52537</v>
      </c>
      <c r="O4723" s="129">
        <v>3.64</v>
      </c>
      <c r="AD4723" s="90">
        <f t="shared" si="209"/>
        <v>50342</v>
      </c>
      <c r="AE4723" s="91">
        <f t="shared" si="208"/>
        <v>3.8399999999999997E-2</v>
      </c>
      <c r="AG4723" s="92"/>
    </row>
    <row r="4724" spans="14:33" x14ac:dyDescent="0.25">
      <c r="N4724" s="130">
        <v>52538</v>
      </c>
      <c r="O4724" s="129">
        <v>3.64</v>
      </c>
      <c r="AD4724" s="90">
        <f t="shared" si="209"/>
        <v>50343</v>
      </c>
      <c r="AE4724" s="91">
        <f t="shared" si="208"/>
        <v>3.8399999999999997E-2</v>
      </c>
      <c r="AG4724" s="92"/>
    </row>
    <row r="4725" spans="14:33" x14ac:dyDescent="0.25">
      <c r="N4725" s="130">
        <v>52539</v>
      </c>
      <c r="O4725" s="129">
        <v>3.64</v>
      </c>
      <c r="AD4725" s="90">
        <f t="shared" si="209"/>
        <v>50344</v>
      </c>
      <c r="AE4725" s="91">
        <f t="shared" si="208"/>
        <v>3.8399999999999997E-2</v>
      </c>
      <c r="AG4725" s="92"/>
    </row>
    <row r="4726" spans="14:33" x14ac:dyDescent="0.25">
      <c r="N4726" s="130">
        <v>52540</v>
      </c>
      <c r="O4726" s="129">
        <v>3.64</v>
      </c>
      <c r="AD4726" s="90">
        <f t="shared" si="209"/>
        <v>50345</v>
      </c>
      <c r="AE4726" s="91">
        <f t="shared" si="208"/>
        <v>3.8399999999999997E-2</v>
      </c>
      <c r="AG4726" s="92"/>
    </row>
    <row r="4727" spans="14:33" x14ac:dyDescent="0.25">
      <c r="N4727" s="130">
        <v>52541</v>
      </c>
      <c r="O4727" s="129">
        <v>3.64</v>
      </c>
      <c r="AD4727" s="90">
        <f t="shared" si="209"/>
        <v>50346</v>
      </c>
      <c r="AE4727" s="91">
        <f t="shared" si="208"/>
        <v>3.8399999999999997E-2</v>
      </c>
      <c r="AG4727" s="92"/>
    </row>
    <row r="4728" spans="14:33" x14ac:dyDescent="0.25">
      <c r="N4728" s="130">
        <v>52544</v>
      </c>
      <c r="O4728" s="129">
        <v>3.64</v>
      </c>
      <c r="AD4728" s="90">
        <f t="shared" si="209"/>
        <v>50347</v>
      </c>
      <c r="AE4728" s="91">
        <f t="shared" si="208"/>
        <v>3.8399999999999997E-2</v>
      </c>
      <c r="AG4728" s="92"/>
    </row>
    <row r="4729" spans="14:33" x14ac:dyDescent="0.25">
      <c r="N4729" s="130">
        <v>52545</v>
      </c>
      <c r="O4729" s="129">
        <v>3.64</v>
      </c>
      <c r="AD4729" s="90">
        <f t="shared" si="209"/>
        <v>50348</v>
      </c>
      <c r="AE4729" s="91">
        <f t="shared" si="208"/>
        <v>3.8399999999999997E-2</v>
      </c>
      <c r="AG4729" s="92"/>
    </row>
    <row r="4730" spans="14:33" x14ac:dyDescent="0.25">
      <c r="N4730" s="130">
        <v>52547</v>
      </c>
      <c r="O4730" s="129">
        <v>3.64</v>
      </c>
      <c r="AD4730" s="90">
        <f t="shared" si="209"/>
        <v>50349</v>
      </c>
      <c r="AE4730" s="91">
        <f t="shared" si="208"/>
        <v>3.8399999999999997E-2</v>
      </c>
      <c r="AG4730" s="92"/>
    </row>
    <row r="4731" spans="14:33" x14ac:dyDescent="0.25">
      <c r="N4731" s="130">
        <v>52548</v>
      </c>
      <c r="O4731" s="129">
        <v>3.64</v>
      </c>
      <c r="AD4731" s="90">
        <f t="shared" si="209"/>
        <v>50350</v>
      </c>
      <c r="AE4731" s="91">
        <f t="shared" si="208"/>
        <v>3.8399999999999997E-2</v>
      </c>
      <c r="AG4731" s="92"/>
    </row>
    <row r="4732" spans="14:33" x14ac:dyDescent="0.25">
      <c r="N4732" s="130">
        <v>52551</v>
      </c>
      <c r="O4732" s="129">
        <v>3.64</v>
      </c>
      <c r="AD4732" s="90">
        <f t="shared" si="209"/>
        <v>50351</v>
      </c>
      <c r="AE4732" s="91">
        <f t="shared" si="208"/>
        <v>3.8399999999999997E-2</v>
      </c>
      <c r="AG4732" s="92"/>
    </row>
    <row r="4733" spans="14:33" x14ac:dyDescent="0.25">
      <c r="N4733" s="130">
        <v>52552</v>
      </c>
      <c r="O4733" s="129">
        <v>3.64</v>
      </c>
      <c r="AD4733" s="90">
        <f t="shared" si="209"/>
        <v>50352</v>
      </c>
      <c r="AE4733" s="91">
        <f t="shared" si="208"/>
        <v>3.8399999999999997E-2</v>
      </c>
      <c r="AG4733" s="92"/>
    </row>
    <row r="4734" spans="14:33" x14ac:dyDescent="0.25">
      <c r="N4734" s="130">
        <v>52553</v>
      </c>
      <c r="O4734" s="129">
        <v>3.64</v>
      </c>
      <c r="AD4734" s="90">
        <f t="shared" si="209"/>
        <v>50353</v>
      </c>
      <c r="AE4734" s="91">
        <f t="shared" si="208"/>
        <v>3.8399999999999997E-2</v>
      </c>
      <c r="AG4734" s="92"/>
    </row>
    <row r="4735" spans="14:33" x14ac:dyDescent="0.25">
      <c r="N4735" s="130">
        <v>52554</v>
      </c>
      <c r="O4735" s="129">
        <v>3.64</v>
      </c>
      <c r="AD4735" s="90">
        <f t="shared" si="209"/>
        <v>50354</v>
      </c>
      <c r="AE4735" s="91">
        <f t="shared" si="208"/>
        <v>3.8399999999999997E-2</v>
      </c>
      <c r="AG4735" s="92"/>
    </row>
    <row r="4736" spans="14:33" x14ac:dyDescent="0.25">
      <c r="N4736" s="130">
        <v>52555</v>
      </c>
      <c r="O4736" s="129">
        <v>3.64</v>
      </c>
      <c r="AD4736" s="90">
        <f t="shared" si="209"/>
        <v>50355</v>
      </c>
      <c r="AE4736" s="91">
        <f t="shared" si="208"/>
        <v>3.8399999999999997E-2</v>
      </c>
      <c r="AG4736" s="92"/>
    </row>
    <row r="4737" spans="14:33" x14ac:dyDescent="0.25">
      <c r="N4737" s="130">
        <v>52558</v>
      </c>
      <c r="O4737" s="129">
        <v>3.64</v>
      </c>
      <c r="AD4737" s="90">
        <f t="shared" si="209"/>
        <v>50356</v>
      </c>
      <c r="AE4737" s="91">
        <f t="shared" si="208"/>
        <v>3.8399999999999997E-2</v>
      </c>
      <c r="AG4737" s="92"/>
    </row>
    <row r="4738" spans="14:33" x14ac:dyDescent="0.25">
      <c r="N4738" s="130">
        <v>52559</v>
      </c>
      <c r="O4738" s="129">
        <v>3.64</v>
      </c>
      <c r="AD4738" s="90">
        <f t="shared" si="209"/>
        <v>50357</v>
      </c>
      <c r="AE4738" s="91">
        <f t="shared" si="208"/>
        <v>3.8399999999999997E-2</v>
      </c>
      <c r="AG4738" s="92"/>
    </row>
    <row r="4739" spans="14:33" x14ac:dyDescent="0.25">
      <c r="N4739" s="130">
        <v>52560</v>
      </c>
      <c r="O4739" s="129">
        <v>3.64</v>
      </c>
      <c r="AD4739" s="90">
        <f t="shared" si="209"/>
        <v>50358</v>
      </c>
      <c r="AE4739" s="91">
        <f t="shared" si="208"/>
        <v>3.8399999999999997E-2</v>
      </c>
      <c r="AG4739" s="92"/>
    </row>
    <row r="4740" spans="14:33" x14ac:dyDescent="0.25">
      <c r="N4740" s="130">
        <v>52562</v>
      </c>
      <c r="O4740" s="129">
        <v>3.64</v>
      </c>
      <c r="AD4740" s="90">
        <f t="shared" si="209"/>
        <v>50359</v>
      </c>
      <c r="AE4740" s="91">
        <f t="shared" si="208"/>
        <v>3.8399999999999997E-2</v>
      </c>
      <c r="AG4740" s="92"/>
    </row>
    <row r="4741" spans="14:33" x14ac:dyDescent="0.25">
      <c r="N4741" s="130">
        <v>52565</v>
      </c>
      <c r="O4741" s="129">
        <v>3.64</v>
      </c>
      <c r="AD4741" s="90">
        <f t="shared" si="209"/>
        <v>50360</v>
      </c>
      <c r="AE4741" s="91">
        <f t="shared" si="208"/>
        <v>3.8399999999999997E-2</v>
      </c>
      <c r="AG4741" s="92"/>
    </row>
    <row r="4742" spans="14:33" x14ac:dyDescent="0.25">
      <c r="N4742" s="130">
        <v>52566</v>
      </c>
      <c r="O4742" s="129">
        <v>3.64</v>
      </c>
      <c r="AD4742" s="90">
        <f t="shared" si="209"/>
        <v>50361</v>
      </c>
      <c r="AE4742" s="91">
        <f t="shared" si="208"/>
        <v>3.8399999999999997E-2</v>
      </c>
      <c r="AG4742" s="92"/>
    </row>
    <row r="4743" spans="14:33" x14ac:dyDescent="0.25">
      <c r="N4743" s="130">
        <v>52567</v>
      </c>
      <c r="O4743" s="129">
        <v>3.64</v>
      </c>
      <c r="AD4743" s="90">
        <f t="shared" si="209"/>
        <v>50362</v>
      </c>
      <c r="AE4743" s="91">
        <f t="shared" ref="AE4743:AE4806" si="210">_xlfn.IFNA(VLOOKUP(AD4743,N:O,2,FALSE)/100,AE4742)</f>
        <v>3.8399999999999997E-2</v>
      </c>
      <c r="AG4743" s="92"/>
    </row>
    <row r="4744" spans="14:33" x14ac:dyDescent="0.25">
      <c r="N4744" s="130">
        <v>52568</v>
      </c>
      <c r="O4744" s="129">
        <v>3.64</v>
      </c>
      <c r="AD4744" s="90">
        <f t="shared" ref="AD4744:AD4807" si="211">AD4743+1</f>
        <v>50363</v>
      </c>
      <c r="AE4744" s="91">
        <f t="shared" si="210"/>
        <v>3.8399999999999997E-2</v>
      </c>
      <c r="AG4744" s="92"/>
    </row>
    <row r="4745" spans="14:33" x14ac:dyDescent="0.25">
      <c r="N4745" s="130">
        <v>52569</v>
      </c>
      <c r="O4745" s="129">
        <v>3.64</v>
      </c>
      <c r="AD4745" s="90">
        <f t="shared" si="211"/>
        <v>50364</v>
      </c>
      <c r="AE4745" s="91">
        <f t="shared" si="210"/>
        <v>3.8399999999999997E-2</v>
      </c>
      <c r="AG4745" s="92"/>
    </row>
    <row r="4746" spans="14:33" x14ac:dyDescent="0.25">
      <c r="N4746" s="130">
        <v>52572</v>
      </c>
      <c r="O4746" s="129">
        <v>3.64</v>
      </c>
      <c r="AD4746" s="90">
        <f t="shared" si="211"/>
        <v>50365</v>
      </c>
      <c r="AE4746" s="91">
        <f t="shared" si="210"/>
        <v>3.8399999999999997E-2</v>
      </c>
      <c r="AG4746" s="92"/>
    </row>
    <row r="4747" spans="14:33" x14ac:dyDescent="0.25">
      <c r="N4747" s="130">
        <v>52573</v>
      </c>
      <c r="O4747" s="129">
        <v>3.64</v>
      </c>
      <c r="AD4747" s="90">
        <f t="shared" si="211"/>
        <v>50366</v>
      </c>
      <c r="AE4747" s="91">
        <f t="shared" si="210"/>
        <v>3.8399999999999997E-2</v>
      </c>
      <c r="AG4747" s="92"/>
    </row>
    <row r="4748" spans="14:33" x14ac:dyDescent="0.25">
      <c r="N4748" s="130">
        <v>52574</v>
      </c>
      <c r="O4748" s="129">
        <v>3.64</v>
      </c>
      <c r="AD4748" s="90">
        <f t="shared" si="211"/>
        <v>50367</v>
      </c>
      <c r="AE4748" s="91">
        <f t="shared" si="210"/>
        <v>3.8399999999999997E-2</v>
      </c>
      <c r="AG4748" s="92"/>
    </row>
    <row r="4749" spans="14:33" x14ac:dyDescent="0.25">
      <c r="N4749" s="130">
        <v>52575</v>
      </c>
      <c r="O4749" s="129">
        <v>3.64</v>
      </c>
      <c r="AD4749" s="90">
        <f t="shared" si="211"/>
        <v>50368</v>
      </c>
      <c r="AE4749" s="91">
        <f t="shared" si="210"/>
        <v>3.8399999999999997E-2</v>
      </c>
      <c r="AG4749" s="92"/>
    </row>
    <row r="4750" spans="14:33" x14ac:dyDescent="0.25">
      <c r="N4750" s="130">
        <v>52576</v>
      </c>
      <c r="O4750" s="129">
        <v>3.64</v>
      </c>
      <c r="AD4750" s="90">
        <f t="shared" si="211"/>
        <v>50369</v>
      </c>
      <c r="AE4750" s="91">
        <f t="shared" si="210"/>
        <v>3.8399999999999997E-2</v>
      </c>
      <c r="AG4750" s="92"/>
    </row>
    <row r="4751" spans="14:33" x14ac:dyDescent="0.25">
      <c r="N4751" s="130">
        <v>52579</v>
      </c>
      <c r="O4751" s="129">
        <v>3.64</v>
      </c>
      <c r="AD4751" s="90">
        <f t="shared" si="211"/>
        <v>50370</v>
      </c>
      <c r="AE4751" s="91">
        <f t="shared" si="210"/>
        <v>3.8399999999999997E-2</v>
      </c>
      <c r="AG4751" s="92"/>
    </row>
    <row r="4752" spans="14:33" x14ac:dyDescent="0.25">
      <c r="N4752" s="130">
        <v>52580</v>
      </c>
      <c r="O4752" s="129">
        <v>3.64</v>
      </c>
      <c r="AD4752" s="90">
        <f t="shared" si="211"/>
        <v>50371</v>
      </c>
      <c r="AE4752" s="91">
        <f t="shared" si="210"/>
        <v>3.8399999999999997E-2</v>
      </c>
      <c r="AG4752" s="92"/>
    </row>
    <row r="4753" spans="14:33" x14ac:dyDescent="0.25">
      <c r="N4753" s="130">
        <v>52581</v>
      </c>
      <c r="O4753" s="129">
        <v>3.64</v>
      </c>
      <c r="AD4753" s="90">
        <f t="shared" si="211"/>
        <v>50372</v>
      </c>
      <c r="AE4753" s="91">
        <f t="shared" si="210"/>
        <v>3.8399999999999997E-2</v>
      </c>
      <c r="AG4753" s="92"/>
    </row>
    <row r="4754" spans="14:33" x14ac:dyDescent="0.25">
      <c r="N4754" s="130">
        <v>52582</v>
      </c>
      <c r="O4754" s="129">
        <v>3.64</v>
      </c>
      <c r="AD4754" s="90">
        <f t="shared" si="211"/>
        <v>50373</v>
      </c>
      <c r="AE4754" s="91">
        <f t="shared" si="210"/>
        <v>3.8399999999999997E-2</v>
      </c>
      <c r="AG4754" s="92"/>
    </row>
    <row r="4755" spans="14:33" x14ac:dyDescent="0.25">
      <c r="N4755" s="130">
        <v>52583</v>
      </c>
      <c r="O4755" s="129">
        <v>3.64</v>
      </c>
      <c r="AD4755" s="90">
        <f t="shared" si="211"/>
        <v>50374</v>
      </c>
      <c r="AE4755" s="91">
        <f t="shared" si="210"/>
        <v>3.8399999999999997E-2</v>
      </c>
      <c r="AG4755" s="92"/>
    </row>
    <row r="4756" spans="14:33" x14ac:dyDescent="0.25">
      <c r="N4756" s="130">
        <v>52586</v>
      </c>
      <c r="O4756" s="129">
        <v>3.64</v>
      </c>
      <c r="AD4756" s="90">
        <f t="shared" si="211"/>
        <v>50375</v>
      </c>
      <c r="AE4756" s="91">
        <f t="shared" si="210"/>
        <v>3.8399999999999997E-2</v>
      </c>
      <c r="AG4756" s="92"/>
    </row>
    <row r="4757" spans="14:33" x14ac:dyDescent="0.25">
      <c r="N4757" s="130">
        <v>52587</v>
      </c>
      <c r="O4757" s="129">
        <v>3.64</v>
      </c>
      <c r="AD4757" s="90">
        <f t="shared" si="211"/>
        <v>50376</v>
      </c>
      <c r="AE4757" s="91">
        <f t="shared" si="210"/>
        <v>3.8399999999999997E-2</v>
      </c>
      <c r="AG4757" s="92"/>
    </row>
    <row r="4758" spans="14:33" x14ac:dyDescent="0.25">
      <c r="N4758" s="130">
        <v>52588</v>
      </c>
      <c r="O4758" s="129">
        <v>3.64</v>
      </c>
      <c r="AD4758" s="90">
        <f t="shared" si="211"/>
        <v>50377</v>
      </c>
      <c r="AE4758" s="91">
        <f t="shared" si="210"/>
        <v>3.8399999999999997E-2</v>
      </c>
      <c r="AG4758" s="92"/>
    </row>
    <row r="4759" spans="14:33" x14ac:dyDescent="0.25">
      <c r="N4759" s="130">
        <v>52589</v>
      </c>
      <c r="O4759" s="129">
        <v>3.64</v>
      </c>
      <c r="AD4759" s="90">
        <f t="shared" si="211"/>
        <v>50378</v>
      </c>
      <c r="AE4759" s="91">
        <f t="shared" si="210"/>
        <v>3.8399999999999997E-2</v>
      </c>
      <c r="AG4759" s="92"/>
    </row>
    <row r="4760" spans="14:33" x14ac:dyDescent="0.25">
      <c r="N4760" s="130">
        <v>52593</v>
      </c>
      <c r="O4760" s="129">
        <v>3.64</v>
      </c>
      <c r="AD4760" s="90">
        <f t="shared" si="211"/>
        <v>50379</v>
      </c>
      <c r="AE4760" s="91">
        <f t="shared" si="210"/>
        <v>3.8399999999999997E-2</v>
      </c>
      <c r="AG4760" s="92"/>
    </row>
    <row r="4761" spans="14:33" x14ac:dyDescent="0.25">
      <c r="N4761" s="130">
        <v>52594</v>
      </c>
      <c r="O4761" s="129">
        <v>3.64</v>
      </c>
      <c r="AD4761" s="90">
        <f t="shared" si="211"/>
        <v>50380</v>
      </c>
      <c r="AE4761" s="91">
        <f t="shared" si="210"/>
        <v>3.8399999999999997E-2</v>
      </c>
      <c r="AG4761" s="92"/>
    </row>
    <row r="4762" spans="14:33" x14ac:dyDescent="0.25">
      <c r="N4762" s="130">
        <v>52595</v>
      </c>
      <c r="O4762" s="129">
        <v>3.64</v>
      </c>
      <c r="AD4762" s="90">
        <f t="shared" si="211"/>
        <v>50381</v>
      </c>
      <c r="AE4762" s="91">
        <f t="shared" si="210"/>
        <v>3.8399999999999997E-2</v>
      </c>
      <c r="AG4762" s="92"/>
    </row>
    <row r="4763" spans="14:33" x14ac:dyDescent="0.25">
      <c r="N4763" s="130">
        <v>52596</v>
      </c>
      <c r="O4763" s="129">
        <v>3.64</v>
      </c>
      <c r="AD4763" s="90">
        <f t="shared" si="211"/>
        <v>50382</v>
      </c>
      <c r="AE4763" s="91">
        <f t="shared" si="210"/>
        <v>3.8399999999999997E-2</v>
      </c>
      <c r="AG4763" s="92"/>
    </row>
    <row r="4764" spans="14:33" x14ac:dyDescent="0.25">
      <c r="N4764" s="130">
        <v>52600</v>
      </c>
      <c r="O4764" s="129">
        <v>3.64</v>
      </c>
      <c r="AD4764" s="90">
        <f t="shared" si="211"/>
        <v>50383</v>
      </c>
      <c r="AE4764" s="91">
        <f t="shared" si="210"/>
        <v>3.8399999999999997E-2</v>
      </c>
      <c r="AG4764" s="92"/>
    </row>
    <row r="4765" spans="14:33" x14ac:dyDescent="0.25">
      <c r="N4765" s="130">
        <v>52601</v>
      </c>
      <c r="O4765" s="129">
        <v>3.64</v>
      </c>
      <c r="AD4765" s="90">
        <f t="shared" si="211"/>
        <v>50384</v>
      </c>
      <c r="AE4765" s="91">
        <f t="shared" si="210"/>
        <v>3.8399999999999997E-2</v>
      </c>
      <c r="AG4765" s="92"/>
    </row>
    <row r="4766" spans="14:33" x14ac:dyDescent="0.25">
      <c r="N4766" s="130">
        <v>52602</v>
      </c>
      <c r="O4766" s="129">
        <v>3.64</v>
      </c>
      <c r="AD4766" s="90">
        <f t="shared" si="211"/>
        <v>50385</v>
      </c>
      <c r="AE4766" s="91">
        <f t="shared" si="210"/>
        <v>3.8399999999999997E-2</v>
      </c>
      <c r="AG4766" s="92"/>
    </row>
    <row r="4767" spans="14:33" x14ac:dyDescent="0.25">
      <c r="N4767" s="130">
        <v>52603</v>
      </c>
      <c r="O4767" s="129">
        <v>3.64</v>
      </c>
      <c r="AD4767" s="90">
        <f t="shared" si="211"/>
        <v>50386</v>
      </c>
      <c r="AE4767" s="91">
        <f t="shared" si="210"/>
        <v>3.8399999999999997E-2</v>
      </c>
      <c r="AG4767" s="92"/>
    </row>
    <row r="4768" spans="14:33" x14ac:dyDescent="0.25">
      <c r="N4768" s="130">
        <v>52604</v>
      </c>
      <c r="O4768" s="129">
        <v>3.64</v>
      </c>
      <c r="AD4768" s="90">
        <f t="shared" si="211"/>
        <v>50387</v>
      </c>
      <c r="AE4768" s="91">
        <f t="shared" si="210"/>
        <v>3.8399999999999997E-2</v>
      </c>
      <c r="AG4768" s="92"/>
    </row>
    <row r="4769" spans="14:33" x14ac:dyDescent="0.25">
      <c r="N4769" s="130">
        <v>52607</v>
      </c>
      <c r="O4769" s="129">
        <v>3.64</v>
      </c>
      <c r="AD4769" s="90">
        <f t="shared" si="211"/>
        <v>50388</v>
      </c>
      <c r="AE4769" s="91">
        <f t="shared" si="210"/>
        <v>3.8399999999999997E-2</v>
      </c>
      <c r="AG4769" s="92"/>
    </row>
    <row r="4770" spans="14:33" x14ac:dyDescent="0.25">
      <c r="N4770" s="130">
        <v>52608</v>
      </c>
      <c r="O4770" s="129">
        <v>3.64</v>
      </c>
      <c r="AD4770" s="90">
        <f t="shared" si="211"/>
        <v>50389</v>
      </c>
      <c r="AE4770" s="91">
        <f t="shared" si="210"/>
        <v>3.8399999999999997E-2</v>
      </c>
      <c r="AG4770" s="92"/>
    </row>
    <row r="4771" spans="14:33" x14ac:dyDescent="0.25">
      <c r="N4771" s="130">
        <v>52609</v>
      </c>
      <c r="O4771" s="129">
        <v>3.64</v>
      </c>
      <c r="AD4771" s="90">
        <f t="shared" si="211"/>
        <v>50390</v>
      </c>
      <c r="AE4771" s="91">
        <f t="shared" si="210"/>
        <v>3.8399999999999997E-2</v>
      </c>
      <c r="AG4771" s="92"/>
    </row>
    <row r="4772" spans="14:33" x14ac:dyDescent="0.25">
      <c r="N4772" s="130">
        <v>52610</v>
      </c>
      <c r="O4772" s="129">
        <v>3.64</v>
      </c>
      <c r="AD4772" s="90">
        <f t="shared" si="211"/>
        <v>50391</v>
      </c>
      <c r="AE4772" s="91">
        <f t="shared" si="210"/>
        <v>3.8399999999999997E-2</v>
      </c>
      <c r="AG4772" s="92"/>
    </row>
    <row r="4773" spans="14:33" x14ac:dyDescent="0.25">
      <c r="N4773" s="130">
        <v>52611</v>
      </c>
      <c r="O4773" s="129">
        <v>3.64</v>
      </c>
      <c r="AD4773" s="90">
        <f t="shared" si="211"/>
        <v>50392</v>
      </c>
      <c r="AE4773" s="91">
        <f t="shared" si="210"/>
        <v>3.8399999999999997E-2</v>
      </c>
      <c r="AG4773" s="92"/>
    </row>
    <row r="4774" spans="14:33" x14ac:dyDescent="0.25">
      <c r="N4774" s="130">
        <v>52615</v>
      </c>
      <c r="O4774" s="129">
        <v>3.64</v>
      </c>
      <c r="AD4774" s="90">
        <f t="shared" si="211"/>
        <v>50393</v>
      </c>
      <c r="AE4774" s="91">
        <f t="shared" si="210"/>
        <v>3.8399999999999997E-2</v>
      </c>
      <c r="AG4774" s="92"/>
    </row>
    <row r="4775" spans="14:33" x14ac:dyDescent="0.25">
      <c r="N4775" s="130">
        <v>52616</v>
      </c>
      <c r="O4775" s="129">
        <v>3.64</v>
      </c>
      <c r="AD4775" s="90">
        <f t="shared" si="211"/>
        <v>50394</v>
      </c>
      <c r="AE4775" s="91">
        <f t="shared" si="210"/>
        <v>3.8399999999999997E-2</v>
      </c>
      <c r="AG4775" s="92"/>
    </row>
    <row r="4776" spans="14:33" x14ac:dyDescent="0.25">
      <c r="N4776" s="130">
        <v>52617</v>
      </c>
      <c r="O4776" s="129">
        <v>3.64</v>
      </c>
      <c r="AD4776" s="90">
        <f t="shared" si="211"/>
        <v>50395</v>
      </c>
      <c r="AE4776" s="91">
        <f t="shared" si="210"/>
        <v>3.8399999999999997E-2</v>
      </c>
      <c r="AG4776" s="92"/>
    </row>
    <row r="4777" spans="14:33" x14ac:dyDescent="0.25">
      <c r="N4777" s="130">
        <v>52618</v>
      </c>
      <c r="O4777" s="129">
        <v>3.64</v>
      </c>
      <c r="AD4777" s="90">
        <f t="shared" si="211"/>
        <v>50396</v>
      </c>
      <c r="AE4777" s="91">
        <f t="shared" si="210"/>
        <v>3.8399999999999997E-2</v>
      </c>
      <c r="AG4777" s="92"/>
    </row>
    <row r="4778" spans="14:33" x14ac:dyDescent="0.25">
      <c r="N4778" s="130">
        <v>52621</v>
      </c>
      <c r="O4778" s="129">
        <v>3.64</v>
      </c>
      <c r="AD4778" s="90">
        <f t="shared" si="211"/>
        <v>50397</v>
      </c>
      <c r="AE4778" s="91">
        <f t="shared" si="210"/>
        <v>3.8399999999999997E-2</v>
      </c>
      <c r="AG4778" s="92"/>
    </row>
    <row r="4779" spans="14:33" x14ac:dyDescent="0.25">
      <c r="N4779" s="130">
        <v>52622</v>
      </c>
      <c r="O4779" s="129">
        <v>3.64</v>
      </c>
      <c r="AD4779" s="90">
        <f t="shared" si="211"/>
        <v>50398</v>
      </c>
      <c r="AE4779" s="91">
        <f t="shared" si="210"/>
        <v>3.8399999999999997E-2</v>
      </c>
      <c r="AG4779" s="92"/>
    </row>
    <row r="4780" spans="14:33" x14ac:dyDescent="0.25">
      <c r="N4780" s="130">
        <v>52623</v>
      </c>
      <c r="O4780" s="129">
        <v>3.64</v>
      </c>
      <c r="AD4780" s="90">
        <f t="shared" si="211"/>
        <v>50399</v>
      </c>
      <c r="AE4780" s="91">
        <f t="shared" si="210"/>
        <v>3.8399999999999997E-2</v>
      </c>
      <c r="AG4780" s="92"/>
    </row>
    <row r="4781" spans="14:33" x14ac:dyDescent="0.25">
      <c r="N4781" s="130">
        <v>52624</v>
      </c>
      <c r="O4781" s="129">
        <v>3.64</v>
      </c>
      <c r="AD4781" s="90">
        <f t="shared" si="211"/>
        <v>50400</v>
      </c>
      <c r="AE4781" s="91">
        <f t="shared" si="210"/>
        <v>3.8399999999999997E-2</v>
      </c>
      <c r="AG4781" s="92"/>
    </row>
    <row r="4782" spans="14:33" x14ac:dyDescent="0.25">
      <c r="N4782" s="130">
        <v>52625</v>
      </c>
      <c r="O4782" s="129">
        <v>3.64</v>
      </c>
      <c r="AD4782" s="90">
        <f t="shared" si="211"/>
        <v>50401</v>
      </c>
      <c r="AE4782" s="91">
        <f t="shared" si="210"/>
        <v>3.8399999999999997E-2</v>
      </c>
      <c r="AG4782" s="92"/>
    </row>
    <row r="4783" spans="14:33" x14ac:dyDescent="0.25">
      <c r="N4783" s="130">
        <v>52628</v>
      </c>
      <c r="O4783" s="129">
        <v>3.64</v>
      </c>
      <c r="AD4783" s="90">
        <f t="shared" si="211"/>
        <v>50402</v>
      </c>
      <c r="AE4783" s="91">
        <f t="shared" si="210"/>
        <v>3.8399999999999997E-2</v>
      </c>
      <c r="AG4783" s="92"/>
    </row>
    <row r="4784" spans="14:33" x14ac:dyDescent="0.25">
      <c r="N4784" s="130">
        <v>52629</v>
      </c>
      <c r="O4784" s="129">
        <v>3.64</v>
      </c>
      <c r="AD4784" s="90">
        <f t="shared" si="211"/>
        <v>50403</v>
      </c>
      <c r="AE4784" s="91">
        <f t="shared" si="210"/>
        <v>3.8399999999999997E-2</v>
      </c>
      <c r="AG4784" s="92"/>
    </row>
    <row r="4785" spans="14:33" x14ac:dyDescent="0.25">
      <c r="N4785" s="130">
        <v>52630</v>
      </c>
      <c r="O4785" s="129">
        <v>3.64</v>
      </c>
      <c r="AD4785" s="90">
        <f t="shared" si="211"/>
        <v>50404</v>
      </c>
      <c r="AE4785" s="91">
        <f t="shared" si="210"/>
        <v>3.8399999999999997E-2</v>
      </c>
      <c r="AG4785" s="92"/>
    </row>
    <row r="4786" spans="14:33" x14ac:dyDescent="0.25">
      <c r="N4786" s="130">
        <v>52631</v>
      </c>
      <c r="O4786" s="129">
        <v>3.64</v>
      </c>
      <c r="AD4786" s="90">
        <f t="shared" si="211"/>
        <v>50405</v>
      </c>
      <c r="AE4786" s="91">
        <f t="shared" si="210"/>
        <v>3.8399999999999997E-2</v>
      </c>
      <c r="AG4786" s="92"/>
    </row>
    <row r="4787" spans="14:33" x14ac:dyDescent="0.25">
      <c r="N4787" s="130">
        <v>52632</v>
      </c>
      <c r="O4787" s="129">
        <v>3.64</v>
      </c>
      <c r="AD4787" s="90">
        <f t="shared" si="211"/>
        <v>50406</v>
      </c>
      <c r="AE4787" s="91">
        <f t="shared" si="210"/>
        <v>3.8399999999999997E-2</v>
      </c>
      <c r="AG4787" s="92"/>
    </row>
    <row r="4788" spans="14:33" x14ac:dyDescent="0.25">
      <c r="N4788" s="130">
        <v>52635</v>
      </c>
      <c r="O4788" s="129">
        <v>3.64</v>
      </c>
      <c r="AD4788" s="90">
        <f t="shared" si="211"/>
        <v>50407</v>
      </c>
      <c r="AE4788" s="91">
        <f t="shared" si="210"/>
        <v>3.8399999999999997E-2</v>
      </c>
      <c r="AG4788" s="92"/>
    </row>
    <row r="4789" spans="14:33" x14ac:dyDescent="0.25">
      <c r="N4789" s="130">
        <v>52636</v>
      </c>
      <c r="O4789" s="129">
        <v>3.64</v>
      </c>
      <c r="AD4789" s="90">
        <f t="shared" si="211"/>
        <v>50408</v>
      </c>
      <c r="AE4789" s="91">
        <f t="shared" si="210"/>
        <v>3.8399999999999997E-2</v>
      </c>
      <c r="AG4789" s="92"/>
    </row>
    <row r="4790" spans="14:33" x14ac:dyDescent="0.25">
      <c r="N4790" s="130">
        <v>52637</v>
      </c>
      <c r="O4790" s="129">
        <v>3.64</v>
      </c>
      <c r="AD4790" s="90">
        <f t="shared" si="211"/>
        <v>50409</v>
      </c>
      <c r="AE4790" s="91">
        <f t="shared" si="210"/>
        <v>3.8399999999999997E-2</v>
      </c>
      <c r="AG4790" s="92"/>
    </row>
    <row r="4791" spans="14:33" x14ac:dyDescent="0.25">
      <c r="N4791" s="130">
        <v>52638</v>
      </c>
      <c r="O4791" s="129">
        <v>3.64</v>
      </c>
      <c r="AD4791" s="90">
        <f t="shared" si="211"/>
        <v>50410</v>
      </c>
      <c r="AE4791" s="91">
        <f t="shared" si="210"/>
        <v>3.8399999999999997E-2</v>
      </c>
      <c r="AG4791" s="92"/>
    </row>
    <row r="4792" spans="14:33" x14ac:dyDescent="0.25">
      <c r="N4792" s="130">
        <v>52639</v>
      </c>
      <c r="O4792" s="129">
        <v>3.64</v>
      </c>
      <c r="AD4792" s="90">
        <f t="shared" si="211"/>
        <v>50411</v>
      </c>
      <c r="AE4792" s="91">
        <f t="shared" si="210"/>
        <v>3.8399999999999997E-2</v>
      </c>
      <c r="AG4792" s="92"/>
    </row>
    <row r="4793" spans="14:33" x14ac:dyDescent="0.25">
      <c r="N4793" s="130">
        <v>52643</v>
      </c>
      <c r="O4793" s="129">
        <v>3.64</v>
      </c>
      <c r="AD4793" s="90">
        <f t="shared" si="211"/>
        <v>50412</v>
      </c>
      <c r="AE4793" s="91">
        <f t="shared" si="210"/>
        <v>3.8399999999999997E-2</v>
      </c>
      <c r="AG4793" s="92"/>
    </row>
    <row r="4794" spans="14:33" x14ac:dyDescent="0.25">
      <c r="N4794" s="130">
        <v>52644</v>
      </c>
      <c r="O4794" s="129">
        <v>3.64</v>
      </c>
      <c r="AD4794" s="90">
        <f t="shared" si="211"/>
        <v>50413</v>
      </c>
      <c r="AE4794" s="91">
        <f t="shared" si="210"/>
        <v>3.8399999999999997E-2</v>
      </c>
      <c r="AG4794" s="92"/>
    </row>
    <row r="4795" spans="14:33" x14ac:dyDescent="0.25">
      <c r="N4795" s="130">
        <v>52645</v>
      </c>
      <c r="O4795" s="129">
        <v>3.64</v>
      </c>
      <c r="AD4795" s="90">
        <f t="shared" si="211"/>
        <v>50414</v>
      </c>
      <c r="AE4795" s="91">
        <f t="shared" si="210"/>
        <v>3.8399999999999997E-2</v>
      </c>
      <c r="AG4795" s="92"/>
    </row>
    <row r="4796" spans="14:33" x14ac:dyDescent="0.25">
      <c r="N4796" s="130">
        <v>52646</v>
      </c>
      <c r="O4796" s="129">
        <v>3.64</v>
      </c>
      <c r="AD4796" s="90">
        <f t="shared" si="211"/>
        <v>50415</v>
      </c>
      <c r="AE4796" s="91">
        <f t="shared" si="210"/>
        <v>3.8399999999999997E-2</v>
      </c>
      <c r="AG4796" s="92"/>
    </row>
    <row r="4797" spans="14:33" x14ac:dyDescent="0.25">
      <c r="N4797" s="130">
        <v>52649</v>
      </c>
      <c r="O4797" s="129">
        <v>3.64</v>
      </c>
      <c r="AD4797" s="90">
        <f t="shared" si="211"/>
        <v>50416</v>
      </c>
      <c r="AE4797" s="91">
        <f t="shared" si="210"/>
        <v>3.8399999999999997E-2</v>
      </c>
      <c r="AG4797" s="92"/>
    </row>
    <row r="4798" spans="14:33" x14ac:dyDescent="0.25">
      <c r="N4798" s="130">
        <v>52650</v>
      </c>
      <c r="O4798" s="129">
        <v>3.64</v>
      </c>
      <c r="AD4798" s="90">
        <f t="shared" si="211"/>
        <v>50417</v>
      </c>
      <c r="AE4798" s="91">
        <f t="shared" si="210"/>
        <v>3.8399999999999997E-2</v>
      </c>
      <c r="AG4798" s="92"/>
    </row>
    <row r="4799" spans="14:33" x14ac:dyDescent="0.25">
      <c r="N4799" s="130">
        <v>52651</v>
      </c>
      <c r="O4799" s="129">
        <v>3.64</v>
      </c>
      <c r="AD4799" s="90">
        <f t="shared" si="211"/>
        <v>50418</v>
      </c>
      <c r="AE4799" s="91">
        <f t="shared" si="210"/>
        <v>3.8399999999999997E-2</v>
      </c>
      <c r="AG4799" s="92"/>
    </row>
    <row r="4800" spans="14:33" x14ac:dyDescent="0.25">
      <c r="N4800" s="130">
        <v>52652</v>
      </c>
      <c r="O4800" s="129">
        <v>3.64</v>
      </c>
      <c r="AD4800" s="90">
        <f t="shared" si="211"/>
        <v>50419</v>
      </c>
      <c r="AE4800" s="91">
        <f t="shared" si="210"/>
        <v>3.8399999999999997E-2</v>
      </c>
      <c r="AG4800" s="92"/>
    </row>
    <row r="4801" spans="14:33" x14ac:dyDescent="0.25">
      <c r="N4801" s="130">
        <v>52653</v>
      </c>
      <c r="O4801" s="129">
        <v>3.64</v>
      </c>
      <c r="AD4801" s="90">
        <f t="shared" si="211"/>
        <v>50420</v>
      </c>
      <c r="AE4801" s="91">
        <f t="shared" si="210"/>
        <v>3.8399999999999997E-2</v>
      </c>
      <c r="AG4801" s="92"/>
    </row>
    <row r="4802" spans="14:33" x14ac:dyDescent="0.25">
      <c r="N4802" s="130">
        <v>52656</v>
      </c>
      <c r="O4802" s="129">
        <v>3.64</v>
      </c>
      <c r="AD4802" s="90">
        <f t="shared" si="211"/>
        <v>50421</v>
      </c>
      <c r="AE4802" s="91">
        <f t="shared" si="210"/>
        <v>3.8399999999999997E-2</v>
      </c>
      <c r="AG4802" s="92"/>
    </row>
    <row r="4803" spans="14:33" x14ac:dyDescent="0.25">
      <c r="N4803" s="130">
        <v>52657</v>
      </c>
      <c r="O4803" s="129">
        <v>3.64</v>
      </c>
      <c r="AD4803" s="90">
        <f t="shared" si="211"/>
        <v>50422</v>
      </c>
      <c r="AE4803" s="91">
        <f t="shared" si="210"/>
        <v>3.8399999999999997E-2</v>
      </c>
      <c r="AG4803" s="92"/>
    </row>
    <row r="4804" spans="14:33" x14ac:dyDescent="0.25">
      <c r="N4804" s="130">
        <v>52658</v>
      </c>
      <c r="O4804" s="129">
        <v>3.64</v>
      </c>
      <c r="AD4804" s="90">
        <f t="shared" si="211"/>
        <v>50423</v>
      </c>
      <c r="AE4804" s="91">
        <f t="shared" si="210"/>
        <v>3.8399999999999997E-2</v>
      </c>
      <c r="AG4804" s="92"/>
    </row>
    <row r="4805" spans="14:33" x14ac:dyDescent="0.25">
      <c r="N4805" s="130">
        <v>52659</v>
      </c>
      <c r="O4805" s="129">
        <v>3.64</v>
      </c>
      <c r="AD4805" s="90">
        <f t="shared" si="211"/>
        <v>50424</v>
      </c>
      <c r="AE4805" s="91">
        <f t="shared" si="210"/>
        <v>3.8399999999999997E-2</v>
      </c>
      <c r="AG4805" s="92"/>
    </row>
    <row r="4806" spans="14:33" x14ac:dyDescent="0.25">
      <c r="N4806" s="130">
        <v>52660</v>
      </c>
      <c r="O4806" s="129">
        <v>3.64</v>
      </c>
      <c r="AD4806" s="90">
        <f t="shared" si="211"/>
        <v>50425</v>
      </c>
      <c r="AE4806" s="91">
        <f t="shared" si="210"/>
        <v>3.8399999999999997E-2</v>
      </c>
      <c r="AG4806" s="92"/>
    </row>
    <row r="4807" spans="14:33" x14ac:dyDescent="0.25">
      <c r="N4807" s="130">
        <v>52663</v>
      </c>
      <c r="O4807" s="129">
        <v>3.64</v>
      </c>
      <c r="AD4807" s="90">
        <f t="shared" si="211"/>
        <v>50426</v>
      </c>
      <c r="AE4807" s="91">
        <f t="shared" ref="AE4807:AE4870" si="212">_xlfn.IFNA(VLOOKUP(AD4807,N:O,2,FALSE)/100,AE4806)</f>
        <v>3.8399999999999997E-2</v>
      </c>
      <c r="AG4807" s="92"/>
    </row>
    <row r="4808" spans="14:33" x14ac:dyDescent="0.25">
      <c r="N4808" s="130">
        <v>52664</v>
      </c>
      <c r="O4808" s="129">
        <v>3.64</v>
      </c>
      <c r="AD4808" s="90">
        <f t="shared" ref="AD4808:AD4871" si="213">AD4807+1</f>
        <v>50427</v>
      </c>
      <c r="AE4808" s="91">
        <f t="shared" si="212"/>
        <v>3.8399999999999997E-2</v>
      </c>
      <c r="AG4808" s="92"/>
    </row>
    <row r="4809" spans="14:33" x14ac:dyDescent="0.25">
      <c r="N4809" s="130">
        <v>52665</v>
      </c>
      <c r="O4809" s="129">
        <v>3.64</v>
      </c>
      <c r="AD4809" s="90">
        <f t="shared" si="213"/>
        <v>50428</v>
      </c>
      <c r="AE4809" s="91">
        <f t="shared" si="212"/>
        <v>3.8399999999999997E-2</v>
      </c>
      <c r="AG4809" s="92"/>
    </row>
    <row r="4810" spans="14:33" x14ac:dyDescent="0.25">
      <c r="N4810" s="130">
        <v>52666</v>
      </c>
      <c r="O4810" s="129">
        <v>3.64</v>
      </c>
      <c r="AD4810" s="90">
        <f t="shared" si="213"/>
        <v>50429</v>
      </c>
      <c r="AE4810" s="91">
        <f t="shared" si="212"/>
        <v>3.8399999999999997E-2</v>
      </c>
      <c r="AG4810" s="92"/>
    </row>
    <row r="4811" spans="14:33" x14ac:dyDescent="0.25">
      <c r="N4811" s="130">
        <v>52667</v>
      </c>
      <c r="O4811" s="129">
        <v>3.64</v>
      </c>
      <c r="AD4811" s="90">
        <f t="shared" si="213"/>
        <v>50430</v>
      </c>
      <c r="AE4811" s="91">
        <f t="shared" si="212"/>
        <v>3.8399999999999997E-2</v>
      </c>
      <c r="AG4811" s="92"/>
    </row>
    <row r="4812" spans="14:33" x14ac:dyDescent="0.25">
      <c r="N4812" s="130">
        <v>52670</v>
      </c>
      <c r="O4812" s="129">
        <v>3.64</v>
      </c>
      <c r="AD4812" s="90">
        <f t="shared" si="213"/>
        <v>50431</v>
      </c>
      <c r="AE4812" s="91">
        <f t="shared" si="212"/>
        <v>3.8399999999999997E-2</v>
      </c>
      <c r="AG4812" s="92"/>
    </row>
    <row r="4813" spans="14:33" x14ac:dyDescent="0.25">
      <c r="N4813" s="130">
        <v>52671</v>
      </c>
      <c r="O4813" s="129">
        <v>3.64</v>
      </c>
      <c r="AD4813" s="90">
        <f t="shared" si="213"/>
        <v>50432</v>
      </c>
      <c r="AE4813" s="91">
        <f t="shared" si="212"/>
        <v>3.8399999999999997E-2</v>
      </c>
      <c r="AG4813" s="92"/>
    </row>
    <row r="4814" spans="14:33" x14ac:dyDescent="0.25">
      <c r="N4814" s="130">
        <v>52672</v>
      </c>
      <c r="O4814" s="129">
        <v>3.64</v>
      </c>
      <c r="AD4814" s="90">
        <f t="shared" si="213"/>
        <v>50433</v>
      </c>
      <c r="AE4814" s="91">
        <f t="shared" si="212"/>
        <v>3.8399999999999997E-2</v>
      </c>
      <c r="AG4814" s="92"/>
    </row>
    <row r="4815" spans="14:33" x14ac:dyDescent="0.25">
      <c r="N4815" s="130">
        <v>52673</v>
      </c>
      <c r="O4815" s="129">
        <v>3.64</v>
      </c>
      <c r="AD4815" s="90">
        <f t="shared" si="213"/>
        <v>50434</v>
      </c>
      <c r="AE4815" s="91">
        <f t="shared" si="212"/>
        <v>3.8399999999999997E-2</v>
      </c>
      <c r="AG4815" s="92"/>
    </row>
    <row r="4816" spans="14:33" x14ac:dyDescent="0.25">
      <c r="N4816" s="130">
        <v>52674</v>
      </c>
      <c r="O4816" s="129">
        <v>3.64</v>
      </c>
      <c r="AD4816" s="90">
        <f t="shared" si="213"/>
        <v>50435</v>
      </c>
      <c r="AE4816" s="91">
        <f t="shared" si="212"/>
        <v>3.8399999999999997E-2</v>
      </c>
      <c r="AG4816" s="92"/>
    </row>
    <row r="4817" spans="14:33" x14ac:dyDescent="0.25">
      <c r="N4817" s="130">
        <v>52677</v>
      </c>
      <c r="O4817" s="129">
        <v>3.64</v>
      </c>
      <c r="AD4817" s="90">
        <f t="shared" si="213"/>
        <v>50436</v>
      </c>
      <c r="AE4817" s="91">
        <f t="shared" si="212"/>
        <v>3.8399999999999997E-2</v>
      </c>
      <c r="AG4817" s="92"/>
    </row>
    <row r="4818" spans="14:33" x14ac:dyDescent="0.25">
      <c r="N4818" s="130">
        <v>52678</v>
      </c>
      <c r="O4818" s="129">
        <v>3.64</v>
      </c>
      <c r="AD4818" s="90">
        <f t="shared" si="213"/>
        <v>50437</v>
      </c>
      <c r="AE4818" s="91">
        <f t="shared" si="212"/>
        <v>3.8399999999999997E-2</v>
      </c>
      <c r="AG4818" s="92"/>
    </row>
    <row r="4819" spans="14:33" x14ac:dyDescent="0.25">
      <c r="N4819" s="130">
        <v>52679</v>
      </c>
      <c r="O4819" s="129">
        <v>3.64</v>
      </c>
      <c r="AD4819" s="90">
        <f t="shared" si="213"/>
        <v>50438</v>
      </c>
      <c r="AE4819" s="91">
        <f t="shared" si="212"/>
        <v>3.8399999999999997E-2</v>
      </c>
      <c r="AG4819" s="92"/>
    </row>
    <row r="4820" spans="14:33" x14ac:dyDescent="0.25">
      <c r="N4820" s="130">
        <v>52680</v>
      </c>
      <c r="O4820" s="129">
        <v>3.64</v>
      </c>
      <c r="AD4820" s="90">
        <f t="shared" si="213"/>
        <v>50439</v>
      </c>
      <c r="AE4820" s="91">
        <f t="shared" si="212"/>
        <v>3.8399999999999997E-2</v>
      </c>
      <c r="AG4820" s="92"/>
    </row>
    <row r="4821" spans="14:33" x14ac:dyDescent="0.25">
      <c r="N4821" s="130">
        <v>52681</v>
      </c>
      <c r="O4821" s="129">
        <v>3.64</v>
      </c>
      <c r="AD4821" s="90">
        <f t="shared" si="213"/>
        <v>50440</v>
      </c>
      <c r="AE4821" s="91">
        <f t="shared" si="212"/>
        <v>3.8399999999999997E-2</v>
      </c>
      <c r="AG4821" s="92"/>
    </row>
    <row r="4822" spans="14:33" x14ac:dyDescent="0.25">
      <c r="N4822" s="130">
        <v>52684</v>
      </c>
      <c r="O4822" s="129">
        <v>3.64</v>
      </c>
      <c r="AD4822" s="90">
        <f t="shared" si="213"/>
        <v>50441</v>
      </c>
      <c r="AE4822" s="91">
        <f t="shared" si="212"/>
        <v>3.8399999999999997E-2</v>
      </c>
      <c r="AG4822" s="92"/>
    </row>
    <row r="4823" spans="14:33" x14ac:dyDescent="0.25">
      <c r="N4823" s="130">
        <v>52685</v>
      </c>
      <c r="O4823" s="129">
        <v>3.64</v>
      </c>
      <c r="AD4823" s="90">
        <f t="shared" si="213"/>
        <v>50442</v>
      </c>
      <c r="AE4823" s="91">
        <f t="shared" si="212"/>
        <v>3.8399999999999997E-2</v>
      </c>
      <c r="AG4823" s="92"/>
    </row>
    <row r="4824" spans="14:33" x14ac:dyDescent="0.25">
      <c r="N4824" s="130">
        <v>52686</v>
      </c>
      <c r="O4824" s="129">
        <v>3.64</v>
      </c>
      <c r="AD4824" s="90">
        <f t="shared" si="213"/>
        <v>50443</v>
      </c>
      <c r="AE4824" s="91">
        <f t="shared" si="212"/>
        <v>3.8399999999999997E-2</v>
      </c>
      <c r="AG4824" s="92"/>
    </row>
    <row r="4825" spans="14:33" x14ac:dyDescent="0.25">
      <c r="N4825" s="130">
        <v>52687</v>
      </c>
      <c r="O4825" s="129">
        <v>3.64</v>
      </c>
      <c r="AD4825" s="90">
        <f t="shared" si="213"/>
        <v>50444</v>
      </c>
      <c r="AE4825" s="91">
        <f t="shared" si="212"/>
        <v>3.8399999999999997E-2</v>
      </c>
      <c r="AG4825" s="92"/>
    </row>
    <row r="4826" spans="14:33" x14ac:dyDescent="0.25">
      <c r="N4826" s="130">
        <v>52688</v>
      </c>
      <c r="O4826" s="129">
        <v>3.64</v>
      </c>
      <c r="AD4826" s="90">
        <f t="shared" si="213"/>
        <v>50445</v>
      </c>
      <c r="AE4826" s="91">
        <f t="shared" si="212"/>
        <v>3.8399999999999997E-2</v>
      </c>
      <c r="AG4826" s="92"/>
    </row>
    <row r="4827" spans="14:33" x14ac:dyDescent="0.25">
      <c r="N4827" s="130">
        <v>52691</v>
      </c>
      <c r="O4827" s="129">
        <v>3.64</v>
      </c>
      <c r="AD4827" s="90">
        <f t="shared" si="213"/>
        <v>50446</v>
      </c>
      <c r="AE4827" s="91">
        <f t="shared" si="212"/>
        <v>3.8399999999999997E-2</v>
      </c>
      <c r="AG4827" s="92"/>
    </row>
    <row r="4828" spans="14:33" x14ac:dyDescent="0.25">
      <c r="N4828" s="130">
        <v>52692</v>
      </c>
      <c r="O4828" s="129">
        <v>3.64</v>
      </c>
      <c r="AD4828" s="90">
        <f t="shared" si="213"/>
        <v>50447</v>
      </c>
      <c r="AE4828" s="91">
        <f t="shared" si="212"/>
        <v>3.8399999999999997E-2</v>
      </c>
      <c r="AG4828" s="92"/>
    </row>
    <row r="4829" spans="14:33" x14ac:dyDescent="0.25">
      <c r="N4829" s="130">
        <v>52693</v>
      </c>
      <c r="O4829" s="129">
        <v>3.64</v>
      </c>
      <c r="AD4829" s="90">
        <f t="shared" si="213"/>
        <v>50448</v>
      </c>
      <c r="AE4829" s="91">
        <f t="shared" si="212"/>
        <v>3.8399999999999997E-2</v>
      </c>
      <c r="AG4829" s="92"/>
    </row>
    <row r="4830" spans="14:33" x14ac:dyDescent="0.25">
      <c r="N4830" s="130">
        <v>52694</v>
      </c>
      <c r="O4830" s="129">
        <v>3.64</v>
      </c>
      <c r="AD4830" s="90">
        <f t="shared" si="213"/>
        <v>50449</v>
      </c>
      <c r="AE4830" s="91">
        <f t="shared" si="212"/>
        <v>3.8399999999999997E-2</v>
      </c>
      <c r="AG4830" s="92"/>
    </row>
    <row r="4831" spans="14:33" x14ac:dyDescent="0.25">
      <c r="N4831" s="130">
        <v>52695</v>
      </c>
      <c r="O4831" s="129">
        <v>3.64</v>
      </c>
      <c r="AD4831" s="90">
        <f t="shared" si="213"/>
        <v>50450</v>
      </c>
      <c r="AE4831" s="91">
        <f t="shared" si="212"/>
        <v>3.8399999999999997E-2</v>
      </c>
      <c r="AG4831" s="92"/>
    </row>
    <row r="4832" spans="14:33" x14ac:dyDescent="0.25">
      <c r="N4832" s="130">
        <v>52698</v>
      </c>
      <c r="O4832" s="129">
        <v>3.64</v>
      </c>
      <c r="AD4832" s="90">
        <f t="shared" si="213"/>
        <v>50451</v>
      </c>
      <c r="AE4832" s="91">
        <f t="shared" si="212"/>
        <v>3.8399999999999997E-2</v>
      </c>
      <c r="AG4832" s="92"/>
    </row>
    <row r="4833" spans="14:33" x14ac:dyDescent="0.25">
      <c r="N4833" s="130">
        <v>52699</v>
      </c>
      <c r="O4833" s="129">
        <v>3.64</v>
      </c>
      <c r="AD4833" s="90">
        <f t="shared" si="213"/>
        <v>50452</v>
      </c>
      <c r="AE4833" s="91">
        <f t="shared" si="212"/>
        <v>3.8399999999999997E-2</v>
      </c>
      <c r="AG4833" s="92"/>
    </row>
    <row r="4834" spans="14:33" x14ac:dyDescent="0.25">
      <c r="N4834" s="130">
        <v>52700</v>
      </c>
      <c r="O4834" s="129">
        <v>3.64</v>
      </c>
      <c r="AD4834" s="90">
        <f t="shared" si="213"/>
        <v>50453</v>
      </c>
      <c r="AE4834" s="91">
        <f t="shared" si="212"/>
        <v>3.8399999999999997E-2</v>
      </c>
      <c r="AG4834" s="92"/>
    </row>
    <row r="4835" spans="14:33" x14ac:dyDescent="0.25">
      <c r="N4835" s="130">
        <v>52701</v>
      </c>
      <c r="O4835" s="129">
        <v>3.64</v>
      </c>
      <c r="AD4835" s="90">
        <f t="shared" si="213"/>
        <v>50454</v>
      </c>
      <c r="AE4835" s="91">
        <f t="shared" si="212"/>
        <v>3.8399999999999997E-2</v>
      </c>
      <c r="AG4835" s="92"/>
    </row>
    <row r="4836" spans="14:33" x14ac:dyDescent="0.25">
      <c r="N4836" s="130">
        <v>52705</v>
      </c>
      <c r="O4836" s="129">
        <v>3.64</v>
      </c>
      <c r="AD4836" s="90">
        <f t="shared" si="213"/>
        <v>50455</v>
      </c>
      <c r="AE4836" s="91">
        <f t="shared" si="212"/>
        <v>3.8399999999999997E-2</v>
      </c>
      <c r="AG4836" s="92"/>
    </row>
    <row r="4837" spans="14:33" x14ac:dyDescent="0.25">
      <c r="N4837" s="130">
        <v>52706</v>
      </c>
      <c r="O4837" s="129">
        <v>3.64</v>
      </c>
      <c r="AD4837" s="90">
        <f t="shared" si="213"/>
        <v>50456</v>
      </c>
      <c r="AE4837" s="91">
        <f t="shared" si="212"/>
        <v>3.8399999999999997E-2</v>
      </c>
      <c r="AG4837" s="92"/>
    </row>
    <row r="4838" spans="14:33" x14ac:dyDescent="0.25">
      <c r="N4838" s="130">
        <v>52707</v>
      </c>
      <c r="O4838" s="129">
        <v>3.64</v>
      </c>
      <c r="AD4838" s="90">
        <f t="shared" si="213"/>
        <v>50457</v>
      </c>
      <c r="AE4838" s="91">
        <f t="shared" si="212"/>
        <v>3.8399999999999997E-2</v>
      </c>
      <c r="AG4838" s="92"/>
    </row>
    <row r="4839" spans="14:33" x14ac:dyDescent="0.25">
      <c r="N4839" s="130">
        <v>52708</v>
      </c>
      <c r="O4839" s="129">
        <v>3.64</v>
      </c>
      <c r="AD4839" s="90">
        <f t="shared" si="213"/>
        <v>50458</v>
      </c>
      <c r="AE4839" s="91">
        <f t="shared" si="212"/>
        <v>3.8399999999999997E-2</v>
      </c>
      <c r="AG4839" s="92"/>
    </row>
    <row r="4840" spans="14:33" x14ac:dyDescent="0.25">
      <c r="N4840" s="130">
        <v>52709</v>
      </c>
      <c r="O4840" s="129">
        <v>3.64</v>
      </c>
      <c r="AD4840" s="90">
        <f t="shared" si="213"/>
        <v>50459</v>
      </c>
      <c r="AE4840" s="91">
        <f t="shared" si="212"/>
        <v>3.8399999999999997E-2</v>
      </c>
      <c r="AG4840" s="92"/>
    </row>
    <row r="4841" spans="14:33" x14ac:dyDescent="0.25">
      <c r="N4841" s="130">
        <v>52712</v>
      </c>
      <c r="O4841" s="129">
        <v>3.64</v>
      </c>
      <c r="AD4841" s="90">
        <f t="shared" si="213"/>
        <v>50460</v>
      </c>
      <c r="AE4841" s="91">
        <f t="shared" si="212"/>
        <v>3.8399999999999997E-2</v>
      </c>
      <c r="AG4841" s="92"/>
    </row>
    <row r="4842" spans="14:33" x14ac:dyDescent="0.25">
      <c r="N4842" s="130">
        <v>52713</v>
      </c>
      <c r="O4842" s="129">
        <v>3.64</v>
      </c>
      <c r="AD4842" s="90">
        <f t="shared" si="213"/>
        <v>50461</v>
      </c>
      <c r="AE4842" s="91">
        <f t="shared" si="212"/>
        <v>3.8399999999999997E-2</v>
      </c>
      <c r="AG4842" s="92"/>
    </row>
    <row r="4843" spans="14:33" x14ac:dyDescent="0.25">
      <c r="N4843" s="130">
        <v>52714</v>
      </c>
      <c r="O4843" s="129">
        <v>3.64</v>
      </c>
      <c r="AD4843" s="90">
        <f t="shared" si="213"/>
        <v>50462</v>
      </c>
      <c r="AE4843" s="91">
        <f t="shared" si="212"/>
        <v>3.8399999999999997E-2</v>
      </c>
      <c r="AG4843" s="92"/>
    </row>
    <row r="4844" spans="14:33" x14ac:dyDescent="0.25">
      <c r="N4844" s="130">
        <v>52715</v>
      </c>
      <c r="O4844" s="129">
        <v>3.64</v>
      </c>
      <c r="AD4844" s="90">
        <f t="shared" si="213"/>
        <v>50463</v>
      </c>
      <c r="AE4844" s="91">
        <f t="shared" si="212"/>
        <v>3.8399999999999997E-2</v>
      </c>
      <c r="AG4844" s="92"/>
    </row>
    <row r="4845" spans="14:33" x14ac:dyDescent="0.25">
      <c r="N4845" s="130">
        <v>52716</v>
      </c>
      <c r="O4845" s="129">
        <v>3.64</v>
      </c>
      <c r="AD4845" s="90">
        <f t="shared" si="213"/>
        <v>50464</v>
      </c>
      <c r="AE4845" s="91">
        <f t="shared" si="212"/>
        <v>3.8399999999999997E-2</v>
      </c>
      <c r="AG4845" s="92"/>
    </row>
    <row r="4846" spans="14:33" x14ac:dyDescent="0.25">
      <c r="N4846" s="130">
        <v>52719</v>
      </c>
      <c r="O4846" s="129">
        <v>3.64</v>
      </c>
      <c r="AD4846" s="90">
        <f t="shared" si="213"/>
        <v>50465</v>
      </c>
      <c r="AE4846" s="91">
        <f t="shared" si="212"/>
        <v>3.8399999999999997E-2</v>
      </c>
      <c r="AG4846" s="92"/>
    </row>
    <row r="4847" spans="14:33" x14ac:dyDescent="0.25">
      <c r="N4847" s="130">
        <v>52720</v>
      </c>
      <c r="O4847" s="129">
        <v>3.64</v>
      </c>
      <c r="AD4847" s="90">
        <f t="shared" si="213"/>
        <v>50466</v>
      </c>
      <c r="AE4847" s="91">
        <f t="shared" si="212"/>
        <v>3.8399999999999997E-2</v>
      </c>
      <c r="AG4847" s="92"/>
    </row>
    <row r="4848" spans="14:33" x14ac:dyDescent="0.25">
      <c r="N4848" s="130">
        <v>52721</v>
      </c>
      <c r="O4848" s="129">
        <v>3.64</v>
      </c>
      <c r="AD4848" s="90">
        <f t="shared" si="213"/>
        <v>50467</v>
      </c>
      <c r="AE4848" s="91">
        <f t="shared" si="212"/>
        <v>3.8399999999999997E-2</v>
      </c>
      <c r="AG4848" s="92"/>
    </row>
    <row r="4849" spans="14:33" x14ac:dyDescent="0.25">
      <c r="N4849" s="130">
        <v>52722</v>
      </c>
      <c r="O4849" s="129">
        <v>3.64</v>
      </c>
      <c r="AD4849" s="90">
        <f t="shared" si="213"/>
        <v>50468</v>
      </c>
      <c r="AE4849" s="91">
        <f t="shared" si="212"/>
        <v>3.8399999999999997E-2</v>
      </c>
      <c r="AG4849" s="92"/>
    </row>
    <row r="4850" spans="14:33" x14ac:dyDescent="0.25">
      <c r="N4850" s="130">
        <v>52723</v>
      </c>
      <c r="O4850" s="129">
        <v>3.64</v>
      </c>
      <c r="AD4850" s="90">
        <f t="shared" si="213"/>
        <v>50469</v>
      </c>
      <c r="AE4850" s="91">
        <f t="shared" si="212"/>
        <v>3.8399999999999997E-2</v>
      </c>
      <c r="AG4850" s="92"/>
    </row>
    <row r="4851" spans="14:33" x14ac:dyDescent="0.25">
      <c r="N4851" s="130">
        <v>52726</v>
      </c>
      <c r="O4851" s="129">
        <v>3.64</v>
      </c>
      <c r="AD4851" s="90">
        <f t="shared" si="213"/>
        <v>50470</v>
      </c>
      <c r="AE4851" s="91">
        <f t="shared" si="212"/>
        <v>3.8399999999999997E-2</v>
      </c>
      <c r="AG4851" s="92"/>
    </row>
    <row r="4852" spans="14:33" x14ac:dyDescent="0.25">
      <c r="N4852" s="130">
        <v>52727</v>
      </c>
      <c r="O4852" s="129">
        <v>3.64</v>
      </c>
      <c r="AD4852" s="90">
        <f t="shared" si="213"/>
        <v>50471</v>
      </c>
      <c r="AE4852" s="91">
        <f t="shared" si="212"/>
        <v>3.8399999999999997E-2</v>
      </c>
      <c r="AG4852" s="92"/>
    </row>
    <row r="4853" spans="14:33" x14ac:dyDescent="0.25">
      <c r="N4853" s="130">
        <v>52728</v>
      </c>
      <c r="O4853" s="129">
        <v>3.64</v>
      </c>
      <c r="AD4853" s="90">
        <f t="shared" si="213"/>
        <v>50472</v>
      </c>
      <c r="AE4853" s="91">
        <f t="shared" si="212"/>
        <v>3.8399999999999997E-2</v>
      </c>
      <c r="AG4853" s="92"/>
    </row>
    <row r="4854" spans="14:33" x14ac:dyDescent="0.25">
      <c r="N4854" s="130">
        <v>52729</v>
      </c>
      <c r="O4854" s="129">
        <v>3.64</v>
      </c>
      <c r="AD4854" s="90">
        <f t="shared" si="213"/>
        <v>50473</v>
      </c>
      <c r="AE4854" s="91">
        <f t="shared" si="212"/>
        <v>3.8399999999999997E-2</v>
      </c>
      <c r="AG4854" s="92"/>
    </row>
    <row r="4855" spans="14:33" x14ac:dyDescent="0.25">
      <c r="N4855" s="130">
        <v>52730</v>
      </c>
      <c r="O4855" s="129">
        <v>3.64</v>
      </c>
      <c r="AD4855" s="90">
        <f t="shared" si="213"/>
        <v>50474</v>
      </c>
      <c r="AE4855" s="91">
        <f t="shared" si="212"/>
        <v>3.8399999999999997E-2</v>
      </c>
      <c r="AG4855" s="92"/>
    </row>
    <row r="4856" spans="14:33" x14ac:dyDescent="0.25">
      <c r="N4856" s="130">
        <v>52733</v>
      </c>
      <c r="O4856" s="129">
        <v>3.64</v>
      </c>
      <c r="AD4856" s="90">
        <f t="shared" si="213"/>
        <v>50475</v>
      </c>
      <c r="AE4856" s="91">
        <f t="shared" si="212"/>
        <v>3.8399999999999997E-2</v>
      </c>
      <c r="AG4856" s="92"/>
    </row>
    <row r="4857" spans="14:33" x14ac:dyDescent="0.25">
      <c r="N4857" s="130">
        <v>52734</v>
      </c>
      <c r="O4857" s="129">
        <v>3.64</v>
      </c>
      <c r="AD4857" s="90">
        <f t="shared" si="213"/>
        <v>50476</v>
      </c>
      <c r="AE4857" s="91">
        <f t="shared" si="212"/>
        <v>3.8399999999999997E-2</v>
      </c>
      <c r="AG4857" s="92"/>
    </row>
    <row r="4858" spans="14:33" x14ac:dyDescent="0.25">
      <c r="N4858" s="130">
        <v>52735</v>
      </c>
      <c r="O4858" s="129">
        <v>3.64</v>
      </c>
      <c r="AD4858" s="90">
        <f t="shared" si="213"/>
        <v>50477</v>
      </c>
      <c r="AE4858" s="91">
        <f t="shared" si="212"/>
        <v>3.8399999999999997E-2</v>
      </c>
      <c r="AG4858" s="92"/>
    </row>
    <row r="4859" spans="14:33" x14ac:dyDescent="0.25">
      <c r="N4859" s="130">
        <v>52736</v>
      </c>
      <c r="O4859" s="129">
        <v>3.64</v>
      </c>
      <c r="AD4859" s="90">
        <f t="shared" si="213"/>
        <v>50478</v>
      </c>
      <c r="AE4859" s="91">
        <f t="shared" si="212"/>
        <v>3.8399999999999997E-2</v>
      </c>
      <c r="AG4859" s="92"/>
    </row>
    <row r="4860" spans="14:33" x14ac:dyDescent="0.25">
      <c r="N4860" s="130">
        <v>52737</v>
      </c>
      <c r="O4860" s="129">
        <v>3.64</v>
      </c>
      <c r="AD4860" s="90">
        <f t="shared" si="213"/>
        <v>50479</v>
      </c>
      <c r="AE4860" s="91">
        <f t="shared" si="212"/>
        <v>3.8399999999999997E-2</v>
      </c>
      <c r="AG4860" s="92"/>
    </row>
    <row r="4861" spans="14:33" x14ac:dyDescent="0.25">
      <c r="N4861" s="130">
        <v>52740</v>
      </c>
      <c r="O4861" s="129">
        <v>3.64</v>
      </c>
      <c r="AD4861" s="90">
        <f t="shared" si="213"/>
        <v>50480</v>
      </c>
      <c r="AE4861" s="91">
        <f t="shared" si="212"/>
        <v>3.8399999999999997E-2</v>
      </c>
      <c r="AG4861" s="92"/>
    </row>
    <row r="4862" spans="14:33" x14ac:dyDescent="0.25">
      <c r="N4862" s="130">
        <v>52741</v>
      </c>
      <c r="O4862" s="129">
        <v>3.64</v>
      </c>
      <c r="AD4862" s="90">
        <f t="shared" si="213"/>
        <v>50481</v>
      </c>
      <c r="AE4862" s="91">
        <f t="shared" si="212"/>
        <v>3.8399999999999997E-2</v>
      </c>
      <c r="AG4862" s="92"/>
    </row>
    <row r="4863" spans="14:33" x14ac:dyDescent="0.25">
      <c r="N4863" s="130">
        <v>52742</v>
      </c>
      <c r="O4863" s="129">
        <v>3.64</v>
      </c>
      <c r="AD4863" s="90">
        <f t="shared" si="213"/>
        <v>50482</v>
      </c>
      <c r="AE4863" s="91">
        <f t="shared" si="212"/>
        <v>3.8399999999999997E-2</v>
      </c>
      <c r="AG4863" s="92"/>
    </row>
    <row r="4864" spans="14:33" x14ac:dyDescent="0.25">
      <c r="N4864" s="130">
        <v>52743</v>
      </c>
      <c r="O4864" s="129">
        <v>3.64</v>
      </c>
      <c r="AD4864" s="90">
        <f t="shared" si="213"/>
        <v>50483</v>
      </c>
      <c r="AE4864" s="91">
        <f t="shared" si="212"/>
        <v>3.8399999999999997E-2</v>
      </c>
      <c r="AG4864" s="92"/>
    </row>
    <row r="4865" spans="14:33" x14ac:dyDescent="0.25">
      <c r="N4865" s="130">
        <v>52744</v>
      </c>
      <c r="O4865" s="129">
        <v>3.64</v>
      </c>
      <c r="AD4865" s="90">
        <f t="shared" si="213"/>
        <v>50484</v>
      </c>
      <c r="AE4865" s="91">
        <f t="shared" si="212"/>
        <v>3.8399999999999997E-2</v>
      </c>
      <c r="AG4865" s="92"/>
    </row>
    <row r="4866" spans="14:33" x14ac:dyDescent="0.25">
      <c r="N4866" s="130">
        <v>52748</v>
      </c>
      <c r="O4866" s="129">
        <v>3.64</v>
      </c>
      <c r="AD4866" s="90">
        <f t="shared" si="213"/>
        <v>50485</v>
      </c>
      <c r="AE4866" s="91">
        <f t="shared" si="212"/>
        <v>3.8399999999999997E-2</v>
      </c>
      <c r="AG4866" s="92"/>
    </row>
    <row r="4867" spans="14:33" x14ac:dyDescent="0.25">
      <c r="N4867" s="130">
        <v>52749</v>
      </c>
      <c r="O4867" s="129">
        <v>3.64</v>
      </c>
      <c r="AD4867" s="90">
        <f t="shared" si="213"/>
        <v>50486</v>
      </c>
      <c r="AE4867" s="91">
        <f t="shared" si="212"/>
        <v>3.8399999999999997E-2</v>
      </c>
      <c r="AG4867" s="92"/>
    </row>
    <row r="4868" spans="14:33" x14ac:dyDescent="0.25">
      <c r="N4868" s="130">
        <v>52750</v>
      </c>
      <c r="O4868" s="129">
        <v>3.64</v>
      </c>
      <c r="AD4868" s="90">
        <f t="shared" si="213"/>
        <v>50487</v>
      </c>
      <c r="AE4868" s="91">
        <f t="shared" si="212"/>
        <v>3.8399999999999997E-2</v>
      </c>
      <c r="AG4868" s="92"/>
    </row>
    <row r="4869" spans="14:33" x14ac:dyDescent="0.25">
      <c r="N4869" s="130">
        <v>52751</v>
      </c>
      <c r="O4869" s="129">
        <v>3.64</v>
      </c>
      <c r="AD4869" s="90">
        <f t="shared" si="213"/>
        <v>50488</v>
      </c>
      <c r="AE4869" s="91">
        <f t="shared" si="212"/>
        <v>3.8399999999999997E-2</v>
      </c>
      <c r="AG4869" s="92"/>
    </row>
    <row r="4870" spans="14:33" x14ac:dyDescent="0.25">
      <c r="N4870" s="130">
        <v>52754</v>
      </c>
      <c r="O4870" s="129">
        <v>3.64</v>
      </c>
      <c r="AD4870" s="90">
        <f t="shared" si="213"/>
        <v>50489</v>
      </c>
      <c r="AE4870" s="91">
        <f t="shared" si="212"/>
        <v>3.8399999999999997E-2</v>
      </c>
      <c r="AG4870" s="92"/>
    </row>
    <row r="4871" spans="14:33" x14ac:dyDescent="0.25">
      <c r="N4871" s="130">
        <v>52755</v>
      </c>
      <c r="O4871" s="129">
        <v>3.64</v>
      </c>
      <c r="AD4871" s="90">
        <f t="shared" si="213"/>
        <v>50490</v>
      </c>
      <c r="AE4871" s="91">
        <f t="shared" ref="AE4871:AE4934" si="214">_xlfn.IFNA(VLOOKUP(AD4871,N:O,2,FALSE)/100,AE4870)</f>
        <v>3.8399999999999997E-2</v>
      </c>
      <c r="AG4871" s="92"/>
    </row>
    <row r="4872" spans="14:33" x14ac:dyDescent="0.25">
      <c r="N4872" s="130">
        <v>52756</v>
      </c>
      <c r="O4872" s="129">
        <v>3.64</v>
      </c>
      <c r="AD4872" s="90">
        <f t="shared" ref="AD4872:AD4935" si="215">AD4871+1</f>
        <v>50491</v>
      </c>
      <c r="AE4872" s="91">
        <f t="shared" si="214"/>
        <v>3.8399999999999997E-2</v>
      </c>
      <c r="AG4872" s="92"/>
    </row>
    <row r="4873" spans="14:33" x14ac:dyDescent="0.25">
      <c r="N4873" s="130">
        <v>52757</v>
      </c>
      <c r="O4873" s="129">
        <v>3.64</v>
      </c>
      <c r="AD4873" s="90">
        <f t="shared" si="215"/>
        <v>50492</v>
      </c>
      <c r="AE4873" s="91">
        <f t="shared" si="214"/>
        <v>3.8399999999999997E-2</v>
      </c>
      <c r="AG4873" s="92"/>
    </row>
    <row r="4874" spans="14:33" x14ac:dyDescent="0.25">
      <c r="N4874" s="130">
        <v>52758</v>
      </c>
      <c r="O4874" s="129">
        <v>3.64</v>
      </c>
      <c r="AD4874" s="90">
        <f t="shared" si="215"/>
        <v>50493</v>
      </c>
      <c r="AE4874" s="91">
        <f t="shared" si="214"/>
        <v>3.8399999999999997E-2</v>
      </c>
      <c r="AG4874" s="92"/>
    </row>
    <row r="4875" spans="14:33" x14ac:dyDescent="0.25">
      <c r="N4875" s="130">
        <v>52761</v>
      </c>
      <c r="O4875" s="129">
        <v>3.64</v>
      </c>
      <c r="AD4875" s="90">
        <f t="shared" si="215"/>
        <v>50494</v>
      </c>
      <c r="AE4875" s="91">
        <f t="shared" si="214"/>
        <v>3.8399999999999997E-2</v>
      </c>
      <c r="AG4875" s="92"/>
    </row>
    <row r="4876" spans="14:33" x14ac:dyDescent="0.25">
      <c r="N4876" s="130">
        <v>52762</v>
      </c>
      <c r="O4876" s="129">
        <v>3.64</v>
      </c>
      <c r="AD4876" s="90">
        <f t="shared" si="215"/>
        <v>50495</v>
      </c>
      <c r="AE4876" s="91">
        <f t="shared" si="214"/>
        <v>3.8399999999999997E-2</v>
      </c>
      <c r="AG4876" s="92"/>
    </row>
    <row r="4877" spans="14:33" x14ac:dyDescent="0.25">
      <c r="N4877" s="130">
        <v>52763</v>
      </c>
      <c r="O4877" s="129">
        <v>3.64</v>
      </c>
      <c r="AD4877" s="90">
        <f t="shared" si="215"/>
        <v>50496</v>
      </c>
      <c r="AE4877" s="91">
        <f t="shared" si="214"/>
        <v>3.8399999999999997E-2</v>
      </c>
      <c r="AG4877" s="92"/>
    </row>
    <row r="4878" spans="14:33" x14ac:dyDescent="0.25">
      <c r="N4878" s="130">
        <v>52764</v>
      </c>
      <c r="O4878" s="129">
        <v>3.64</v>
      </c>
      <c r="AD4878" s="90">
        <f t="shared" si="215"/>
        <v>50497</v>
      </c>
      <c r="AE4878" s="91">
        <f t="shared" si="214"/>
        <v>3.8399999999999997E-2</v>
      </c>
      <c r="AG4878" s="92"/>
    </row>
    <row r="4879" spans="14:33" x14ac:dyDescent="0.25">
      <c r="N4879" s="130">
        <v>52765</v>
      </c>
      <c r="O4879" s="129">
        <v>3.64</v>
      </c>
      <c r="AD4879" s="90">
        <f t="shared" si="215"/>
        <v>50498</v>
      </c>
      <c r="AE4879" s="91">
        <f t="shared" si="214"/>
        <v>3.8399999999999997E-2</v>
      </c>
      <c r="AG4879" s="92"/>
    </row>
    <row r="4880" spans="14:33" x14ac:dyDescent="0.25">
      <c r="N4880" s="130">
        <v>52769</v>
      </c>
      <c r="O4880" s="129">
        <v>3.64</v>
      </c>
      <c r="AD4880" s="90">
        <f t="shared" si="215"/>
        <v>50499</v>
      </c>
      <c r="AE4880" s="91">
        <f t="shared" si="214"/>
        <v>3.8399999999999997E-2</v>
      </c>
      <c r="AG4880" s="92"/>
    </row>
    <row r="4881" spans="14:33" x14ac:dyDescent="0.25">
      <c r="N4881" s="130">
        <v>52770</v>
      </c>
      <c r="O4881" s="129">
        <v>3.64</v>
      </c>
      <c r="AD4881" s="90">
        <f t="shared" si="215"/>
        <v>50500</v>
      </c>
      <c r="AE4881" s="91">
        <f t="shared" si="214"/>
        <v>3.8399999999999997E-2</v>
      </c>
      <c r="AG4881" s="92"/>
    </row>
    <row r="4882" spans="14:33" x14ac:dyDescent="0.25">
      <c r="N4882" s="130">
        <v>52771</v>
      </c>
      <c r="O4882" s="129">
        <v>3.64</v>
      </c>
      <c r="AD4882" s="90">
        <f t="shared" si="215"/>
        <v>50501</v>
      </c>
      <c r="AE4882" s="91">
        <f t="shared" si="214"/>
        <v>3.8399999999999997E-2</v>
      </c>
      <c r="AG4882" s="92"/>
    </row>
    <row r="4883" spans="14:33" x14ac:dyDescent="0.25">
      <c r="N4883" s="130">
        <v>52772</v>
      </c>
      <c r="O4883" s="129">
        <v>3.64</v>
      </c>
      <c r="AD4883" s="90">
        <f t="shared" si="215"/>
        <v>50502</v>
      </c>
      <c r="AE4883" s="91">
        <f t="shared" si="214"/>
        <v>3.8399999999999997E-2</v>
      </c>
      <c r="AG4883" s="92"/>
    </row>
    <row r="4884" spans="14:33" x14ac:dyDescent="0.25">
      <c r="N4884" s="130">
        <v>52775</v>
      </c>
      <c r="O4884" s="129">
        <v>3.64</v>
      </c>
      <c r="AD4884" s="90">
        <f t="shared" si="215"/>
        <v>50503</v>
      </c>
      <c r="AE4884" s="91">
        <f t="shared" si="214"/>
        <v>3.8399999999999997E-2</v>
      </c>
      <c r="AG4884" s="92"/>
    </row>
    <row r="4885" spans="14:33" x14ac:dyDescent="0.25">
      <c r="N4885" s="130">
        <v>52776</v>
      </c>
      <c r="O4885" s="129">
        <v>3.64</v>
      </c>
      <c r="AD4885" s="90">
        <f t="shared" si="215"/>
        <v>50504</v>
      </c>
      <c r="AE4885" s="91">
        <f t="shared" si="214"/>
        <v>3.8399999999999997E-2</v>
      </c>
      <c r="AG4885" s="92"/>
    </row>
    <row r="4886" spans="14:33" x14ac:dyDescent="0.25">
      <c r="N4886" s="130">
        <v>52777</v>
      </c>
      <c r="O4886" s="129">
        <v>3.64</v>
      </c>
      <c r="AD4886" s="90">
        <f t="shared" si="215"/>
        <v>50505</v>
      </c>
      <c r="AE4886" s="91">
        <f t="shared" si="214"/>
        <v>3.8399999999999997E-2</v>
      </c>
      <c r="AG4886" s="92"/>
    </row>
    <row r="4887" spans="14:33" x14ac:dyDescent="0.25">
      <c r="N4887" s="130">
        <v>52778</v>
      </c>
      <c r="O4887" s="129">
        <v>3.64</v>
      </c>
      <c r="AD4887" s="90">
        <f t="shared" si="215"/>
        <v>50506</v>
      </c>
      <c r="AE4887" s="91">
        <f t="shared" si="214"/>
        <v>3.8399999999999997E-2</v>
      </c>
      <c r="AG4887" s="92"/>
    </row>
    <row r="4888" spans="14:33" x14ac:dyDescent="0.25">
      <c r="N4888" s="130">
        <v>52779</v>
      </c>
      <c r="O4888" s="129">
        <v>3.64</v>
      </c>
      <c r="AD4888" s="90">
        <f t="shared" si="215"/>
        <v>50507</v>
      </c>
      <c r="AE4888" s="91">
        <f t="shared" si="214"/>
        <v>3.8399999999999997E-2</v>
      </c>
      <c r="AG4888" s="92"/>
    </row>
    <row r="4889" spans="14:33" x14ac:dyDescent="0.25">
      <c r="N4889" s="130">
        <v>52783</v>
      </c>
      <c r="O4889" s="129">
        <v>3.64</v>
      </c>
      <c r="AD4889" s="90">
        <f t="shared" si="215"/>
        <v>50508</v>
      </c>
      <c r="AE4889" s="91">
        <f t="shared" si="214"/>
        <v>3.8399999999999997E-2</v>
      </c>
      <c r="AG4889" s="92"/>
    </row>
    <row r="4890" spans="14:33" x14ac:dyDescent="0.25">
      <c r="N4890" s="130">
        <v>52784</v>
      </c>
      <c r="O4890" s="129">
        <v>3.64</v>
      </c>
      <c r="AD4890" s="90">
        <f t="shared" si="215"/>
        <v>50509</v>
      </c>
      <c r="AE4890" s="91">
        <f t="shared" si="214"/>
        <v>3.8399999999999997E-2</v>
      </c>
      <c r="AG4890" s="92"/>
    </row>
    <row r="4891" spans="14:33" x14ac:dyDescent="0.25">
      <c r="N4891" s="130">
        <v>52785</v>
      </c>
      <c r="O4891" s="129">
        <v>3.64</v>
      </c>
      <c r="AD4891" s="90">
        <f t="shared" si="215"/>
        <v>50510</v>
      </c>
      <c r="AE4891" s="91">
        <f t="shared" si="214"/>
        <v>3.8399999999999997E-2</v>
      </c>
      <c r="AG4891" s="92"/>
    </row>
    <row r="4892" spans="14:33" x14ac:dyDescent="0.25">
      <c r="N4892" s="130">
        <v>52786</v>
      </c>
      <c r="O4892" s="129">
        <v>3.64</v>
      </c>
      <c r="AD4892" s="90">
        <f t="shared" si="215"/>
        <v>50511</v>
      </c>
      <c r="AE4892" s="91">
        <f t="shared" si="214"/>
        <v>3.8399999999999997E-2</v>
      </c>
      <c r="AG4892" s="92"/>
    </row>
    <row r="4893" spans="14:33" x14ac:dyDescent="0.25">
      <c r="N4893" s="130">
        <v>52789</v>
      </c>
      <c r="O4893" s="129">
        <v>3.64</v>
      </c>
      <c r="AD4893" s="90">
        <f t="shared" si="215"/>
        <v>50512</v>
      </c>
      <c r="AE4893" s="91">
        <f t="shared" si="214"/>
        <v>3.8399999999999997E-2</v>
      </c>
      <c r="AG4893" s="92"/>
    </row>
    <row r="4894" spans="14:33" x14ac:dyDescent="0.25">
      <c r="N4894" s="130">
        <v>52790</v>
      </c>
      <c r="O4894" s="129">
        <v>3.64</v>
      </c>
      <c r="AD4894" s="90">
        <f t="shared" si="215"/>
        <v>50513</v>
      </c>
      <c r="AE4894" s="91">
        <f t="shared" si="214"/>
        <v>3.8399999999999997E-2</v>
      </c>
      <c r="AG4894" s="92"/>
    </row>
    <row r="4895" spans="14:33" x14ac:dyDescent="0.25">
      <c r="N4895" s="130">
        <v>52791</v>
      </c>
      <c r="O4895" s="129">
        <v>3.64</v>
      </c>
      <c r="AD4895" s="90">
        <f t="shared" si="215"/>
        <v>50514</v>
      </c>
      <c r="AE4895" s="91">
        <f t="shared" si="214"/>
        <v>3.8399999999999997E-2</v>
      </c>
      <c r="AG4895" s="92"/>
    </row>
    <row r="4896" spans="14:33" x14ac:dyDescent="0.25">
      <c r="N4896" s="130">
        <v>52792</v>
      </c>
      <c r="O4896" s="129">
        <v>3.64</v>
      </c>
      <c r="AD4896" s="90">
        <f t="shared" si="215"/>
        <v>50515</v>
      </c>
      <c r="AE4896" s="91">
        <f t="shared" si="214"/>
        <v>3.8399999999999997E-2</v>
      </c>
      <c r="AG4896" s="92"/>
    </row>
    <row r="4897" spans="14:33" x14ac:dyDescent="0.25">
      <c r="N4897" s="130">
        <v>52793</v>
      </c>
      <c r="O4897" s="129">
        <v>3.64</v>
      </c>
      <c r="AD4897" s="90">
        <f t="shared" si="215"/>
        <v>50516</v>
      </c>
      <c r="AE4897" s="91">
        <f t="shared" si="214"/>
        <v>3.8399999999999997E-2</v>
      </c>
      <c r="AG4897" s="92"/>
    </row>
    <row r="4898" spans="14:33" x14ac:dyDescent="0.25">
      <c r="N4898" s="130">
        <v>52796</v>
      </c>
      <c r="O4898" s="129">
        <v>3.64</v>
      </c>
      <c r="AD4898" s="90">
        <f t="shared" si="215"/>
        <v>50517</v>
      </c>
      <c r="AE4898" s="91">
        <f t="shared" si="214"/>
        <v>3.8399999999999997E-2</v>
      </c>
      <c r="AG4898" s="92"/>
    </row>
    <row r="4899" spans="14:33" x14ac:dyDescent="0.25">
      <c r="N4899" s="130">
        <v>52797</v>
      </c>
      <c r="O4899" s="129">
        <v>3.64</v>
      </c>
      <c r="AD4899" s="90">
        <f t="shared" si="215"/>
        <v>50518</v>
      </c>
      <c r="AE4899" s="91">
        <f t="shared" si="214"/>
        <v>3.8399999999999997E-2</v>
      </c>
      <c r="AG4899" s="92"/>
    </row>
    <row r="4900" spans="14:33" x14ac:dyDescent="0.25">
      <c r="N4900" s="130">
        <v>52798</v>
      </c>
      <c r="O4900" s="129">
        <v>3.64</v>
      </c>
      <c r="AD4900" s="90">
        <f t="shared" si="215"/>
        <v>50519</v>
      </c>
      <c r="AE4900" s="91">
        <f t="shared" si="214"/>
        <v>3.8399999999999997E-2</v>
      </c>
      <c r="AG4900" s="92"/>
    </row>
    <row r="4901" spans="14:33" x14ac:dyDescent="0.25">
      <c r="N4901" s="130">
        <v>52799</v>
      </c>
      <c r="O4901" s="129">
        <v>3.64</v>
      </c>
      <c r="AD4901" s="90">
        <f t="shared" si="215"/>
        <v>50520</v>
      </c>
      <c r="AE4901" s="91">
        <f t="shared" si="214"/>
        <v>3.8399999999999997E-2</v>
      </c>
      <c r="AG4901" s="92"/>
    </row>
    <row r="4902" spans="14:33" x14ac:dyDescent="0.25">
      <c r="N4902" s="130">
        <v>52800</v>
      </c>
      <c r="O4902" s="129">
        <v>3.64</v>
      </c>
      <c r="AD4902" s="90">
        <f t="shared" si="215"/>
        <v>50521</v>
      </c>
      <c r="AE4902" s="91">
        <f t="shared" si="214"/>
        <v>3.8399999999999997E-2</v>
      </c>
      <c r="AG4902" s="92"/>
    </row>
    <row r="4903" spans="14:33" x14ac:dyDescent="0.25">
      <c r="N4903" s="130">
        <v>52803</v>
      </c>
      <c r="O4903" s="129">
        <v>3.64</v>
      </c>
      <c r="AD4903" s="90">
        <f t="shared" si="215"/>
        <v>50522</v>
      </c>
      <c r="AE4903" s="91">
        <f t="shared" si="214"/>
        <v>3.8399999999999997E-2</v>
      </c>
      <c r="AG4903" s="92"/>
    </row>
    <row r="4904" spans="14:33" x14ac:dyDescent="0.25">
      <c r="N4904" s="130">
        <v>52804</v>
      </c>
      <c r="O4904" s="129">
        <v>3.64</v>
      </c>
      <c r="AD4904" s="90">
        <f t="shared" si="215"/>
        <v>50523</v>
      </c>
      <c r="AE4904" s="91">
        <f t="shared" si="214"/>
        <v>3.8399999999999997E-2</v>
      </c>
      <c r="AG4904" s="92"/>
    </row>
    <row r="4905" spans="14:33" x14ac:dyDescent="0.25">
      <c r="N4905" s="130">
        <v>52805</v>
      </c>
      <c r="O4905" s="129">
        <v>3.64</v>
      </c>
      <c r="AD4905" s="90">
        <f t="shared" si="215"/>
        <v>50524</v>
      </c>
      <c r="AE4905" s="91">
        <f t="shared" si="214"/>
        <v>3.8399999999999997E-2</v>
      </c>
      <c r="AG4905" s="92"/>
    </row>
    <row r="4906" spans="14:33" x14ac:dyDescent="0.25">
      <c r="N4906" s="130">
        <v>52806</v>
      </c>
      <c r="O4906" s="129">
        <v>3.64</v>
      </c>
      <c r="AD4906" s="90">
        <f t="shared" si="215"/>
        <v>50525</v>
      </c>
      <c r="AE4906" s="91">
        <f t="shared" si="214"/>
        <v>3.8399999999999997E-2</v>
      </c>
      <c r="AG4906" s="92"/>
    </row>
    <row r="4907" spans="14:33" x14ac:dyDescent="0.25">
      <c r="N4907" s="130">
        <v>52807</v>
      </c>
      <c r="O4907" s="129">
        <v>3.64</v>
      </c>
      <c r="AD4907" s="90">
        <f t="shared" si="215"/>
        <v>50526</v>
      </c>
      <c r="AE4907" s="91">
        <f t="shared" si="214"/>
        <v>3.8399999999999997E-2</v>
      </c>
      <c r="AG4907" s="92"/>
    </row>
    <row r="4908" spans="14:33" x14ac:dyDescent="0.25">
      <c r="N4908" s="130">
        <v>52810</v>
      </c>
      <c r="O4908" s="129">
        <v>3.64</v>
      </c>
      <c r="AD4908" s="90">
        <f t="shared" si="215"/>
        <v>50527</v>
      </c>
      <c r="AE4908" s="91">
        <f t="shared" si="214"/>
        <v>3.8399999999999997E-2</v>
      </c>
      <c r="AG4908" s="92"/>
    </row>
    <row r="4909" spans="14:33" x14ac:dyDescent="0.25">
      <c r="N4909" s="130">
        <v>52811</v>
      </c>
      <c r="O4909" s="129">
        <v>3.64</v>
      </c>
      <c r="AD4909" s="90">
        <f t="shared" si="215"/>
        <v>50528</v>
      </c>
      <c r="AE4909" s="91">
        <f t="shared" si="214"/>
        <v>3.8399999999999997E-2</v>
      </c>
      <c r="AG4909" s="92"/>
    </row>
    <row r="4910" spans="14:33" x14ac:dyDescent="0.25">
      <c r="N4910" s="130">
        <v>52812</v>
      </c>
      <c r="O4910" s="129">
        <v>3.64</v>
      </c>
      <c r="AD4910" s="90">
        <f t="shared" si="215"/>
        <v>50529</v>
      </c>
      <c r="AE4910" s="91">
        <f t="shared" si="214"/>
        <v>3.8399999999999997E-2</v>
      </c>
      <c r="AG4910" s="92"/>
    </row>
    <row r="4911" spans="14:33" x14ac:dyDescent="0.25">
      <c r="N4911" s="130">
        <v>52813</v>
      </c>
      <c r="O4911" s="129">
        <v>3.64</v>
      </c>
      <c r="AD4911" s="90">
        <f t="shared" si="215"/>
        <v>50530</v>
      </c>
      <c r="AE4911" s="91">
        <f t="shared" si="214"/>
        <v>3.8399999999999997E-2</v>
      </c>
      <c r="AG4911" s="92"/>
    </row>
    <row r="4912" spans="14:33" x14ac:dyDescent="0.25">
      <c r="N4912" s="130">
        <v>52814</v>
      </c>
      <c r="O4912" s="129">
        <v>3.64</v>
      </c>
      <c r="AD4912" s="90">
        <f t="shared" si="215"/>
        <v>50531</v>
      </c>
      <c r="AE4912" s="91">
        <f t="shared" si="214"/>
        <v>3.8399999999999997E-2</v>
      </c>
      <c r="AG4912" s="92"/>
    </row>
    <row r="4913" spans="14:33" x14ac:dyDescent="0.25">
      <c r="N4913" s="130">
        <v>52817</v>
      </c>
      <c r="O4913" s="129">
        <v>3.64</v>
      </c>
      <c r="AD4913" s="90">
        <f t="shared" si="215"/>
        <v>50532</v>
      </c>
      <c r="AE4913" s="91">
        <f t="shared" si="214"/>
        <v>3.8399999999999997E-2</v>
      </c>
      <c r="AG4913" s="92"/>
    </row>
    <row r="4914" spans="14:33" x14ac:dyDescent="0.25">
      <c r="N4914" s="130">
        <v>52818</v>
      </c>
      <c r="O4914" s="129">
        <v>3.64</v>
      </c>
      <c r="AD4914" s="90">
        <f t="shared" si="215"/>
        <v>50533</v>
      </c>
      <c r="AE4914" s="91">
        <f t="shared" si="214"/>
        <v>3.8399999999999997E-2</v>
      </c>
      <c r="AG4914" s="92"/>
    </row>
    <row r="4915" spans="14:33" x14ac:dyDescent="0.25">
      <c r="N4915" s="130">
        <v>52819</v>
      </c>
      <c r="O4915" s="129">
        <v>3.64</v>
      </c>
      <c r="AD4915" s="90">
        <f t="shared" si="215"/>
        <v>50534</v>
      </c>
      <c r="AE4915" s="91">
        <f t="shared" si="214"/>
        <v>3.8399999999999997E-2</v>
      </c>
      <c r="AG4915" s="92"/>
    </row>
    <row r="4916" spans="14:33" x14ac:dyDescent="0.25">
      <c r="N4916" s="130">
        <v>52820</v>
      </c>
      <c r="O4916" s="129">
        <v>3.64</v>
      </c>
      <c r="AD4916" s="90">
        <f t="shared" si="215"/>
        <v>50535</v>
      </c>
      <c r="AE4916" s="91">
        <f t="shared" si="214"/>
        <v>3.8399999999999997E-2</v>
      </c>
      <c r="AG4916" s="92"/>
    </row>
    <row r="4917" spans="14:33" x14ac:dyDescent="0.25">
      <c r="N4917" s="130">
        <v>52821</v>
      </c>
      <c r="O4917" s="129">
        <v>3.64</v>
      </c>
      <c r="AD4917" s="90">
        <f t="shared" si="215"/>
        <v>50536</v>
      </c>
      <c r="AE4917" s="91">
        <f t="shared" si="214"/>
        <v>3.8399999999999997E-2</v>
      </c>
      <c r="AG4917" s="92"/>
    </row>
    <row r="4918" spans="14:33" x14ac:dyDescent="0.25">
      <c r="N4918" s="130">
        <v>52824</v>
      </c>
      <c r="O4918" s="129">
        <v>3.64</v>
      </c>
      <c r="AD4918" s="90">
        <f t="shared" si="215"/>
        <v>50537</v>
      </c>
      <c r="AE4918" s="91">
        <f t="shared" si="214"/>
        <v>3.8399999999999997E-2</v>
      </c>
      <c r="AG4918" s="92"/>
    </row>
    <row r="4919" spans="14:33" x14ac:dyDescent="0.25">
      <c r="N4919" s="130">
        <v>52825</v>
      </c>
      <c r="O4919" s="129">
        <v>3.64</v>
      </c>
      <c r="AD4919" s="90">
        <f t="shared" si="215"/>
        <v>50538</v>
      </c>
      <c r="AE4919" s="91">
        <f t="shared" si="214"/>
        <v>3.8399999999999997E-2</v>
      </c>
      <c r="AG4919" s="92"/>
    </row>
    <row r="4920" spans="14:33" x14ac:dyDescent="0.25">
      <c r="N4920" s="130">
        <v>52826</v>
      </c>
      <c r="O4920" s="129">
        <v>3.64</v>
      </c>
      <c r="AD4920" s="90">
        <f t="shared" si="215"/>
        <v>50539</v>
      </c>
      <c r="AE4920" s="91">
        <f t="shared" si="214"/>
        <v>3.8399999999999997E-2</v>
      </c>
      <c r="AG4920" s="92"/>
    </row>
    <row r="4921" spans="14:33" x14ac:dyDescent="0.25">
      <c r="N4921" s="130">
        <v>52827</v>
      </c>
      <c r="O4921" s="129">
        <v>3.64</v>
      </c>
      <c r="AD4921" s="90">
        <f t="shared" si="215"/>
        <v>50540</v>
      </c>
      <c r="AE4921" s="91">
        <f t="shared" si="214"/>
        <v>3.8399999999999997E-2</v>
      </c>
      <c r="AG4921" s="92"/>
    </row>
    <row r="4922" spans="14:33" x14ac:dyDescent="0.25">
      <c r="N4922" s="130">
        <v>52828</v>
      </c>
      <c r="O4922" s="129">
        <v>3.64</v>
      </c>
      <c r="AD4922" s="90">
        <f t="shared" si="215"/>
        <v>50541</v>
      </c>
      <c r="AE4922" s="91">
        <f t="shared" si="214"/>
        <v>3.8399999999999997E-2</v>
      </c>
      <c r="AG4922" s="92"/>
    </row>
    <row r="4923" spans="14:33" x14ac:dyDescent="0.25">
      <c r="N4923" s="130">
        <v>52831</v>
      </c>
      <c r="O4923" s="129">
        <v>3.64</v>
      </c>
      <c r="AD4923" s="90">
        <f t="shared" si="215"/>
        <v>50542</v>
      </c>
      <c r="AE4923" s="91">
        <f t="shared" si="214"/>
        <v>3.8399999999999997E-2</v>
      </c>
      <c r="AG4923" s="92"/>
    </row>
    <row r="4924" spans="14:33" x14ac:dyDescent="0.25">
      <c r="N4924" s="130">
        <v>52832</v>
      </c>
      <c r="O4924" s="129">
        <v>3.64</v>
      </c>
      <c r="AD4924" s="90">
        <f t="shared" si="215"/>
        <v>50543</v>
      </c>
      <c r="AE4924" s="91">
        <f t="shared" si="214"/>
        <v>3.8399999999999997E-2</v>
      </c>
      <c r="AG4924" s="92"/>
    </row>
    <row r="4925" spans="14:33" x14ac:dyDescent="0.25">
      <c r="N4925" s="130">
        <v>52833</v>
      </c>
      <c r="O4925" s="129">
        <v>3.64</v>
      </c>
      <c r="AD4925" s="90">
        <f t="shared" si="215"/>
        <v>50544</v>
      </c>
      <c r="AE4925" s="91">
        <f t="shared" si="214"/>
        <v>3.8399999999999997E-2</v>
      </c>
      <c r="AG4925" s="92"/>
    </row>
    <row r="4926" spans="14:33" x14ac:dyDescent="0.25">
      <c r="N4926" s="130">
        <v>52834</v>
      </c>
      <c r="O4926" s="129">
        <v>3.64</v>
      </c>
      <c r="AD4926" s="90">
        <f t="shared" si="215"/>
        <v>50545</v>
      </c>
      <c r="AE4926" s="91">
        <f t="shared" si="214"/>
        <v>3.8399999999999997E-2</v>
      </c>
      <c r="AG4926" s="92"/>
    </row>
    <row r="4927" spans="14:33" x14ac:dyDescent="0.25">
      <c r="N4927" s="130">
        <v>52835</v>
      </c>
      <c r="O4927" s="129">
        <v>3.64</v>
      </c>
      <c r="AD4927" s="90">
        <f t="shared" si="215"/>
        <v>50546</v>
      </c>
      <c r="AE4927" s="91">
        <f t="shared" si="214"/>
        <v>3.8399999999999997E-2</v>
      </c>
      <c r="AG4927" s="92"/>
    </row>
    <row r="4928" spans="14:33" x14ac:dyDescent="0.25">
      <c r="N4928" s="130">
        <v>52838</v>
      </c>
      <c r="O4928" s="129">
        <v>3.64</v>
      </c>
      <c r="AD4928" s="90">
        <f t="shared" si="215"/>
        <v>50547</v>
      </c>
      <c r="AE4928" s="91">
        <f t="shared" si="214"/>
        <v>3.8399999999999997E-2</v>
      </c>
      <c r="AG4928" s="92"/>
    </row>
    <row r="4929" spans="14:33" x14ac:dyDescent="0.25">
      <c r="N4929" s="130">
        <v>52839</v>
      </c>
      <c r="O4929" s="129">
        <v>3.64</v>
      </c>
      <c r="AD4929" s="90">
        <f t="shared" si="215"/>
        <v>50548</v>
      </c>
      <c r="AE4929" s="91">
        <f t="shared" si="214"/>
        <v>3.8399999999999997E-2</v>
      </c>
      <c r="AG4929" s="92"/>
    </row>
    <row r="4930" spans="14:33" x14ac:dyDescent="0.25">
      <c r="N4930" s="130">
        <v>52840</v>
      </c>
      <c r="O4930" s="129">
        <v>3.64</v>
      </c>
      <c r="AD4930" s="90">
        <f t="shared" si="215"/>
        <v>50549</v>
      </c>
      <c r="AE4930" s="91">
        <f t="shared" si="214"/>
        <v>3.8399999999999997E-2</v>
      </c>
      <c r="AG4930" s="92"/>
    </row>
    <row r="4931" spans="14:33" x14ac:dyDescent="0.25">
      <c r="N4931" s="130">
        <v>52841</v>
      </c>
      <c r="O4931" s="129">
        <v>3.64</v>
      </c>
      <c r="AD4931" s="90">
        <f t="shared" si="215"/>
        <v>50550</v>
      </c>
      <c r="AE4931" s="91">
        <f t="shared" si="214"/>
        <v>3.8399999999999997E-2</v>
      </c>
      <c r="AG4931" s="92"/>
    </row>
    <row r="4932" spans="14:33" x14ac:dyDescent="0.25">
      <c r="N4932" s="130">
        <v>52842</v>
      </c>
      <c r="O4932" s="129">
        <v>3.64</v>
      </c>
      <c r="AD4932" s="90">
        <f t="shared" si="215"/>
        <v>50551</v>
      </c>
      <c r="AE4932" s="91">
        <f t="shared" si="214"/>
        <v>3.8399999999999997E-2</v>
      </c>
      <c r="AG4932" s="92"/>
    </row>
    <row r="4933" spans="14:33" x14ac:dyDescent="0.25">
      <c r="N4933" s="130">
        <v>52846</v>
      </c>
      <c r="O4933" s="129">
        <v>3.64</v>
      </c>
      <c r="AD4933" s="90">
        <f t="shared" si="215"/>
        <v>50552</v>
      </c>
      <c r="AE4933" s="91">
        <f t="shared" si="214"/>
        <v>3.8399999999999997E-2</v>
      </c>
      <c r="AG4933" s="92"/>
    </row>
    <row r="4934" spans="14:33" x14ac:dyDescent="0.25">
      <c r="N4934" s="130">
        <v>52847</v>
      </c>
      <c r="O4934" s="129">
        <v>3.64</v>
      </c>
      <c r="AD4934" s="90">
        <f t="shared" si="215"/>
        <v>50553</v>
      </c>
      <c r="AE4934" s="91">
        <f t="shared" si="214"/>
        <v>3.8399999999999997E-2</v>
      </c>
      <c r="AG4934" s="92"/>
    </row>
    <row r="4935" spans="14:33" x14ac:dyDescent="0.25">
      <c r="N4935" s="130">
        <v>52848</v>
      </c>
      <c r="O4935" s="129">
        <v>3.64</v>
      </c>
      <c r="AD4935" s="90">
        <f t="shared" si="215"/>
        <v>50554</v>
      </c>
      <c r="AE4935" s="91">
        <f t="shared" ref="AE4935:AE4998" si="216">_xlfn.IFNA(VLOOKUP(AD4935,N:O,2,FALSE)/100,AE4934)</f>
        <v>3.8399999999999997E-2</v>
      </c>
      <c r="AG4935" s="92"/>
    </row>
    <row r="4936" spans="14:33" x14ac:dyDescent="0.25">
      <c r="N4936" s="130">
        <v>52849</v>
      </c>
      <c r="O4936" s="129">
        <v>3.64</v>
      </c>
      <c r="AD4936" s="90">
        <f t="shared" ref="AD4936:AD4999" si="217">AD4935+1</f>
        <v>50555</v>
      </c>
      <c r="AE4936" s="91">
        <f t="shared" si="216"/>
        <v>3.8399999999999997E-2</v>
      </c>
      <c r="AG4936" s="92"/>
    </row>
    <row r="4937" spans="14:33" x14ac:dyDescent="0.25">
      <c r="N4937" s="130">
        <v>52852</v>
      </c>
      <c r="O4937" s="129">
        <v>3.64</v>
      </c>
      <c r="AD4937" s="90">
        <f t="shared" si="217"/>
        <v>50556</v>
      </c>
      <c r="AE4937" s="91">
        <f t="shared" si="216"/>
        <v>3.8399999999999997E-2</v>
      </c>
      <c r="AG4937" s="92"/>
    </row>
    <row r="4938" spans="14:33" x14ac:dyDescent="0.25">
      <c r="N4938" s="130">
        <v>52853</v>
      </c>
      <c r="O4938" s="129">
        <v>3.64</v>
      </c>
      <c r="AD4938" s="90">
        <f t="shared" si="217"/>
        <v>50557</v>
      </c>
      <c r="AE4938" s="91">
        <f t="shared" si="216"/>
        <v>3.8399999999999997E-2</v>
      </c>
      <c r="AG4938" s="92"/>
    </row>
    <row r="4939" spans="14:33" x14ac:dyDescent="0.25">
      <c r="N4939" s="130">
        <v>52854</v>
      </c>
      <c r="O4939" s="129">
        <v>3.64</v>
      </c>
      <c r="AD4939" s="90">
        <f t="shared" si="217"/>
        <v>50558</v>
      </c>
      <c r="AE4939" s="91">
        <f t="shared" si="216"/>
        <v>3.8399999999999997E-2</v>
      </c>
      <c r="AG4939" s="92"/>
    </row>
    <row r="4940" spans="14:33" x14ac:dyDescent="0.25">
      <c r="N4940" s="130">
        <v>52855</v>
      </c>
      <c r="O4940" s="129">
        <v>3.64</v>
      </c>
      <c r="AD4940" s="90">
        <f t="shared" si="217"/>
        <v>50559</v>
      </c>
      <c r="AE4940" s="91">
        <f t="shared" si="216"/>
        <v>3.8399999999999997E-2</v>
      </c>
      <c r="AG4940" s="92"/>
    </row>
    <row r="4941" spans="14:33" x14ac:dyDescent="0.25">
      <c r="N4941" s="130">
        <v>52856</v>
      </c>
      <c r="O4941" s="129">
        <v>3.64</v>
      </c>
      <c r="AD4941" s="90">
        <f t="shared" si="217"/>
        <v>50560</v>
      </c>
      <c r="AE4941" s="91">
        <f t="shared" si="216"/>
        <v>3.8399999999999997E-2</v>
      </c>
      <c r="AG4941" s="92"/>
    </row>
    <row r="4942" spans="14:33" x14ac:dyDescent="0.25">
      <c r="N4942" s="130">
        <v>52859</v>
      </c>
      <c r="O4942" s="129">
        <v>3.64</v>
      </c>
      <c r="AD4942" s="90">
        <f t="shared" si="217"/>
        <v>50561</v>
      </c>
      <c r="AE4942" s="91">
        <f t="shared" si="216"/>
        <v>3.8399999999999997E-2</v>
      </c>
      <c r="AG4942" s="92"/>
    </row>
    <row r="4943" spans="14:33" x14ac:dyDescent="0.25">
      <c r="N4943" s="130">
        <v>52860</v>
      </c>
      <c r="O4943" s="129">
        <v>3.64</v>
      </c>
      <c r="AD4943" s="90">
        <f t="shared" si="217"/>
        <v>50562</v>
      </c>
      <c r="AE4943" s="91">
        <f t="shared" si="216"/>
        <v>3.8399999999999997E-2</v>
      </c>
      <c r="AG4943" s="92"/>
    </row>
    <row r="4944" spans="14:33" x14ac:dyDescent="0.25">
      <c r="N4944" s="130">
        <v>52861</v>
      </c>
      <c r="O4944" s="129">
        <v>3.64</v>
      </c>
      <c r="AD4944" s="90">
        <f t="shared" si="217"/>
        <v>50563</v>
      </c>
      <c r="AE4944" s="91">
        <f t="shared" si="216"/>
        <v>3.8399999999999997E-2</v>
      </c>
      <c r="AG4944" s="92"/>
    </row>
    <row r="4945" spans="14:33" x14ac:dyDescent="0.25">
      <c r="N4945" s="130">
        <v>52862</v>
      </c>
      <c r="O4945" s="129">
        <v>3.64</v>
      </c>
      <c r="AD4945" s="90">
        <f t="shared" si="217"/>
        <v>50564</v>
      </c>
      <c r="AE4945" s="91">
        <f t="shared" si="216"/>
        <v>3.8399999999999997E-2</v>
      </c>
      <c r="AG4945" s="92"/>
    </row>
    <row r="4946" spans="14:33" x14ac:dyDescent="0.25">
      <c r="N4946" s="130">
        <v>52863</v>
      </c>
      <c r="O4946" s="129">
        <v>3.64</v>
      </c>
      <c r="AD4946" s="90">
        <f t="shared" si="217"/>
        <v>50565</v>
      </c>
      <c r="AE4946" s="91">
        <f t="shared" si="216"/>
        <v>3.8399999999999997E-2</v>
      </c>
      <c r="AG4946" s="92"/>
    </row>
    <row r="4947" spans="14:33" x14ac:dyDescent="0.25">
      <c r="N4947" s="130">
        <v>52866</v>
      </c>
      <c r="O4947" s="129">
        <v>3.64</v>
      </c>
      <c r="AD4947" s="90">
        <f t="shared" si="217"/>
        <v>50566</v>
      </c>
      <c r="AE4947" s="91">
        <f t="shared" si="216"/>
        <v>3.8399999999999997E-2</v>
      </c>
      <c r="AG4947" s="92"/>
    </row>
    <row r="4948" spans="14:33" x14ac:dyDescent="0.25">
      <c r="N4948" s="130">
        <v>52867</v>
      </c>
      <c r="O4948" s="129">
        <v>3.64</v>
      </c>
      <c r="AD4948" s="90">
        <f t="shared" si="217"/>
        <v>50567</v>
      </c>
      <c r="AE4948" s="91">
        <f t="shared" si="216"/>
        <v>3.8399999999999997E-2</v>
      </c>
      <c r="AG4948" s="92"/>
    </row>
    <row r="4949" spans="14:33" x14ac:dyDescent="0.25">
      <c r="N4949" s="130">
        <v>52868</v>
      </c>
      <c r="O4949" s="129">
        <v>3.64</v>
      </c>
      <c r="AD4949" s="90">
        <f t="shared" si="217"/>
        <v>50568</v>
      </c>
      <c r="AE4949" s="91">
        <f t="shared" si="216"/>
        <v>3.8399999999999997E-2</v>
      </c>
      <c r="AG4949" s="92"/>
    </row>
    <row r="4950" spans="14:33" x14ac:dyDescent="0.25">
      <c r="N4950" s="130">
        <v>52869</v>
      </c>
      <c r="O4950" s="129">
        <v>3.64</v>
      </c>
      <c r="AD4950" s="90">
        <f t="shared" si="217"/>
        <v>50569</v>
      </c>
      <c r="AE4950" s="91">
        <f t="shared" si="216"/>
        <v>3.8399999999999997E-2</v>
      </c>
      <c r="AG4950" s="92"/>
    </row>
    <row r="4951" spans="14:33" x14ac:dyDescent="0.25">
      <c r="N4951" s="130">
        <v>52870</v>
      </c>
      <c r="O4951" s="129">
        <v>3.64</v>
      </c>
      <c r="AD4951" s="90">
        <f t="shared" si="217"/>
        <v>50570</v>
      </c>
      <c r="AE4951" s="91">
        <f t="shared" si="216"/>
        <v>3.8399999999999997E-2</v>
      </c>
      <c r="AG4951" s="92"/>
    </row>
    <row r="4952" spans="14:33" x14ac:dyDescent="0.25">
      <c r="N4952" s="130">
        <v>52873</v>
      </c>
      <c r="O4952" s="129">
        <v>3.64</v>
      </c>
      <c r="AD4952" s="90">
        <f t="shared" si="217"/>
        <v>50571</v>
      </c>
      <c r="AE4952" s="91">
        <f t="shared" si="216"/>
        <v>3.8399999999999997E-2</v>
      </c>
      <c r="AG4952" s="92"/>
    </row>
    <row r="4953" spans="14:33" x14ac:dyDescent="0.25">
      <c r="N4953" s="130">
        <v>52874</v>
      </c>
      <c r="O4953" s="129">
        <v>3.64</v>
      </c>
      <c r="AD4953" s="90">
        <f t="shared" si="217"/>
        <v>50572</v>
      </c>
      <c r="AE4953" s="91">
        <f t="shared" si="216"/>
        <v>3.8399999999999997E-2</v>
      </c>
      <c r="AG4953" s="92"/>
    </row>
    <row r="4954" spans="14:33" x14ac:dyDescent="0.25">
      <c r="N4954" s="130">
        <v>52875</v>
      </c>
      <c r="O4954" s="129">
        <v>3.64</v>
      </c>
      <c r="AD4954" s="90">
        <f t="shared" si="217"/>
        <v>50573</v>
      </c>
      <c r="AE4954" s="91">
        <f t="shared" si="216"/>
        <v>3.8399999999999997E-2</v>
      </c>
      <c r="AG4954" s="92"/>
    </row>
    <row r="4955" spans="14:33" x14ac:dyDescent="0.25">
      <c r="N4955" s="130">
        <v>52876</v>
      </c>
      <c r="O4955" s="129">
        <v>3.64</v>
      </c>
      <c r="AD4955" s="90">
        <f t="shared" si="217"/>
        <v>50574</v>
      </c>
      <c r="AE4955" s="91">
        <f t="shared" si="216"/>
        <v>3.8399999999999997E-2</v>
      </c>
      <c r="AG4955" s="92"/>
    </row>
    <row r="4956" spans="14:33" x14ac:dyDescent="0.25">
      <c r="N4956" s="130">
        <v>52877</v>
      </c>
      <c r="O4956" s="129">
        <v>3.64</v>
      </c>
      <c r="AD4956" s="90">
        <f t="shared" si="217"/>
        <v>50575</v>
      </c>
      <c r="AE4956" s="91">
        <f t="shared" si="216"/>
        <v>3.8399999999999997E-2</v>
      </c>
      <c r="AG4956" s="92"/>
    </row>
    <row r="4957" spans="14:33" x14ac:dyDescent="0.25">
      <c r="N4957" s="130">
        <v>52881</v>
      </c>
      <c r="O4957" s="129">
        <v>3.64</v>
      </c>
      <c r="AD4957" s="90">
        <f t="shared" si="217"/>
        <v>50576</v>
      </c>
      <c r="AE4957" s="91">
        <f t="shared" si="216"/>
        <v>3.8399999999999997E-2</v>
      </c>
      <c r="AG4957" s="92"/>
    </row>
    <row r="4958" spans="14:33" x14ac:dyDescent="0.25">
      <c r="N4958" s="130">
        <v>52882</v>
      </c>
      <c r="O4958" s="129">
        <v>3.64</v>
      </c>
      <c r="AD4958" s="90">
        <f t="shared" si="217"/>
        <v>50577</v>
      </c>
      <c r="AE4958" s="91">
        <f t="shared" si="216"/>
        <v>3.8399999999999997E-2</v>
      </c>
      <c r="AG4958" s="92"/>
    </row>
    <row r="4959" spans="14:33" x14ac:dyDescent="0.25">
      <c r="N4959" s="130">
        <v>52883</v>
      </c>
      <c r="O4959" s="129">
        <v>3.64</v>
      </c>
      <c r="AD4959" s="90">
        <f t="shared" si="217"/>
        <v>50578</v>
      </c>
      <c r="AE4959" s="91">
        <f t="shared" si="216"/>
        <v>3.8399999999999997E-2</v>
      </c>
      <c r="AG4959" s="92"/>
    </row>
    <row r="4960" spans="14:33" x14ac:dyDescent="0.25">
      <c r="N4960" s="130">
        <v>52884</v>
      </c>
      <c r="O4960" s="129">
        <v>3.64</v>
      </c>
      <c r="AD4960" s="90">
        <f t="shared" si="217"/>
        <v>50579</v>
      </c>
      <c r="AE4960" s="91">
        <f t="shared" si="216"/>
        <v>3.8399999999999997E-2</v>
      </c>
      <c r="AG4960" s="92"/>
    </row>
    <row r="4961" spans="14:33" x14ac:dyDescent="0.25">
      <c r="N4961" s="130">
        <v>52887</v>
      </c>
      <c r="O4961" s="129">
        <v>3.64</v>
      </c>
      <c r="AD4961" s="90">
        <f t="shared" si="217"/>
        <v>50580</v>
      </c>
      <c r="AE4961" s="91">
        <f t="shared" si="216"/>
        <v>3.8399999999999997E-2</v>
      </c>
      <c r="AG4961" s="92"/>
    </row>
    <row r="4962" spans="14:33" x14ac:dyDescent="0.25">
      <c r="N4962" s="130">
        <v>52888</v>
      </c>
      <c r="O4962" s="129">
        <v>3.64</v>
      </c>
      <c r="AD4962" s="90">
        <f t="shared" si="217"/>
        <v>50581</v>
      </c>
      <c r="AE4962" s="91">
        <f t="shared" si="216"/>
        <v>3.8399999999999997E-2</v>
      </c>
      <c r="AG4962" s="92"/>
    </row>
    <row r="4963" spans="14:33" x14ac:dyDescent="0.25">
      <c r="N4963" s="130">
        <v>52889</v>
      </c>
      <c r="O4963" s="129">
        <v>3.64</v>
      </c>
      <c r="AD4963" s="90">
        <f t="shared" si="217"/>
        <v>50582</v>
      </c>
      <c r="AE4963" s="91">
        <f t="shared" si="216"/>
        <v>3.8399999999999997E-2</v>
      </c>
      <c r="AG4963" s="92"/>
    </row>
    <row r="4964" spans="14:33" x14ac:dyDescent="0.25">
      <c r="N4964" s="130">
        <v>52890</v>
      </c>
      <c r="O4964" s="129">
        <v>3.64</v>
      </c>
      <c r="AD4964" s="90">
        <f t="shared" si="217"/>
        <v>50583</v>
      </c>
      <c r="AE4964" s="91">
        <f t="shared" si="216"/>
        <v>3.8399999999999997E-2</v>
      </c>
      <c r="AG4964" s="92"/>
    </row>
    <row r="4965" spans="14:33" x14ac:dyDescent="0.25">
      <c r="N4965" s="130">
        <v>52891</v>
      </c>
      <c r="O4965" s="129">
        <v>3.64</v>
      </c>
      <c r="AD4965" s="90">
        <f t="shared" si="217"/>
        <v>50584</v>
      </c>
      <c r="AE4965" s="91">
        <f t="shared" si="216"/>
        <v>3.8399999999999997E-2</v>
      </c>
      <c r="AG4965" s="92"/>
    </row>
    <row r="4966" spans="14:33" x14ac:dyDescent="0.25">
      <c r="N4966" s="130">
        <v>52894</v>
      </c>
      <c r="O4966" s="129">
        <v>3.64</v>
      </c>
      <c r="AD4966" s="90">
        <f t="shared" si="217"/>
        <v>50585</v>
      </c>
      <c r="AE4966" s="91">
        <f t="shared" si="216"/>
        <v>3.8399999999999997E-2</v>
      </c>
      <c r="AG4966" s="92"/>
    </row>
    <row r="4967" spans="14:33" x14ac:dyDescent="0.25">
      <c r="N4967" s="130">
        <v>52895</v>
      </c>
      <c r="O4967" s="129">
        <v>3.64</v>
      </c>
      <c r="AD4967" s="90">
        <f t="shared" si="217"/>
        <v>50586</v>
      </c>
      <c r="AE4967" s="91">
        <f t="shared" si="216"/>
        <v>3.8399999999999997E-2</v>
      </c>
      <c r="AG4967" s="92"/>
    </row>
    <row r="4968" spans="14:33" x14ac:dyDescent="0.25">
      <c r="N4968" s="130">
        <v>52896</v>
      </c>
      <c r="O4968" s="129">
        <v>3.64</v>
      </c>
      <c r="AD4968" s="90">
        <f t="shared" si="217"/>
        <v>50587</v>
      </c>
      <c r="AE4968" s="91">
        <f t="shared" si="216"/>
        <v>3.8399999999999997E-2</v>
      </c>
      <c r="AG4968" s="92"/>
    </row>
    <row r="4969" spans="14:33" x14ac:dyDescent="0.25">
      <c r="N4969" s="130">
        <v>52897</v>
      </c>
      <c r="O4969" s="129">
        <v>3.64</v>
      </c>
      <c r="AD4969" s="90">
        <f t="shared" si="217"/>
        <v>50588</v>
      </c>
      <c r="AE4969" s="91">
        <f t="shared" si="216"/>
        <v>3.8399999999999997E-2</v>
      </c>
      <c r="AG4969" s="92"/>
    </row>
    <row r="4970" spans="14:33" x14ac:dyDescent="0.25">
      <c r="N4970" s="130">
        <v>52898</v>
      </c>
      <c r="O4970" s="129">
        <v>3.64</v>
      </c>
      <c r="AD4970" s="90">
        <f t="shared" si="217"/>
        <v>50589</v>
      </c>
      <c r="AE4970" s="91">
        <f t="shared" si="216"/>
        <v>3.8399999999999997E-2</v>
      </c>
      <c r="AG4970" s="92"/>
    </row>
    <row r="4971" spans="14:33" x14ac:dyDescent="0.25">
      <c r="N4971" s="130">
        <v>52901</v>
      </c>
      <c r="O4971" s="129">
        <v>3.64</v>
      </c>
      <c r="AD4971" s="90">
        <f t="shared" si="217"/>
        <v>50590</v>
      </c>
      <c r="AE4971" s="91">
        <f t="shared" si="216"/>
        <v>3.8399999999999997E-2</v>
      </c>
      <c r="AG4971" s="92"/>
    </row>
    <row r="4972" spans="14:33" x14ac:dyDescent="0.25">
      <c r="N4972" s="130">
        <v>52902</v>
      </c>
      <c r="O4972" s="129">
        <v>3.64</v>
      </c>
      <c r="AD4972" s="90">
        <f t="shared" si="217"/>
        <v>50591</v>
      </c>
      <c r="AE4972" s="91">
        <f t="shared" si="216"/>
        <v>3.8399999999999997E-2</v>
      </c>
      <c r="AG4972" s="92"/>
    </row>
    <row r="4973" spans="14:33" x14ac:dyDescent="0.25">
      <c r="N4973" s="130">
        <v>52903</v>
      </c>
      <c r="O4973" s="129">
        <v>3.64</v>
      </c>
      <c r="AD4973" s="90">
        <f t="shared" si="217"/>
        <v>50592</v>
      </c>
      <c r="AE4973" s="91">
        <f t="shared" si="216"/>
        <v>3.8399999999999997E-2</v>
      </c>
      <c r="AG4973" s="92"/>
    </row>
    <row r="4974" spans="14:33" x14ac:dyDescent="0.25">
      <c r="N4974" s="130">
        <v>52904</v>
      </c>
      <c r="O4974" s="129">
        <v>3.64</v>
      </c>
      <c r="AD4974" s="90">
        <f t="shared" si="217"/>
        <v>50593</v>
      </c>
      <c r="AE4974" s="91">
        <f t="shared" si="216"/>
        <v>3.8399999999999997E-2</v>
      </c>
      <c r="AG4974" s="92"/>
    </row>
    <row r="4975" spans="14:33" x14ac:dyDescent="0.25">
      <c r="N4975" s="130">
        <v>52905</v>
      </c>
      <c r="O4975" s="129">
        <v>3.64</v>
      </c>
      <c r="AD4975" s="90">
        <f t="shared" si="217"/>
        <v>50594</v>
      </c>
      <c r="AE4975" s="91">
        <f t="shared" si="216"/>
        <v>3.8399999999999997E-2</v>
      </c>
      <c r="AG4975" s="92"/>
    </row>
    <row r="4976" spans="14:33" x14ac:dyDescent="0.25">
      <c r="N4976" s="130">
        <v>52908</v>
      </c>
      <c r="O4976" s="129">
        <v>3.64</v>
      </c>
      <c r="AD4976" s="90">
        <f t="shared" si="217"/>
        <v>50595</v>
      </c>
      <c r="AE4976" s="91">
        <f t="shared" si="216"/>
        <v>3.8399999999999997E-2</v>
      </c>
      <c r="AG4976" s="92"/>
    </row>
    <row r="4977" spans="14:33" x14ac:dyDescent="0.25">
      <c r="N4977" s="130">
        <v>52909</v>
      </c>
      <c r="O4977" s="129">
        <v>3.64</v>
      </c>
      <c r="AD4977" s="90">
        <f t="shared" si="217"/>
        <v>50596</v>
      </c>
      <c r="AE4977" s="91">
        <f t="shared" si="216"/>
        <v>3.8399999999999997E-2</v>
      </c>
      <c r="AG4977" s="92"/>
    </row>
    <row r="4978" spans="14:33" x14ac:dyDescent="0.25">
      <c r="N4978" s="130">
        <v>52910</v>
      </c>
      <c r="O4978" s="129">
        <v>3.64</v>
      </c>
      <c r="AD4978" s="90">
        <f t="shared" si="217"/>
        <v>50597</v>
      </c>
      <c r="AE4978" s="91">
        <f t="shared" si="216"/>
        <v>3.8399999999999997E-2</v>
      </c>
      <c r="AG4978" s="92"/>
    </row>
    <row r="4979" spans="14:33" x14ac:dyDescent="0.25">
      <c r="N4979" s="130">
        <v>52911</v>
      </c>
      <c r="O4979" s="129">
        <v>3.64</v>
      </c>
      <c r="AD4979" s="90">
        <f t="shared" si="217"/>
        <v>50598</v>
      </c>
      <c r="AE4979" s="91">
        <f t="shared" si="216"/>
        <v>3.8399999999999997E-2</v>
      </c>
      <c r="AG4979" s="92"/>
    </row>
    <row r="4980" spans="14:33" x14ac:dyDescent="0.25">
      <c r="N4980" s="130">
        <v>52915</v>
      </c>
      <c r="O4980" s="129">
        <v>3.64</v>
      </c>
      <c r="AD4980" s="90">
        <f t="shared" si="217"/>
        <v>50599</v>
      </c>
      <c r="AE4980" s="91">
        <f t="shared" si="216"/>
        <v>3.8399999999999997E-2</v>
      </c>
      <c r="AG4980" s="92"/>
    </row>
    <row r="4981" spans="14:33" x14ac:dyDescent="0.25">
      <c r="N4981" s="130">
        <v>52916</v>
      </c>
      <c r="O4981" s="129">
        <v>3.64</v>
      </c>
      <c r="AD4981" s="90">
        <f t="shared" si="217"/>
        <v>50600</v>
      </c>
      <c r="AE4981" s="91">
        <f t="shared" si="216"/>
        <v>3.8399999999999997E-2</v>
      </c>
      <c r="AG4981" s="92"/>
    </row>
    <row r="4982" spans="14:33" x14ac:dyDescent="0.25">
      <c r="N4982" s="130">
        <v>52917</v>
      </c>
      <c r="O4982" s="129">
        <v>3.64</v>
      </c>
      <c r="AD4982" s="90">
        <f t="shared" si="217"/>
        <v>50601</v>
      </c>
      <c r="AE4982" s="91">
        <f t="shared" si="216"/>
        <v>3.8399999999999997E-2</v>
      </c>
      <c r="AG4982" s="92"/>
    </row>
    <row r="4983" spans="14:33" x14ac:dyDescent="0.25">
      <c r="N4983" s="130">
        <v>52918</v>
      </c>
      <c r="O4983" s="129">
        <v>3.64</v>
      </c>
      <c r="AD4983" s="90">
        <f t="shared" si="217"/>
        <v>50602</v>
      </c>
      <c r="AE4983" s="91">
        <f t="shared" si="216"/>
        <v>3.8399999999999997E-2</v>
      </c>
      <c r="AG4983" s="92"/>
    </row>
    <row r="4984" spans="14:33" x14ac:dyDescent="0.25">
      <c r="N4984" s="130">
        <v>52919</v>
      </c>
      <c r="O4984" s="129">
        <v>3.64</v>
      </c>
      <c r="AD4984" s="90">
        <f t="shared" si="217"/>
        <v>50603</v>
      </c>
      <c r="AE4984" s="91">
        <f t="shared" si="216"/>
        <v>3.8399999999999997E-2</v>
      </c>
      <c r="AG4984" s="92"/>
    </row>
    <row r="4985" spans="14:33" x14ac:dyDescent="0.25">
      <c r="N4985" s="130">
        <v>52922</v>
      </c>
      <c r="O4985" s="129">
        <v>3.64</v>
      </c>
      <c r="AD4985" s="90">
        <f t="shared" si="217"/>
        <v>50604</v>
      </c>
      <c r="AE4985" s="91">
        <f t="shared" si="216"/>
        <v>3.8399999999999997E-2</v>
      </c>
      <c r="AG4985" s="92"/>
    </row>
    <row r="4986" spans="14:33" x14ac:dyDescent="0.25">
      <c r="N4986" s="130">
        <v>52923</v>
      </c>
      <c r="O4986" s="129">
        <v>3.64</v>
      </c>
      <c r="AD4986" s="90">
        <f t="shared" si="217"/>
        <v>50605</v>
      </c>
      <c r="AE4986" s="91">
        <f t="shared" si="216"/>
        <v>3.8399999999999997E-2</v>
      </c>
      <c r="AG4986" s="92"/>
    </row>
    <row r="4987" spans="14:33" x14ac:dyDescent="0.25">
      <c r="N4987" s="130">
        <v>52924</v>
      </c>
      <c r="O4987" s="129">
        <v>3.64</v>
      </c>
      <c r="AD4987" s="90">
        <f t="shared" si="217"/>
        <v>50606</v>
      </c>
      <c r="AE4987" s="91">
        <f t="shared" si="216"/>
        <v>3.8399999999999997E-2</v>
      </c>
      <c r="AG4987" s="92"/>
    </row>
    <row r="4988" spans="14:33" x14ac:dyDescent="0.25">
      <c r="N4988" s="130">
        <v>52926</v>
      </c>
      <c r="O4988" s="129">
        <v>3.64</v>
      </c>
      <c r="AD4988" s="90">
        <f t="shared" si="217"/>
        <v>50607</v>
      </c>
      <c r="AE4988" s="91">
        <f t="shared" si="216"/>
        <v>3.8399999999999997E-2</v>
      </c>
      <c r="AG4988" s="92"/>
    </row>
    <row r="4989" spans="14:33" x14ac:dyDescent="0.25">
      <c r="N4989" s="131">
        <v>52924</v>
      </c>
      <c r="O4989" s="132">
        <v>3.6883462609065276</v>
      </c>
      <c r="AD4989" s="90">
        <f t="shared" si="217"/>
        <v>50608</v>
      </c>
      <c r="AE4989" s="91">
        <f t="shared" si="216"/>
        <v>3.8399999999999997E-2</v>
      </c>
      <c r="AG4989" s="92"/>
    </row>
    <row r="4990" spans="14:33" x14ac:dyDescent="0.25">
      <c r="N4990" s="131">
        <v>52918</v>
      </c>
      <c r="O4990" s="132">
        <v>3.7230397328018583</v>
      </c>
      <c r="AD4990" s="90">
        <f t="shared" si="217"/>
        <v>50609</v>
      </c>
      <c r="AE4990" s="91">
        <f t="shared" si="216"/>
        <v>3.8399999999999997E-2</v>
      </c>
      <c r="AG4990" s="92"/>
    </row>
    <row r="4991" spans="14:33" x14ac:dyDescent="0.25">
      <c r="N4991" s="60">
        <v>52841</v>
      </c>
      <c r="O4991" s="101">
        <v>3.4519107745731858</v>
      </c>
      <c r="AD4991" s="90">
        <f t="shared" si="217"/>
        <v>50610</v>
      </c>
      <c r="AE4991" s="91">
        <f t="shared" si="216"/>
        <v>3.8399999999999997E-2</v>
      </c>
      <c r="AG4991" s="92"/>
    </row>
    <row r="4992" spans="14:33" x14ac:dyDescent="0.25">
      <c r="N4992" s="60">
        <v>52681</v>
      </c>
      <c r="O4992" s="101">
        <v>3.7918599999999998</v>
      </c>
      <c r="AD4992" s="90">
        <f t="shared" si="217"/>
        <v>50611</v>
      </c>
      <c r="AE4992" s="91">
        <f t="shared" si="216"/>
        <v>3.8399999999999997E-2</v>
      </c>
      <c r="AG4992" s="92"/>
    </row>
    <row r="4993" spans="14:33" x14ac:dyDescent="0.25">
      <c r="N4993" s="60">
        <v>52684</v>
      </c>
      <c r="O4993" s="101">
        <v>3.7914599999999998</v>
      </c>
      <c r="AD4993" s="90">
        <f t="shared" si="217"/>
        <v>50612</v>
      </c>
      <c r="AE4993" s="91">
        <f t="shared" si="216"/>
        <v>3.8399999999999997E-2</v>
      </c>
      <c r="AG4993" s="92"/>
    </row>
    <row r="4994" spans="14:33" x14ac:dyDescent="0.25">
      <c r="N4994" s="60">
        <v>52685</v>
      </c>
      <c r="O4994" s="101">
        <v>3.7914599999999998</v>
      </c>
      <c r="AD4994" s="90">
        <f t="shared" si="217"/>
        <v>50613</v>
      </c>
      <c r="AE4994" s="91">
        <f t="shared" si="216"/>
        <v>3.8399999999999997E-2</v>
      </c>
      <c r="AG4994" s="92"/>
    </row>
    <row r="4995" spans="14:33" x14ac:dyDescent="0.25">
      <c r="N4995" s="60">
        <v>52686</v>
      </c>
      <c r="O4995" s="101">
        <v>3.7914599999999998</v>
      </c>
      <c r="AD4995" s="90">
        <f t="shared" si="217"/>
        <v>50614</v>
      </c>
      <c r="AE4995" s="91">
        <f t="shared" si="216"/>
        <v>3.8399999999999997E-2</v>
      </c>
      <c r="AG4995" s="92"/>
    </row>
    <row r="4996" spans="14:33" x14ac:dyDescent="0.25">
      <c r="N4996" s="60">
        <v>52687</v>
      </c>
      <c r="O4996" s="101">
        <v>3.7914599999999998</v>
      </c>
      <c r="AD4996" s="90">
        <f t="shared" si="217"/>
        <v>50615</v>
      </c>
      <c r="AE4996" s="91">
        <f t="shared" si="216"/>
        <v>3.8399999999999997E-2</v>
      </c>
      <c r="AG4996" s="92"/>
    </row>
    <row r="4997" spans="14:33" x14ac:dyDescent="0.25">
      <c r="N4997" s="60">
        <v>52688</v>
      </c>
      <c r="O4997" s="101">
        <v>3.7918599999999998</v>
      </c>
      <c r="AD4997" s="90">
        <f t="shared" si="217"/>
        <v>50616</v>
      </c>
      <c r="AE4997" s="91">
        <f t="shared" si="216"/>
        <v>3.8399999999999997E-2</v>
      </c>
      <c r="AG4997" s="92"/>
    </row>
    <row r="4998" spans="14:33" x14ac:dyDescent="0.25">
      <c r="N4998" s="60">
        <v>52691</v>
      </c>
      <c r="O4998" s="101">
        <v>3.7914599999999998</v>
      </c>
      <c r="AD4998" s="90">
        <f t="shared" si="217"/>
        <v>50617</v>
      </c>
      <c r="AE4998" s="91">
        <f t="shared" si="216"/>
        <v>3.8399999999999997E-2</v>
      </c>
      <c r="AG4998" s="92"/>
    </row>
    <row r="4999" spans="14:33" x14ac:dyDescent="0.25">
      <c r="N4999" s="60">
        <v>52692</v>
      </c>
      <c r="O4999" s="101">
        <v>3.7914599999999998</v>
      </c>
      <c r="AD4999" s="90">
        <f t="shared" si="217"/>
        <v>50618</v>
      </c>
      <c r="AE4999" s="91">
        <f t="shared" ref="AE4999:AE5062" si="218">_xlfn.IFNA(VLOOKUP(AD4999,N:O,2,FALSE)/100,AE4998)</f>
        <v>3.8399999999999997E-2</v>
      </c>
      <c r="AG4999" s="92"/>
    </row>
    <row r="5000" spans="14:33" x14ac:dyDescent="0.25">
      <c r="N5000" s="60">
        <v>52693</v>
      </c>
      <c r="O5000" s="101">
        <v>3.7914599999999998</v>
      </c>
      <c r="AD5000" s="90">
        <f t="shared" ref="AD5000:AD5063" si="219">AD4999+1</f>
        <v>50619</v>
      </c>
      <c r="AE5000" s="91">
        <f t="shared" si="218"/>
        <v>3.8399999999999997E-2</v>
      </c>
      <c r="AG5000" s="92"/>
    </row>
    <row r="5001" spans="14:33" x14ac:dyDescent="0.25">
      <c r="N5001" s="60">
        <v>52694</v>
      </c>
      <c r="O5001" s="101">
        <v>3.7914599999999998</v>
      </c>
      <c r="AD5001" s="90">
        <f t="shared" si="219"/>
        <v>50620</v>
      </c>
      <c r="AE5001" s="91">
        <f t="shared" si="218"/>
        <v>3.8399999999999997E-2</v>
      </c>
      <c r="AG5001" s="92"/>
    </row>
    <row r="5002" spans="14:33" x14ac:dyDescent="0.25">
      <c r="N5002" s="60">
        <v>52695</v>
      </c>
      <c r="O5002" s="101">
        <v>3.7918599999999998</v>
      </c>
      <c r="AD5002" s="90">
        <f t="shared" si="219"/>
        <v>50621</v>
      </c>
      <c r="AE5002" s="91">
        <f t="shared" si="218"/>
        <v>3.8399999999999997E-2</v>
      </c>
      <c r="AG5002" s="92"/>
    </row>
    <row r="5003" spans="14:33" x14ac:dyDescent="0.25">
      <c r="N5003" s="60">
        <v>52698</v>
      </c>
      <c r="O5003" s="101">
        <v>3.7914599999999998</v>
      </c>
      <c r="AD5003" s="90">
        <f t="shared" si="219"/>
        <v>50622</v>
      </c>
      <c r="AE5003" s="91">
        <f t="shared" si="218"/>
        <v>3.8399999999999997E-2</v>
      </c>
      <c r="AG5003" s="92"/>
    </row>
    <row r="5004" spans="14:33" x14ac:dyDescent="0.25">
      <c r="N5004" s="60">
        <v>52699</v>
      </c>
      <c r="O5004" s="101">
        <v>3.7914599999999998</v>
      </c>
      <c r="AD5004" s="90">
        <f t="shared" si="219"/>
        <v>50623</v>
      </c>
      <c r="AE5004" s="91">
        <f t="shared" si="218"/>
        <v>3.8399999999999997E-2</v>
      </c>
      <c r="AG5004" s="92"/>
    </row>
    <row r="5005" spans="14:33" x14ac:dyDescent="0.25">
      <c r="N5005" s="60">
        <v>52700</v>
      </c>
      <c r="O5005" s="101">
        <v>3.7914599999999998</v>
      </c>
      <c r="AD5005" s="90">
        <f t="shared" si="219"/>
        <v>50624</v>
      </c>
      <c r="AE5005" s="91">
        <f t="shared" si="218"/>
        <v>3.8399999999999997E-2</v>
      </c>
      <c r="AG5005" s="92"/>
    </row>
    <row r="5006" spans="14:33" x14ac:dyDescent="0.25">
      <c r="N5006" s="60">
        <v>52701</v>
      </c>
      <c r="O5006" s="101">
        <v>3.7920600000000002</v>
      </c>
      <c r="AD5006" s="90">
        <f t="shared" si="219"/>
        <v>50625</v>
      </c>
      <c r="AE5006" s="91">
        <f t="shared" si="218"/>
        <v>3.8399999999999997E-2</v>
      </c>
      <c r="AG5006" s="92"/>
    </row>
    <row r="5007" spans="14:33" x14ac:dyDescent="0.25">
      <c r="N5007" s="60">
        <v>52705</v>
      </c>
      <c r="O5007" s="101">
        <v>3.7914599999999998</v>
      </c>
      <c r="AD5007" s="90">
        <f t="shared" si="219"/>
        <v>50626</v>
      </c>
      <c r="AE5007" s="91">
        <f t="shared" si="218"/>
        <v>3.8399999999999997E-2</v>
      </c>
      <c r="AG5007" s="92"/>
    </row>
    <row r="5008" spans="14:33" x14ac:dyDescent="0.25">
      <c r="N5008" s="60">
        <v>52706</v>
      </c>
      <c r="O5008" s="101">
        <v>3.7914599999999998</v>
      </c>
      <c r="AD5008" s="90">
        <f t="shared" si="219"/>
        <v>50627</v>
      </c>
      <c r="AE5008" s="91">
        <f t="shared" si="218"/>
        <v>3.8399999999999997E-2</v>
      </c>
      <c r="AG5008" s="92"/>
    </row>
    <row r="5009" spans="14:33" x14ac:dyDescent="0.25">
      <c r="N5009" s="60">
        <v>52707</v>
      </c>
      <c r="O5009" s="101">
        <v>3.7914599999999998</v>
      </c>
      <c r="AD5009" s="90">
        <f t="shared" si="219"/>
        <v>50628</v>
      </c>
      <c r="AE5009" s="91">
        <f t="shared" si="218"/>
        <v>3.8399999999999997E-2</v>
      </c>
      <c r="AG5009" s="92"/>
    </row>
    <row r="5010" spans="14:33" x14ac:dyDescent="0.25">
      <c r="N5010" s="60">
        <v>52708</v>
      </c>
      <c r="O5010" s="101">
        <v>3.7914599999999998</v>
      </c>
      <c r="AD5010" s="90">
        <f t="shared" si="219"/>
        <v>50629</v>
      </c>
      <c r="AE5010" s="91">
        <f t="shared" si="218"/>
        <v>3.8399999999999997E-2</v>
      </c>
      <c r="AG5010" s="92"/>
    </row>
    <row r="5011" spans="14:33" x14ac:dyDescent="0.25">
      <c r="N5011" s="60">
        <v>52709</v>
      </c>
      <c r="O5011" s="101">
        <v>3.7918599999999998</v>
      </c>
      <c r="AD5011" s="90">
        <f t="shared" si="219"/>
        <v>50630</v>
      </c>
      <c r="AE5011" s="91">
        <f t="shared" si="218"/>
        <v>3.8399999999999997E-2</v>
      </c>
      <c r="AG5011" s="92"/>
    </row>
    <row r="5012" spans="14:33" x14ac:dyDescent="0.25">
      <c r="N5012" s="60">
        <v>52712</v>
      </c>
      <c r="O5012" s="101">
        <v>3.7914599999999998</v>
      </c>
      <c r="AD5012" s="90">
        <f t="shared" si="219"/>
        <v>50631</v>
      </c>
      <c r="AE5012" s="91">
        <f t="shared" si="218"/>
        <v>3.8399999999999997E-2</v>
      </c>
      <c r="AG5012" s="92"/>
    </row>
    <row r="5013" spans="14:33" x14ac:dyDescent="0.25">
      <c r="N5013" s="60">
        <v>52713</v>
      </c>
      <c r="O5013" s="101">
        <v>3.7914599999999998</v>
      </c>
      <c r="AD5013" s="90">
        <f t="shared" si="219"/>
        <v>50632</v>
      </c>
      <c r="AE5013" s="91">
        <f t="shared" si="218"/>
        <v>3.8399999999999997E-2</v>
      </c>
      <c r="AG5013" s="92"/>
    </row>
    <row r="5014" spans="14:33" x14ac:dyDescent="0.25">
      <c r="N5014" s="60">
        <v>52714</v>
      </c>
      <c r="O5014" s="101">
        <v>3.7914599999999998</v>
      </c>
      <c r="AD5014" s="90">
        <f t="shared" si="219"/>
        <v>50633</v>
      </c>
      <c r="AE5014" s="91">
        <f t="shared" si="218"/>
        <v>3.8399999999999997E-2</v>
      </c>
      <c r="AG5014" s="92"/>
    </row>
    <row r="5015" spans="14:33" x14ac:dyDescent="0.25">
      <c r="N5015" s="60">
        <v>52715</v>
      </c>
      <c r="O5015" s="101">
        <v>3.7914599999999998</v>
      </c>
      <c r="AD5015" s="90">
        <f t="shared" si="219"/>
        <v>50634</v>
      </c>
      <c r="AE5015" s="91">
        <f t="shared" si="218"/>
        <v>3.8399999999999997E-2</v>
      </c>
      <c r="AG5015" s="92"/>
    </row>
    <row r="5016" spans="14:33" x14ac:dyDescent="0.25">
      <c r="N5016" s="60">
        <v>52716</v>
      </c>
      <c r="O5016" s="101">
        <v>3.7918599999999998</v>
      </c>
      <c r="AD5016" s="90">
        <f t="shared" si="219"/>
        <v>50635</v>
      </c>
      <c r="AE5016" s="91">
        <f t="shared" si="218"/>
        <v>3.8399999999999997E-2</v>
      </c>
      <c r="AG5016" s="92"/>
    </row>
    <row r="5017" spans="14:33" x14ac:dyDescent="0.25">
      <c r="N5017" s="60">
        <v>52719</v>
      </c>
      <c r="O5017" s="101">
        <v>3.7914599999999998</v>
      </c>
      <c r="AD5017" s="90">
        <f t="shared" si="219"/>
        <v>50636</v>
      </c>
      <c r="AE5017" s="91">
        <f t="shared" si="218"/>
        <v>3.8399999999999997E-2</v>
      </c>
      <c r="AG5017" s="92"/>
    </row>
    <row r="5018" spans="14:33" x14ac:dyDescent="0.25">
      <c r="N5018" s="60">
        <v>52720</v>
      </c>
      <c r="O5018" s="101">
        <v>3.7914599999999998</v>
      </c>
      <c r="AD5018" s="90">
        <f t="shared" si="219"/>
        <v>50637</v>
      </c>
      <c r="AE5018" s="91">
        <f t="shared" si="218"/>
        <v>3.8399999999999997E-2</v>
      </c>
      <c r="AG5018" s="92"/>
    </row>
    <row r="5019" spans="14:33" x14ac:dyDescent="0.25">
      <c r="N5019" s="60">
        <v>52721</v>
      </c>
      <c r="O5019" s="101">
        <v>3.7914599999999998</v>
      </c>
      <c r="AD5019" s="90">
        <f t="shared" si="219"/>
        <v>50638</v>
      </c>
      <c r="AE5019" s="91">
        <f t="shared" si="218"/>
        <v>3.8399999999999997E-2</v>
      </c>
      <c r="AG5019" s="92"/>
    </row>
    <row r="5020" spans="14:33" x14ac:dyDescent="0.25">
      <c r="N5020" s="60">
        <v>52722</v>
      </c>
      <c r="O5020" s="101">
        <v>3.7914599999999998</v>
      </c>
      <c r="AD5020" s="90">
        <f t="shared" si="219"/>
        <v>50639</v>
      </c>
      <c r="AE5020" s="91">
        <f t="shared" si="218"/>
        <v>3.8399999999999997E-2</v>
      </c>
      <c r="AG5020" s="92"/>
    </row>
    <row r="5021" spans="14:33" x14ac:dyDescent="0.25">
      <c r="N5021" s="60">
        <v>52723</v>
      </c>
      <c r="O5021" s="101">
        <v>3.7918599999999998</v>
      </c>
      <c r="AD5021" s="90">
        <f t="shared" si="219"/>
        <v>50640</v>
      </c>
      <c r="AE5021" s="91">
        <f t="shared" si="218"/>
        <v>3.8399999999999997E-2</v>
      </c>
      <c r="AG5021" s="92"/>
    </row>
    <row r="5022" spans="14:33" x14ac:dyDescent="0.25">
      <c r="N5022" s="60">
        <v>52726</v>
      </c>
      <c r="O5022" s="101">
        <v>3.7914599999999998</v>
      </c>
      <c r="AD5022" s="90">
        <f t="shared" si="219"/>
        <v>50641</v>
      </c>
      <c r="AE5022" s="91">
        <f t="shared" si="218"/>
        <v>3.8399999999999997E-2</v>
      </c>
      <c r="AG5022" s="92"/>
    </row>
    <row r="5023" spans="14:33" x14ac:dyDescent="0.25">
      <c r="N5023" s="60">
        <v>52727</v>
      </c>
      <c r="O5023" s="101">
        <v>3.7914599999999998</v>
      </c>
      <c r="AD5023" s="90">
        <f t="shared" si="219"/>
        <v>50642</v>
      </c>
      <c r="AE5023" s="91">
        <f t="shared" si="218"/>
        <v>3.8399999999999997E-2</v>
      </c>
      <c r="AG5023" s="92"/>
    </row>
    <row r="5024" spans="14:33" x14ac:dyDescent="0.25">
      <c r="N5024" s="60">
        <v>52728</v>
      </c>
      <c r="O5024" s="101">
        <v>3.7914599999999998</v>
      </c>
      <c r="AD5024" s="90">
        <f t="shared" si="219"/>
        <v>50643</v>
      </c>
      <c r="AE5024" s="91">
        <f t="shared" si="218"/>
        <v>3.8399999999999997E-2</v>
      </c>
      <c r="AG5024" s="92"/>
    </row>
    <row r="5025" spans="14:33" x14ac:dyDescent="0.25">
      <c r="N5025" s="60">
        <v>52729</v>
      </c>
      <c r="O5025" s="101">
        <v>3.7914599999999998</v>
      </c>
      <c r="AD5025" s="90">
        <f t="shared" si="219"/>
        <v>50644</v>
      </c>
      <c r="AE5025" s="91">
        <f t="shared" si="218"/>
        <v>3.8399999999999997E-2</v>
      </c>
      <c r="AG5025" s="92"/>
    </row>
    <row r="5026" spans="14:33" x14ac:dyDescent="0.25">
      <c r="N5026" s="60">
        <v>52730</v>
      </c>
      <c r="O5026" s="101">
        <v>3.7918599999999998</v>
      </c>
      <c r="AD5026" s="90">
        <f t="shared" si="219"/>
        <v>50645</v>
      </c>
      <c r="AE5026" s="91">
        <f t="shared" si="218"/>
        <v>3.8399999999999997E-2</v>
      </c>
      <c r="AG5026" s="92"/>
    </row>
    <row r="5027" spans="14:33" x14ac:dyDescent="0.25">
      <c r="N5027" s="60">
        <v>52733</v>
      </c>
      <c r="O5027" s="101">
        <v>3.7914599999999998</v>
      </c>
      <c r="AD5027" s="90">
        <f t="shared" si="219"/>
        <v>50646</v>
      </c>
      <c r="AE5027" s="91">
        <f t="shared" si="218"/>
        <v>3.8399999999999997E-2</v>
      </c>
      <c r="AG5027" s="92"/>
    </row>
    <row r="5028" spans="14:33" x14ac:dyDescent="0.25">
      <c r="N5028" s="60">
        <v>52734</v>
      </c>
      <c r="O5028" s="101">
        <v>3.7914599999999998</v>
      </c>
      <c r="AD5028" s="90">
        <f t="shared" si="219"/>
        <v>50647</v>
      </c>
      <c r="AE5028" s="91">
        <f t="shared" si="218"/>
        <v>3.8399999999999997E-2</v>
      </c>
      <c r="AG5028" s="92"/>
    </row>
    <row r="5029" spans="14:33" x14ac:dyDescent="0.25">
      <c r="N5029" s="60">
        <v>52735</v>
      </c>
      <c r="O5029" s="101">
        <v>3.7914599999999998</v>
      </c>
      <c r="AD5029" s="90">
        <f t="shared" si="219"/>
        <v>50648</v>
      </c>
      <c r="AE5029" s="91">
        <f t="shared" si="218"/>
        <v>3.8399999999999997E-2</v>
      </c>
      <c r="AG5029" s="92"/>
    </row>
    <row r="5030" spans="14:33" x14ac:dyDescent="0.25">
      <c r="N5030" s="60">
        <v>52736</v>
      </c>
      <c r="O5030" s="101">
        <v>3.7914599999999998</v>
      </c>
      <c r="AD5030" s="90">
        <f t="shared" si="219"/>
        <v>50649</v>
      </c>
      <c r="AE5030" s="91">
        <f t="shared" si="218"/>
        <v>3.8399999999999997E-2</v>
      </c>
      <c r="AG5030" s="92"/>
    </row>
    <row r="5031" spans="14:33" x14ac:dyDescent="0.25">
      <c r="N5031" s="60"/>
      <c r="O5031" s="101"/>
      <c r="AD5031" s="90">
        <f t="shared" si="219"/>
        <v>50650</v>
      </c>
      <c r="AE5031" s="91">
        <f t="shared" si="218"/>
        <v>3.8399999999999997E-2</v>
      </c>
      <c r="AG5031" s="92"/>
    </row>
    <row r="5032" spans="14:33" x14ac:dyDescent="0.25">
      <c r="N5032" s="60"/>
      <c r="O5032" s="101"/>
      <c r="AD5032" s="90">
        <f t="shared" si="219"/>
        <v>50651</v>
      </c>
      <c r="AE5032" s="91">
        <f t="shared" si="218"/>
        <v>3.8399999999999997E-2</v>
      </c>
      <c r="AG5032" s="92"/>
    </row>
    <row r="5033" spans="14:33" x14ac:dyDescent="0.25">
      <c r="N5033" s="60"/>
      <c r="O5033" s="101"/>
      <c r="AD5033" s="90">
        <f t="shared" si="219"/>
        <v>50652</v>
      </c>
      <c r="AE5033" s="91">
        <f t="shared" si="218"/>
        <v>3.8399999999999997E-2</v>
      </c>
      <c r="AG5033" s="92"/>
    </row>
    <row r="5034" spans="14:33" x14ac:dyDescent="0.25">
      <c r="N5034" s="60"/>
      <c r="O5034" s="101"/>
      <c r="AD5034" s="90">
        <f t="shared" si="219"/>
        <v>50653</v>
      </c>
      <c r="AE5034" s="91">
        <f t="shared" si="218"/>
        <v>3.8399999999999997E-2</v>
      </c>
      <c r="AG5034" s="92"/>
    </row>
    <row r="5035" spans="14:33" x14ac:dyDescent="0.25">
      <c r="N5035" s="60"/>
      <c r="O5035" s="101"/>
      <c r="AD5035" s="90">
        <f t="shared" si="219"/>
        <v>50654</v>
      </c>
      <c r="AE5035" s="91">
        <f t="shared" si="218"/>
        <v>3.8399999999999997E-2</v>
      </c>
      <c r="AG5035" s="92"/>
    </row>
    <row r="5036" spans="14:33" x14ac:dyDescent="0.25">
      <c r="N5036" s="60"/>
      <c r="O5036" s="101"/>
      <c r="AD5036" s="90">
        <f t="shared" si="219"/>
        <v>50655</v>
      </c>
      <c r="AE5036" s="91">
        <f t="shared" si="218"/>
        <v>3.8399999999999997E-2</v>
      </c>
      <c r="AG5036" s="92"/>
    </row>
    <row r="5037" spans="14:33" x14ac:dyDescent="0.25">
      <c r="N5037" s="60"/>
      <c r="O5037" s="101"/>
      <c r="AD5037" s="90">
        <f t="shared" si="219"/>
        <v>50656</v>
      </c>
      <c r="AE5037" s="91">
        <f t="shared" si="218"/>
        <v>3.8399999999999997E-2</v>
      </c>
      <c r="AG5037" s="92"/>
    </row>
    <row r="5038" spans="14:33" x14ac:dyDescent="0.25">
      <c r="N5038" s="60"/>
      <c r="O5038" s="101"/>
      <c r="AD5038" s="90">
        <f t="shared" si="219"/>
        <v>50657</v>
      </c>
      <c r="AE5038" s="91">
        <f t="shared" si="218"/>
        <v>3.8399999999999997E-2</v>
      </c>
      <c r="AG5038" s="92"/>
    </row>
    <row r="5039" spans="14:33" x14ac:dyDescent="0.25">
      <c r="N5039" s="60"/>
      <c r="O5039" s="101"/>
      <c r="AD5039" s="90">
        <f t="shared" si="219"/>
        <v>50658</v>
      </c>
      <c r="AE5039" s="91">
        <f t="shared" si="218"/>
        <v>3.8399999999999997E-2</v>
      </c>
      <c r="AG5039" s="92"/>
    </row>
    <row r="5040" spans="14:33" x14ac:dyDescent="0.25">
      <c r="N5040" s="60"/>
      <c r="O5040" s="101"/>
      <c r="AD5040" s="90">
        <f t="shared" si="219"/>
        <v>50659</v>
      </c>
      <c r="AE5040" s="91">
        <f t="shared" si="218"/>
        <v>3.8399999999999997E-2</v>
      </c>
      <c r="AG5040" s="92"/>
    </row>
    <row r="5041" spans="14:33" x14ac:dyDescent="0.25">
      <c r="N5041" s="60"/>
      <c r="O5041" s="101"/>
      <c r="AD5041" s="90">
        <f t="shared" si="219"/>
        <v>50660</v>
      </c>
      <c r="AE5041" s="91">
        <f t="shared" si="218"/>
        <v>3.8399999999999997E-2</v>
      </c>
      <c r="AG5041" s="92"/>
    </row>
    <row r="5042" spans="14:33" x14ac:dyDescent="0.25">
      <c r="N5042" s="60"/>
      <c r="O5042" s="101"/>
      <c r="AD5042" s="90">
        <f t="shared" si="219"/>
        <v>50661</v>
      </c>
      <c r="AE5042" s="91">
        <f t="shared" si="218"/>
        <v>3.8399999999999997E-2</v>
      </c>
      <c r="AG5042" s="92"/>
    </row>
    <row r="5043" spans="14:33" x14ac:dyDescent="0.25">
      <c r="N5043" s="60"/>
      <c r="O5043" s="101"/>
      <c r="AD5043" s="90">
        <f t="shared" si="219"/>
        <v>50662</v>
      </c>
      <c r="AE5043" s="91">
        <f t="shared" si="218"/>
        <v>3.8399999999999997E-2</v>
      </c>
      <c r="AG5043" s="92"/>
    </row>
    <row r="5044" spans="14:33" x14ac:dyDescent="0.25">
      <c r="N5044" s="60"/>
      <c r="O5044" s="101"/>
      <c r="AD5044" s="90">
        <f t="shared" si="219"/>
        <v>50663</v>
      </c>
      <c r="AE5044" s="91">
        <f t="shared" si="218"/>
        <v>3.8399999999999997E-2</v>
      </c>
      <c r="AG5044" s="92"/>
    </row>
    <row r="5045" spans="14:33" x14ac:dyDescent="0.25">
      <c r="N5045" s="60"/>
      <c r="O5045" s="101"/>
      <c r="AD5045" s="90">
        <f t="shared" si="219"/>
        <v>50664</v>
      </c>
      <c r="AE5045" s="91">
        <f t="shared" si="218"/>
        <v>3.8399999999999997E-2</v>
      </c>
      <c r="AG5045" s="92"/>
    </row>
    <row r="5046" spans="14:33" x14ac:dyDescent="0.25">
      <c r="N5046" s="60"/>
      <c r="O5046" s="101"/>
      <c r="AD5046" s="90">
        <f t="shared" si="219"/>
        <v>50665</v>
      </c>
      <c r="AE5046" s="91">
        <f t="shared" si="218"/>
        <v>3.8399999999999997E-2</v>
      </c>
      <c r="AG5046" s="92"/>
    </row>
    <row r="5047" spans="14:33" x14ac:dyDescent="0.25">
      <c r="N5047" s="60"/>
      <c r="O5047" s="101"/>
      <c r="AD5047" s="90">
        <f t="shared" si="219"/>
        <v>50666</v>
      </c>
      <c r="AE5047" s="91">
        <f t="shared" si="218"/>
        <v>3.8399999999999997E-2</v>
      </c>
      <c r="AG5047" s="92"/>
    </row>
    <row r="5048" spans="14:33" x14ac:dyDescent="0.25">
      <c r="N5048" s="60"/>
      <c r="O5048" s="101"/>
      <c r="AD5048" s="90">
        <f t="shared" si="219"/>
        <v>50667</v>
      </c>
      <c r="AE5048" s="91">
        <f t="shared" si="218"/>
        <v>3.8399999999999997E-2</v>
      </c>
      <c r="AG5048" s="92"/>
    </row>
    <row r="5049" spans="14:33" x14ac:dyDescent="0.25">
      <c r="N5049" s="60"/>
      <c r="O5049" s="101"/>
      <c r="AD5049" s="90">
        <f t="shared" si="219"/>
        <v>50668</v>
      </c>
      <c r="AE5049" s="91">
        <f t="shared" si="218"/>
        <v>3.8399999999999997E-2</v>
      </c>
      <c r="AG5049" s="92"/>
    </row>
    <row r="5050" spans="14:33" x14ac:dyDescent="0.25">
      <c r="N5050" s="60"/>
      <c r="O5050" s="101"/>
      <c r="AD5050" s="90">
        <f t="shared" si="219"/>
        <v>50669</v>
      </c>
      <c r="AE5050" s="91">
        <f t="shared" si="218"/>
        <v>3.8399999999999997E-2</v>
      </c>
      <c r="AG5050" s="92"/>
    </row>
    <row r="5051" spans="14:33" x14ac:dyDescent="0.25">
      <c r="N5051" s="60"/>
      <c r="O5051" s="101"/>
      <c r="AD5051" s="90">
        <f t="shared" si="219"/>
        <v>50670</v>
      </c>
      <c r="AE5051" s="91">
        <f t="shared" si="218"/>
        <v>3.8399999999999997E-2</v>
      </c>
      <c r="AG5051" s="92"/>
    </row>
    <row r="5052" spans="14:33" x14ac:dyDescent="0.25">
      <c r="N5052" s="60"/>
      <c r="O5052" s="101"/>
      <c r="AD5052" s="90">
        <f t="shared" si="219"/>
        <v>50671</v>
      </c>
      <c r="AE5052" s="91">
        <f t="shared" si="218"/>
        <v>3.8399999999999997E-2</v>
      </c>
      <c r="AG5052" s="92"/>
    </row>
    <row r="5053" spans="14:33" x14ac:dyDescent="0.25">
      <c r="N5053" s="60"/>
      <c r="O5053" s="101"/>
      <c r="AD5053" s="90">
        <f t="shared" si="219"/>
        <v>50672</v>
      </c>
      <c r="AE5053" s="91">
        <f t="shared" si="218"/>
        <v>3.8399999999999997E-2</v>
      </c>
      <c r="AG5053" s="92"/>
    </row>
    <row r="5054" spans="14:33" x14ac:dyDescent="0.25">
      <c r="N5054" s="60"/>
      <c r="O5054" s="101"/>
      <c r="AD5054" s="90">
        <f t="shared" si="219"/>
        <v>50673</v>
      </c>
      <c r="AE5054" s="91">
        <f t="shared" si="218"/>
        <v>3.8399999999999997E-2</v>
      </c>
      <c r="AG5054" s="92"/>
    </row>
    <row r="5055" spans="14:33" x14ac:dyDescent="0.25">
      <c r="N5055" s="60"/>
      <c r="O5055" s="101"/>
      <c r="AD5055" s="90">
        <f t="shared" si="219"/>
        <v>50674</v>
      </c>
      <c r="AE5055" s="91">
        <f t="shared" si="218"/>
        <v>3.8399999999999997E-2</v>
      </c>
      <c r="AG5055" s="92"/>
    </row>
    <row r="5056" spans="14:33" x14ac:dyDescent="0.25">
      <c r="N5056" s="60"/>
      <c r="O5056" s="101"/>
      <c r="AD5056" s="90">
        <f t="shared" si="219"/>
        <v>50675</v>
      </c>
      <c r="AE5056" s="91">
        <f t="shared" si="218"/>
        <v>3.8399999999999997E-2</v>
      </c>
      <c r="AG5056" s="92"/>
    </row>
    <row r="5057" spans="14:33" x14ac:dyDescent="0.25">
      <c r="N5057" s="60"/>
      <c r="O5057" s="101"/>
      <c r="AD5057" s="90">
        <f t="shared" si="219"/>
        <v>50676</v>
      </c>
      <c r="AE5057" s="91">
        <f t="shared" si="218"/>
        <v>3.8399999999999997E-2</v>
      </c>
      <c r="AG5057" s="92"/>
    </row>
    <row r="5058" spans="14:33" x14ac:dyDescent="0.25">
      <c r="N5058" s="60"/>
      <c r="O5058" s="101"/>
      <c r="AD5058" s="90">
        <f t="shared" si="219"/>
        <v>50677</v>
      </c>
      <c r="AE5058" s="91">
        <f t="shared" si="218"/>
        <v>3.8399999999999997E-2</v>
      </c>
      <c r="AG5058" s="92"/>
    </row>
    <row r="5059" spans="14:33" x14ac:dyDescent="0.25">
      <c r="N5059" s="60"/>
      <c r="O5059" s="101"/>
      <c r="AD5059" s="90">
        <f t="shared" si="219"/>
        <v>50678</v>
      </c>
      <c r="AE5059" s="91">
        <f t="shared" si="218"/>
        <v>3.8399999999999997E-2</v>
      </c>
      <c r="AG5059" s="92"/>
    </row>
    <row r="5060" spans="14:33" x14ac:dyDescent="0.25">
      <c r="N5060" s="60"/>
      <c r="O5060" s="101"/>
      <c r="AD5060" s="90">
        <f t="shared" si="219"/>
        <v>50679</v>
      </c>
      <c r="AE5060" s="91">
        <f t="shared" si="218"/>
        <v>3.8399999999999997E-2</v>
      </c>
      <c r="AG5060" s="92"/>
    </row>
    <row r="5061" spans="14:33" x14ac:dyDescent="0.25">
      <c r="N5061" s="60"/>
      <c r="O5061" s="101"/>
      <c r="AD5061" s="90">
        <f t="shared" si="219"/>
        <v>50680</v>
      </c>
      <c r="AE5061" s="91">
        <f t="shared" si="218"/>
        <v>3.8399999999999997E-2</v>
      </c>
      <c r="AG5061" s="92"/>
    </row>
    <row r="5062" spans="14:33" x14ac:dyDescent="0.25">
      <c r="N5062" s="60"/>
      <c r="O5062" s="101"/>
      <c r="AD5062" s="90">
        <f t="shared" si="219"/>
        <v>50681</v>
      </c>
      <c r="AE5062" s="91">
        <f t="shared" si="218"/>
        <v>3.8399999999999997E-2</v>
      </c>
      <c r="AG5062" s="92"/>
    </row>
    <row r="5063" spans="14:33" x14ac:dyDescent="0.25">
      <c r="N5063" s="60"/>
      <c r="O5063" s="101"/>
      <c r="AD5063" s="90">
        <f t="shared" si="219"/>
        <v>50682</v>
      </c>
      <c r="AE5063" s="91">
        <f t="shared" ref="AE5063:AE5126" si="220">_xlfn.IFNA(VLOOKUP(AD5063,N:O,2,FALSE)/100,AE5062)</f>
        <v>3.8399999999999997E-2</v>
      </c>
      <c r="AG5063" s="92"/>
    </row>
    <row r="5064" spans="14:33" x14ac:dyDescent="0.25">
      <c r="N5064" s="60"/>
      <c r="O5064" s="101"/>
      <c r="AD5064" s="90">
        <f t="shared" ref="AD5064:AD5127" si="221">AD5063+1</f>
        <v>50683</v>
      </c>
      <c r="AE5064" s="91">
        <f t="shared" si="220"/>
        <v>3.8399999999999997E-2</v>
      </c>
      <c r="AG5064" s="92"/>
    </row>
    <row r="5065" spans="14:33" x14ac:dyDescent="0.25">
      <c r="N5065" s="60"/>
      <c r="O5065" s="101"/>
      <c r="AD5065" s="90">
        <f t="shared" si="221"/>
        <v>50684</v>
      </c>
      <c r="AE5065" s="91">
        <f t="shared" si="220"/>
        <v>3.8399999999999997E-2</v>
      </c>
      <c r="AG5065" s="92"/>
    </row>
    <row r="5066" spans="14:33" x14ac:dyDescent="0.25">
      <c r="N5066" s="60"/>
      <c r="O5066" s="101"/>
      <c r="AD5066" s="90">
        <f t="shared" si="221"/>
        <v>50685</v>
      </c>
      <c r="AE5066" s="91">
        <f t="shared" si="220"/>
        <v>3.8399999999999997E-2</v>
      </c>
      <c r="AG5066" s="92"/>
    </row>
    <row r="5067" spans="14:33" x14ac:dyDescent="0.25">
      <c r="N5067" s="60"/>
      <c r="O5067" s="101"/>
      <c r="AD5067" s="90">
        <f t="shared" si="221"/>
        <v>50686</v>
      </c>
      <c r="AE5067" s="91">
        <f t="shared" si="220"/>
        <v>3.8399999999999997E-2</v>
      </c>
      <c r="AG5067" s="92"/>
    </row>
    <row r="5068" spans="14:33" x14ac:dyDescent="0.25">
      <c r="N5068" s="60"/>
      <c r="O5068" s="101"/>
      <c r="AD5068" s="90">
        <f t="shared" si="221"/>
        <v>50687</v>
      </c>
      <c r="AE5068" s="91">
        <f t="shared" si="220"/>
        <v>3.8399999999999997E-2</v>
      </c>
      <c r="AG5068" s="92"/>
    </row>
    <row r="5069" spans="14:33" x14ac:dyDescent="0.25">
      <c r="N5069" s="60"/>
      <c r="O5069" s="101"/>
      <c r="AD5069" s="90">
        <f t="shared" si="221"/>
        <v>50688</v>
      </c>
      <c r="AE5069" s="91">
        <f t="shared" si="220"/>
        <v>3.8399999999999997E-2</v>
      </c>
      <c r="AG5069" s="92"/>
    </row>
    <row r="5070" spans="14:33" x14ac:dyDescent="0.25">
      <c r="N5070" s="60"/>
      <c r="O5070" s="101"/>
      <c r="AD5070" s="90">
        <f t="shared" si="221"/>
        <v>50689</v>
      </c>
      <c r="AE5070" s="91">
        <f t="shared" si="220"/>
        <v>3.8399999999999997E-2</v>
      </c>
      <c r="AG5070" s="92"/>
    </row>
    <row r="5071" spans="14:33" x14ac:dyDescent="0.25">
      <c r="N5071" s="60"/>
      <c r="O5071" s="101"/>
      <c r="AD5071" s="90">
        <f t="shared" si="221"/>
        <v>50690</v>
      </c>
      <c r="AE5071" s="91">
        <f t="shared" si="220"/>
        <v>3.8399999999999997E-2</v>
      </c>
      <c r="AG5071" s="92"/>
    </row>
    <row r="5072" spans="14:33" x14ac:dyDescent="0.25">
      <c r="N5072" s="60"/>
      <c r="O5072" s="101"/>
      <c r="AD5072" s="90">
        <f t="shared" si="221"/>
        <v>50691</v>
      </c>
      <c r="AE5072" s="91">
        <f t="shared" si="220"/>
        <v>3.8399999999999997E-2</v>
      </c>
      <c r="AG5072" s="92"/>
    </row>
    <row r="5073" spans="14:33" x14ac:dyDescent="0.25">
      <c r="N5073" s="60"/>
      <c r="O5073" s="101"/>
      <c r="AD5073" s="90">
        <f t="shared" si="221"/>
        <v>50692</v>
      </c>
      <c r="AE5073" s="91">
        <f t="shared" si="220"/>
        <v>3.8399999999999997E-2</v>
      </c>
      <c r="AG5073" s="92"/>
    </row>
    <row r="5074" spans="14:33" x14ac:dyDescent="0.25">
      <c r="N5074" s="60"/>
      <c r="O5074" s="101"/>
      <c r="AD5074" s="90">
        <f t="shared" si="221"/>
        <v>50693</v>
      </c>
      <c r="AE5074" s="91">
        <f t="shared" si="220"/>
        <v>3.8399999999999997E-2</v>
      </c>
      <c r="AG5074" s="92"/>
    </row>
    <row r="5075" spans="14:33" x14ac:dyDescent="0.25">
      <c r="N5075" s="60"/>
      <c r="O5075" s="101"/>
      <c r="AD5075" s="90">
        <f t="shared" si="221"/>
        <v>50694</v>
      </c>
      <c r="AE5075" s="91">
        <f t="shared" si="220"/>
        <v>3.8399999999999997E-2</v>
      </c>
      <c r="AG5075" s="92"/>
    </row>
    <row r="5076" spans="14:33" x14ac:dyDescent="0.25">
      <c r="N5076" s="60"/>
      <c r="O5076" s="101"/>
      <c r="AD5076" s="90">
        <f t="shared" si="221"/>
        <v>50695</v>
      </c>
      <c r="AE5076" s="91">
        <f t="shared" si="220"/>
        <v>3.8399999999999997E-2</v>
      </c>
      <c r="AG5076" s="92"/>
    </row>
    <row r="5077" spans="14:33" x14ac:dyDescent="0.25">
      <c r="N5077" s="60"/>
      <c r="O5077" s="101"/>
      <c r="AD5077" s="90">
        <f t="shared" si="221"/>
        <v>50696</v>
      </c>
      <c r="AE5077" s="91">
        <f t="shared" si="220"/>
        <v>3.8399999999999997E-2</v>
      </c>
      <c r="AG5077" s="92"/>
    </row>
    <row r="5078" spans="14:33" x14ac:dyDescent="0.25">
      <c r="N5078" s="60"/>
      <c r="O5078" s="101"/>
      <c r="AD5078" s="90">
        <f t="shared" si="221"/>
        <v>50697</v>
      </c>
      <c r="AE5078" s="91">
        <f t="shared" si="220"/>
        <v>3.8399999999999997E-2</v>
      </c>
      <c r="AG5078" s="92"/>
    </row>
    <row r="5079" spans="14:33" x14ac:dyDescent="0.25">
      <c r="N5079" s="60"/>
      <c r="O5079" s="101"/>
      <c r="AD5079" s="90">
        <f t="shared" si="221"/>
        <v>50698</v>
      </c>
      <c r="AE5079" s="91">
        <f t="shared" si="220"/>
        <v>3.8399999999999997E-2</v>
      </c>
      <c r="AG5079" s="92"/>
    </row>
    <row r="5080" spans="14:33" x14ac:dyDescent="0.25">
      <c r="N5080" s="60"/>
      <c r="O5080" s="101"/>
      <c r="AD5080" s="90">
        <f t="shared" si="221"/>
        <v>50699</v>
      </c>
      <c r="AE5080" s="91">
        <f t="shared" si="220"/>
        <v>3.8399999999999997E-2</v>
      </c>
      <c r="AG5080" s="92"/>
    </row>
    <row r="5081" spans="14:33" x14ac:dyDescent="0.25">
      <c r="N5081" s="60"/>
      <c r="O5081" s="101"/>
      <c r="AD5081" s="90">
        <f t="shared" si="221"/>
        <v>50700</v>
      </c>
      <c r="AE5081" s="91">
        <f t="shared" si="220"/>
        <v>3.8399999999999997E-2</v>
      </c>
      <c r="AG5081" s="92"/>
    </row>
    <row r="5082" spans="14:33" x14ac:dyDescent="0.25">
      <c r="N5082" s="60"/>
      <c r="O5082" s="101"/>
      <c r="AD5082" s="90">
        <f t="shared" si="221"/>
        <v>50701</v>
      </c>
      <c r="AE5082" s="91">
        <f t="shared" si="220"/>
        <v>3.8399999999999997E-2</v>
      </c>
      <c r="AG5082" s="92"/>
    </row>
    <row r="5083" spans="14:33" x14ac:dyDescent="0.25">
      <c r="N5083" s="60"/>
      <c r="O5083" s="101"/>
      <c r="AD5083" s="90">
        <f t="shared" si="221"/>
        <v>50702</v>
      </c>
      <c r="AE5083" s="91">
        <f t="shared" si="220"/>
        <v>3.8399999999999997E-2</v>
      </c>
      <c r="AG5083" s="92"/>
    </row>
    <row r="5084" spans="14:33" x14ac:dyDescent="0.25">
      <c r="N5084" s="60"/>
      <c r="O5084" s="101"/>
      <c r="AD5084" s="90">
        <f t="shared" si="221"/>
        <v>50703</v>
      </c>
      <c r="AE5084" s="91">
        <f t="shared" si="220"/>
        <v>3.8399999999999997E-2</v>
      </c>
      <c r="AG5084" s="92"/>
    </row>
    <row r="5085" spans="14:33" x14ac:dyDescent="0.25">
      <c r="N5085" s="60"/>
      <c r="O5085" s="101"/>
      <c r="AD5085" s="90">
        <f t="shared" si="221"/>
        <v>50704</v>
      </c>
      <c r="AE5085" s="91">
        <f t="shared" si="220"/>
        <v>3.8399999999999997E-2</v>
      </c>
      <c r="AG5085" s="92"/>
    </row>
    <row r="5086" spans="14:33" x14ac:dyDescent="0.25">
      <c r="N5086" s="60"/>
      <c r="O5086" s="101"/>
      <c r="AD5086" s="90">
        <f t="shared" si="221"/>
        <v>50705</v>
      </c>
      <c r="AE5086" s="91">
        <f t="shared" si="220"/>
        <v>3.8399999999999997E-2</v>
      </c>
      <c r="AG5086" s="92"/>
    </row>
    <row r="5087" spans="14:33" x14ac:dyDescent="0.25">
      <c r="N5087" s="60"/>
      <c r="O5087" s="101"/>
      <c r="AD5087" s="90">
        <f t="shared" si="221"/>
        <v>50706</v>
      </c>
      <c r="AE5087" s="91">
        <f t="shared" si="220"/>
        <v>3.8399999999999997E-2</v>
      </c>
      <c r="AG5087" s="92"/>
    </row>
    <row r="5088" spans="14:33" x14ac:dyDescent="0.25">
      <c r="N5088" s="60"/>
      <c r="O5088" s="101"/>
      <c r="AD5088" s="90">
        <f t="shared" si="221"/>
        <v>50707</v>
      </c>
      <c r="AE5088" s="91">
        <f t="shared" si="220"/>
        <v>3.8399999999999997E-2</v>
      </c>
      <c r="AG5088" s="92"/>
    </row>
    <row r="5089" spans="14:33" x14ac:dyDescent="0.25">
      <c r="N5089" s="60"/>
      <c r="O5089" s="101"/>
      <c r="AD5089" s="90">
        <f t="shared" si="221"/>
        <v>50708</v>
      </c>
      <c r="AE5089" s="91">
        <f t="shared" si="220"/>
        <v>3.8399999999999997E-2</v>
      </c>
      <c r="AG5089" s="92"/>
    </row>
    <row r="5090" spans="14:33" x14ac:dyDescent="0.25">
      <c r="N5090" s="60"/>
      <c r="O5090" s="101"/>
      <c r="AD5090" s="90">
        <f t="shared" si="221"/>
        <v>50709</v>
      </c>
      <c r="AE5090" s="91">
        <f t="shared" si="220"/>
        <v>3.8399999999999997E-2</v>
      </c>
      <c r="AG5090" s="92"/>
    </row>
    <row r="5091" spans="14:33" x14ac:dyDescent="0.25">
      <c r="N5091" s="60"/>
      <c r="O5091" s="101"/>
      <c r="AD5091" s="90">
        <f t="shared" si="221"/>
        <v>50710</v>
      </c>
      <c r="AE5091" s="91">
        <f t="shared" si="220"/>
        <v>3.8399999999999997E-2</v>
      </c>
      <c r="AG5091" s="92"/>
    </row>
    <row r="5092" spans="14:33" x14ac:dyDescent="0.25">
      <c r="N5092" s="60"/>
      <c r="O5092" s="101"/>
      <c r="AD5092" s="90">
        <f t="shared" si="221"/>
        <v>50711</v>
      </c>
      <c r="AE5092" s="91">
        <f t="shared" si="220"/>
        <v>3.8399999999999997E-2</v>
      </c>
      <c r="AG5092" s="92"/>
    </row>
    <row r="5093" spans="14:33" x14ac:dyDescent="0.25">
      <c r="N5093" s="60"/>
      <c r="O5093" s="101"/>
      <c r="AD5093" s="90">
        <f t="shared" si="221"/>
        <v>50712</v>
      </c>
      <c r="AE5093" s="91">
        <f t="shared" si="220"/>
        <v>3.8399999999999997E-2</v>
      </c>
      <c r="AG5093" s="92"/>
    </row>
    <row r="5094" spans="14:33" x14ac:dyDescent="0.25">
      <c r="N5094" s="60"/>
      <c r="O5094" s="101"/>
      <c r="AD5094" s="90">
        <f t="shared" si="221"/>
        <v>50713</v>
      </c>
      <c r="AE5094" s="91">
        <f t="shared" si="220"/>
        <v>3.8399999999999997E-2</v>
      </c>
      <c r="AG5094" s="92"/>
    </row>
    <row r="5095" spans="14:33" x14ac:dyDescent="0.25">
      <c r="N5095" s="60"/>
      <c r="O5095" s="101"/>
      <c r="AD5095" s="90">
        <f t="shared" si="221"/>
        <v>50714</v>
      </c>
      <c r="AE5095" s="91">
        <f t="shared" si="220"/>
        <v>3.8399999999999997E-2</v>
      </c>
      <c r="AG5095" s="92"/>
    </row>
    <row r="5096" spans="14:33" x14ac:dyDescent="0.25">
      <c r="N5096" s="60"/>
      <c r="O5096" s="101"/>
      <c r="AD5096" s="90">
        <f t="shared" si="221"/>
        <v>50715</v>
      </c>
      <c r="AE5096" s="91">
        <f t="shared" si="220"/>
        <v>3.8399999999999997E-2</v>
      </c>
      <c r="AG5096" s="92"/>
    </row>
    <row r="5097" spans="14:33" x14ac:dyDescent="0.25">
      <c r="N5097" s="60"/>
      <c r="O5097" s="101"/>
      <c r="AD5097" s="90">
        <f t="shared" si="221"/>
        <v>50716</v>
      </c>
      <c r="AE5097" s="91">
        <f t="shared" si="220"/>
        <v>3.8399999999999997E-2</v>
      </c>
      <c r="AG5097" s="92"/>
    </row>
    <row r="5098" spans="14:33" x14ac:dyDescent="0.25">
      <c r="N5098" s="60"/>
      <c r="O5098" s="101"/>
      <c r="AD5098" s="90">
        <f t="shared" si="221"/>
        <v>50717</v>
      </c>
      <c r="AE5098" s="91">
        <f t="shared" si="220"/>
        <v>3.8399999999999997E-2</v>
      </c>
      <c r="AG5098" s="92"/>
    </row>
    <row r="5099" spans="14:33" x14ac:dyDescent="0.25">
      <c r="N5099" s="60"/>
      <c r="O5099" s="101"/>
      <c r="AD5099" s="90">
        <f t="shared" si="221"/>
        <v>50718</v>
      </c>
      <c r="AE5099" s="91">
        <f t="shared" si="220"/>
        <v>3.8399999999999997E-2</v>
      </c>
      <c r="AG5099" s="92"/>
    </row>
    <row r="5100" spans="14:33" x14ac:dyDescent="0.25">
      <c r="N5100" s="60"/>
      <c r="O5100" s="101"/>
      <c r="AD5100" s="90">
        <f t="shared" si="221"/>
        <v>50719</v>
      </c>
      <c r="AE5100" s="91">
        <f t="shared" si="220"/>
        <v>3.8399999999999997E-2</v>
      </c>
      <c r="AG5100" s="92"/>
    </row>
    <row r="5101" spans="14:33" x14ac:dyDescent="0.25">
      <c r="N5101" s="60"/>
      <c r="O5101" s="101"/>
      <c r="AD5101" s="90">
        <f t="shared" si="221"/>
        <v>50720</v>
      </c>
      <c r="AE5101" s="91">
        <f t="shared" si="220"/>
        <v>3.8399999999999997E-2</v>
      </c>
      <c r="AG5101" s="92"/>
    </row>
    <row r="5102" spans="14:33" x14ac:dyDescent="0.25">
      <c r="N5102" s="60"/>
      <c r="O5102" s="101"/>
      <c r="AD5102" s="90">
        <f t="shared" si="221"/>
        <v>50721</v>
      </c>
      <c r="AE5102" s="91">
        <f t="shared" si="220"/>
        <v>3.8399999999999997E-2</v>
      </c>
      <c r="AG5102" s="92"/>
    </row>
    <row r="5103" spans="14:33" x14ac:dyDescent="0.25">
      <c r="N5103" s="60"/>
      <c r="O5103" s="101"/>
      <c r="AD5103" s="90">
        <f t="shared" si="221"/>
        <v>50722</v>
      </c>
      <c r="AE5103" s="91">
        <f t="shared" si="220"/>
        <v>3.8399999999999997E-2</v>
      </c>
      <c r="AG5103" s="92"/>
    </row>
    <row r="5104" spans="14:33" x14ac:dyDescent="0.25">
      <c r="N5104" s="60"/>
      <c r="O5104" s="101"/>
      <c r="AD5104" s="90">
        <f t="shared" si="221"/>
        <v>50723</v>
      </c>
      <c r="AE5104" s="91">
        <f t="shared" si="220"/>
        <v>3.8399999999999997E-2</v>
      </c>
      <c r="AG5104" s="92"/>
    </row>
    <row r="5105" spans="14:33" x14ac:dyDescent="0.25">
      <c r="N5105" s="60"/>
      <c r="O5105" s="101"/>
      <c r="AD5105" s="90">
        <f t="shared" si="221"/>
        <v>50724</v>
      </c>
      <c r="AE5105" s="91">
        <f t="shared" si="220"/>
        <v>3.8399999999999997E-2</v>
      </c>
      <c r="AG5105" s="92"/>
    </row>
    <row r="5106" spans="14:33" x14ac:dyDescent="0.25">
      <c r="N5106" s="60"/>
      <c r="O5106" s="101"/>
      <c r="AD5106" s="90">
        <f t="shared" si="221"/>
        <v>50725</v>
      </c>
      <c r="AE5106" s="91">
        <f t="shared" si="220"/>
        <v>3.8399999999999997E-2</v>
      </c>
      <c r="AG5106" s="92"/>
    </row>
    <row r="5107" spans="14:33" x14ac:dyDescent="0.25">
      <c r="N5107" s="60"/>
      <c r="O5107" s="101"/>
      <c r="AD5107" s="90">
        <f t="shared" si="221"/>
        <v>50726</v>
      </c>
      <c r="AE5107" s="91">
        <f t="shared" si="220"/>
        <v>3.8399999999999997E-2</v>
      </c>
      <c r="AG5107" s="92"/>
    </row>
    <row r="5108" spans="14:33" x14ac:dyDescent="0.25">
      <c r="N5108" s="60"/>
      <c r="O5108" s="101"/>
      <c r="AD5108" s="90">
        <f t="shared" si="221"/>
        <v>50727</v>
      </c>
      <c r="AE5108" s="91">
        <f t="shared" si="220"/>
        <v>3.8399999999999997E-2</v>
      </c>
      <c r="AG5108" s="92"/>
    </row>
    <row r="5109" spans="14:33" x14ac:dyDescent="0.25">
      <c r="N5109" s="60"/>
      <c r="O5109" s="101"/>
      <c r="AD5109" s="90">
        <f t="shared" si="221"/>
        <v>50728</v>
      </c>
      <c r="AE5109" s="91">
        <f t="shared" si="220"/>
        <v>3.8399999999999997E-2</v>
      </c>
      <c r="AG5109" s="92"/>
    </row>
    <row r="5110" spans="14:33" x14ac:dyDescent="0.25">
      <c r="N5110" s="60"/>
      <c r="O5110" s="101"/>
      <c r="AD5110" s="90">
        <f t="shared" si="221"/>
        <v>50729</v>
      </c>
      <c r="AE5110" s="91">
        <f t="shared" si="220"/>
        <v>3.8399999999999997E-2</v>
      </c>
      <c r="AG5110" s="92"/>
    </row>
    <row r="5111" spans="14:33" x14ac:dyDescent="0.25">
      <c r="N5111" s="60"/>
      <c r="O5111" s="101"/>
      <c r="AD5111" s="90">
        <f t="shared" si="221"/>
        <v>50730</v>
      </c>
      <c r="AE5111" s="91">
        <f t="shared" si="220"/>
        <v>3.8399999999999997E-2</v>
      </c>
      <c r="AG5111" s="92"/>
    </row>
    <row r="5112" spans="14:33" x14ac:dyDescent="0.25">
      <c r="N5112" s="60"/>
      <c r="O5112" s="101"/>
      <c r="AD5112" s="90">
        <f t="shared" si="221"/>
        <v>50731</v>
      </c>
      <c r="AE5112" s="91">
        <f t="shared" si="220"/>
        <v>3.8399999999999997E-2</v>
      </c>
      <c r="AG5112" s="92"/>
    </row>
    <row r="5113" spans="14:33" x14ac:dyDescent="0.25">
      <c r="N5113" s="60"/>
      <c r="O5113" s="101"/>
      <c r="AD5113" s="90">
        <f t="shared" si="221"/>
        <v>50732</v>
      </c>
      <c r="AE5113" s="91">
        <f t="shared" si="220"/>
        <v>3.8399999999999997E-2</v>
      </c>
      <c r="AG5113" s="92"/>
    </row>
    <row r="5114" spans="14:33" x14ac:dyDescent="0.25">
      <c r="N5114" s="60"/>
      <c r="O5114" s="101"/>
      <c r="AD5114" s="90">
        <f t="shared" si="221"/>
        <v>50733</v>
      </c>
      <c r="AE5114" s="91">
        <f t="shared" si="220"/>
        <v>3.8399999999999997E-2</v>
      </c>
      <c r="AG5114" s="92"/>
    </row>
    <row r="5115" spans="14:33" x14ac:dyDescent="0.25">
      <c r="N5115" s="60"/>
      <c r="O5115" s="101"/>
      <c r="AD5115" s="90">
        <f t="shared" si="221"/>
        <v>50734</v>
      </c>
      <c r="AE5115" s="91">
        <f t="shared" si="220"/>
        <v>3.8399999999999997E-2</v>
      </c>
      <c r="AG5115" s="92"/>
    </row>
    <row r="5116" spans="14:33" x14ac:dyDescent="0.25">
      <c r="N5116" s="60"/>
      <c r="O5116" s="101"/>
      <c r="AD5116" s="90">
        <f t="shared" si="221"/>
        <v>50735</v>
      </c>
      <c r="AE5116" s="91">
        <f t="shared" si="220"/>
        <v>3.8399999999999997E-2</v>
      </c>
      <c r="AG5116" s="92"/>
    </row>
    <row r="5117" spans="14:33" x14ac:dyDescent="0.25">
      <c r="N5117" s="60"/>
      <c r="O5117" s="101"/>
      <c r="AD5117" s="90">
        <f t="shared" si="221"/>
        <v>50736</v>
      </c>
      <c r="AE5117" s="91">
        <f t="shared" si="220"/>
        <v>3.8399999999999997E-2</v>
      </c>
      <c r="AG5117" s="92"/>
    </row>
    <row r="5118" spans="14:33" x14ac:dyDescent="0.25">
      <c r="N5118" s="60"/>
      <c r="O5118" s="101"/>
      <c r="AD5118" s="90">
        <f t="shared" si="221"/>
        <v>50737</v>
      </c>
      <c r="AE5118" s="91">
        <f t="shared" si="220"/>
        <v>3.8399999999999997E-2</v>
      </c>
      <c r="AG5118" s="92"/>
    </row>
    <row r="5119" spans="14:33" x14ac:dyDescent="0.25">
      <c r="N5119" s="60"/>
      <c r="O5119" s="101"/>
      <c r="AD5119" s="90">
        <f t="shared" si="221"/>
        <v>50738</v>
      </c>
      <c r="AE5119" s="91">
        <f t="shared" si="220"/>
        <v>3.8399999999999997E-2</v>
      </c>
      <c r="AG5119" s="92"/>
    </row>
    <row r="5120" spans="14:33" x14ac:dyDescent="0.25">
      <c r="N5120" s="60"/>
      <c r="O5120" s="101"/>
      <c r="AD5120" s="90">
        <f t="shared" si="221"/>
        <v>50739</v>
      </c>
      <c r="AE5120" s="91">
        <f t="shared" si="220"/>
        <v>3.8399999999999997E-2</v>
      </c>
      <c r="AG5120" s="92"/>
    </row>
    <row r="5121" spans="14:33" x14ac:dyDescent="0.25">
      <c r="N5121" s="60"/>
      <c r="O5121" s="101"/>
      <c r="AD5121" s="90">
        <f t="shared" si="221"/>
        <v>50740</v>
      </c>
      <c r="AE5121" s="91">
        <f t="shared" si="220"/>
        <v>3.8399999999999997E-2</v>
      </c>
      <c r="AG5121" s="92"/>
    </row>
    <row r="5122" spans="14:33" x14ac:dyDescent="0.25">
      <c r="N5122" s="60"/>
      <c r="O5122" s="101"/>
      <c r="AD5122" s="90">
        <f t="shared" si="221"/>
        <v>50741</v>
      </c>
      <c r="AE5122" s="91">
        <f t="shared" si="220"/>
        <v>3.8399999999999997E-2</v>
      </c>
      <c r="AG5122" s="92"/>
    </row>
    <row r="5123" spans="14:33" x14ac:dyDescent="0.25">
      <c r="N5123" s="60"/>
      <c r="O5123" s="101"/>
      <c r="AD5123" s="90">
        <f t="shared" si="221"/>
        <v>50742</v>
      </c>
      <c r="AE5123" s="91">
        <f t="shared" si="220"/>
        <v>3.8399999999999997E-2</v>
      </c>
      <c r="AG5123" s="92"/>
    </row>
    <row r="5124" spans="14:33" x14ac:dyDescent="0.25">
      <c r="N5124" s="60"/>
      <c r="O5124" s="101"/>
      <c r="AD5124" s="90">
        <f t="shared" si="221"/>
        <v>50743</v>
      </c>
      <c r="AE5124" s="91">
        <f t="shared" si="220"/>
        <v>3.8399999999999997E-2</v>
      </c>
      <c r="AG5124" s="92"/>
    </row>
    <row r="5125" spans="14:33" x14ac:dyDescent="0.25">
      <c r="N5125" s="60"/>
      <c r="O5125" s="101"/>
      <c r="AD5125" s="90">
        <f t="shared" si="221"/>
        <v>50744</v>
      </c>
      <c r="AE5125" s="91">
        <f t="shared" si="220"/>
        <v>3.8399999999999997E-2</v>
      </c>
      <c r="AG5125" s="92"/>
    </row>
    <row r="5126" spans="14:33" x14ac:dyDescent="0.25">
      <c r="N5126" s="60"/>
      <c r="O5126" s="101"/>
      <c r="AD5126" s="90">
        <f t="shared" si="221"/>
        <v>50745</v>
      </c>
      <c r="AE5126" s="91">
        <f t="shared" si="220"/>
        <v>3.8399999999999997E-2</v>
      </c>
      <c r="AG5126" s="92"/>
    </row>
    <row r="5127" spans="14:33" x14ac:dyDescent="0.25">
      <c r="N5127" s="60"/>
      <c r="O5127" s="101"/>
      <c r="AD5127" s="90">
        <f t="shared" si="221"/>
        <v>50746</v>
      </c>
      <c r="AE5127" s="91">
        <f t="shared" ref="AE5127:AE5190" si="222">_xlfn.IFNA(VLOOKUP(AD5127,N:O,2,FALSE)/100,AE5126)</f>
        <v>3.8399999999999997E-2</v>
      </c>
      <c r="AG5127" s="92"/>
    </row>
    <row r="5128" spans="14:33" x14ac:dyDescent="0.25">
      <c r="N5128" s="60"/>
      <c r="O5128" s="101"/>
      <c r="AD5128" s="90">
        <f t="shared" ref="AD5128:AD5191" si="223">AD5127+1</f>
        <v>50747</v>
      </c>
      <c r="AE5128" s="91">
        <f t="shared" si="222"/>
        <v>3.8399999999999997E-2</v>
      </c>
      <c r="AG5128" s="92"/>
    </row>
    <row r="5129" spans="14:33" x14ac:dyDescent="0.25">
      <c r="N5129" s="60"/>
      <c r="O5129" s="101"/>
      <c r="AD5129" s="90">
        <f t="shared" si="223"/>
        <v>50748</v>
      </c>
      <c r="AE5129" s="91">
        <f t="shared" si="222"/>
        <v>3.8399999999999997E-2</v>
      </c>
      <c r="AG5129" s="92"/>
    </row>
    <row r="5130" spans="14:33" x14ac:dyDescent="0.25">
      <c r="N5130" s="60"/>
      <c r="O5130" s="101"/>
      <c r="AD5130" s="90">
        <f t="shared" si="223"/>
        <v>50749</v>
      </c>
      <c r="AE5130" s="91">
        <f t="shared" si="222"/>
        <v>3.8399999999999997E-2</v>
      </c>
      <c r="AG5130" s="92"/>
    </row>
    <row r="5131" spans="14:33" x14ac:dyDescent="0.25">
      <c r="N5131" s="60"/>
      <c r="O5131" s="101"/>
      <c r="AD5131" s="90">
        <f t="shared" si="223"/>
        <v>50750</v>
      </c>
      <c r="AE5131" s="91">
        <f t="shared" si="222"/>
        <v>3.8399999999999997E-2</v>
      </c>
      <c r="AG5131" s="92"/>
    </row>
    <row r="5132" spans="14:33" x14ac:dyDescent="0.25">
      <c r="N5132" s="60"/>
      <c r="O5132" s="101"/>
      <c r="AD5132" s="90">
        <f t="shared" si="223"/>
        <v>50751</v>
      </c>
      <c r="AE5132" s="91">
        <f t="shared" si="222"/>
        <v>3.8399999999999997E-2</v>
      </c>
      <c r="AG5132" s="92"/>
    </row>
    <row r="5133" spans="14:33" x14ac:dyDescent="0.25">
      <c r="N5133" s="60"/>
      <c r="O5133" s="101"/>
      <c r="AD5133" s="90">
        <f t="shared" si="223"/>
        <v>50752</v>
      </c>
      <c r="AE5133" s="91">
        <f t="shared" si="222"/>
        <v>3.8399999999999997E-2</v>
      </c>
      <c r="AG5133" s="92"/>
    </row>
    <row r="5134" spans="14:33" x14ac:dyDescent="0.25">
      <c r="N5134" s="60"/>
      <c r="O5134" s="101"/>
      <c r="AD5134" s="90">
        <f t="shared" si="223"/>
        <v>50753</v>
      </c>
      <c r="AE5134" s="91">
        <f t="shared" si="222"/>
        <v>3.8399999999999997E-2</v>
      </c>
      <c r="AG5134" s="92"/>
    </row>
    <row r="5135" spans="14:33" x14ac:dyDescent="0.25">
      <c r="N5135" s="60"/>
      <c r="O5135" s="101"/>
      <c r="AD5135" s="90">
        <f t="shared" si="223"/>
        <v>50754</v>
      </c>
      <c r="AE5135" s="91">
        <f t="shared" si="222"/>
        <v>3.8399999999999997E-2</v>
      </c>
      <c r="AG5135" s="92"/>
    </row>
    <row r="5136" spans="14:33" x14ac:dyDescent="0.25">
      <c r="N5136" s="60"/>
      <c r="O5136" s="101"/>
      <c r="AD5136" s="90">
        <f t="shared" si="223"/>
        <v>50755</v>
      </c>
      <c r="AE5136" s="91">
        <f t="shared" si="222"/>
        <v>3.8399999999999997E-2</v>
      </c>
      <c r="AG5136" s="92"/>
    </row>
    <row r="5137" spans="14:33" x14ac:dyDescent="0.25">
      <c r="N5137" s="60"/>
      <c r="O5137" s="101"/>
      <c r="AD5137" s="90">
        <f t="shared" si="223"/>
        <v>50756</v>
      </c>
      <c r="AE5137" s="91">
        <f t="shared" si="222"/>
        <v>3.8399999999999997E-2</v>
      </c>
      <c r="AG5137" s="92"/>
    </row>
    <row r="5138" spans="14:33" x14ac:dyDescent="0.25">
      <c r="N5138" s="60"/>
      <c r="O5138" s="101"/>
      <c r="AD5138" s="90">
        <f t="shared" si="223"/>
        <v>50757</v>
      </c>
      <c r="AE5138" s="91">
        <f t="shared" si="222"/>
        <v>3.8399999999999997E-2</v>
      </c>
      <c r="AG5138" s="92"/>
    </row>
    <row r="5139" spans="14:33" x14ac:dyDescent="0.25">
      <c r="N5139" s="60"/>
      <c r="O5139" s="101"/>
      <c r="AD5139" s="90">
        <f t="shared" si="223"/>
        <v>50758</v>
      </c>
      <c r="AE5139" s="91">
        <f t="shared" si="222"/>
        <v>3.8399999999999997E-2</v>
      </c>
      <c r="AG5139" s="92"/>
    </row>
    <row r="5140" spans="14:33" x14ac:dyDescent="0.25">
      <c r="N5140" s="60"/>
      <c r="O5140" s="101"/>
      <c r="AD5140" s="90">
        <f t="shared" si="223"/>
        <v>50759</v>
      </c>
      <c r="AE5140" s="91">
        <f t="shared" si="222"/>
        <v>3.8399999999999997E-2</v>
      </c>
      <c r="AG5140" s="92"/>
    </row>
    <row r="5141" spans="14:33" x14ac:dyDescent="0.25">
      <c r="N5141" s="60"/>
      <c r="O5141" s="101"/>
      <c r="AD5141" s="90">
        <f t="shared" si="223"/>
        <v>50760</v>
      </c>
      <c r="AE5141" s="91">
        <f t="shared" si="222"/>
        <v>3.8399999999999997E-2</v>
      </c>
      <c r="AG5141" s="92"/>
    </row>
    <row r="5142" spans="14:33" x14ac:dyDescent="0.25">
      <c r="N5142" s="60"/>
      <c r="O5142" s="101"/>
      <c r="AD5142" s="90">
        <f t="shared" si="223"/>
        <v>50761</v>
      </c>
      <c r="AE5142" s="91">
        <f t="shared" si="222"/>
        <v>3.8399999999999997E-2</v>
      </c>
      <c r="AG5142" s="92"/>
    </row>
    <row r="5143" spans="14:33" x14ac:dyDescent="0.25">
      <c r="N5143" s="60"/>
      <c r="O5143" s="101"/>
      <c r="AD5143" s="90">
        <f t="shared" si="223"/>
        <v>50762</v>
      </c>
      <c r="AE5143" s="91">
        <f t="shared" si="222"/>
        <v>3.8399999999999997E-2</v>
      </c>
      <c r="AG5143" s="92"/>
    </row>
    <row r="5144" spans="14:33" x14ac:dyDescent="0.25">
      <c r="N5144" s="60"/>
      <c r="O5144" s="101"/>
      <c r="AD5144" s="90">
        <f t="shared" si="223"/>
        <v>50763</v>
      </c>
      <c r="AE5144" s="91">
        <f t="shared" si="222"/>
        <v>3.8399999999999997E-2</v>
      </c>
      <c r="AG5144" s="92"/>
    </row>
    <row r="5145" spans="14:33" x14ac:dyDescent="0.25">
      <c r="N5145" s="60"/>
      <c r="O5145" s="101"/>
      <c r="AD5145" s="90">
        <f t="shared" si="223"/>
        <v>50764</v>
      </c>
      <c r="AE5145" s="91">
        <f t="shared" si="222"/>
        <v>3.8399999999999997E-2</v>
      </c>
      <c r="AG5145" s="92"/>
    </row>
    <row r="5146" spans="14:33" x14ac:dyDescent="0.25">
      <c r="N5146" s="60"/>
      <c r="O5146" s="101"/>
      <c r="AD5146" s="90">
        <f t="shared" si="223"/>
        <v>50765</v>
      </c>
      <c r="AE5146" s="91">
        <f t="shared" si="222"/>
        <v>3.8399999999999997E-2</v>
      </c>
      <c r="AG5146" s="92"/>
    </row>
    <row r="5147" spans="14:33" x14ac:dyDescent="0.25">
      <c r="N5147" s="60"/>
      <c r="O5147" s="101"/>
      <c r="AD5147" s="90">
        <f t="shared" si="223"/>
        <v>50766</v>
      </c>
      <c r="AE5147" s="91">
        <f t="shared" si="222"/>
        <v>3.8399999999999997E-2</v>
      </c>
      <c r="AG5147" s="92"/>
    </row>
    <row r="5148" spans="14:33" x14ac:dyDescent="0.25">
      <c r="N5148" s="60"/>
      <c r="O5148" s="101"/>
      <c r="AD5148" s="90">
        <f t="shared" si="223"/>
        <v>50767</v>
      </c>
      <c r="AE5148" s="91">
        <f t="shared" si="222"/>
        <v>3.8399999999999997E-2</v>
      </c>
      <c r="AG5148" s="92"/>
    </row>
    <row r="5149" spans="14:33" x14ac:dyDescent="0.25">
      <c r="N5149" s="60"/>
      <c r="O5149" s="101"/>
      <c r="AD5149" s="90">
        <f t="shared" si="223"/>
        <v>50768</v>
      </c>
      <c r="AE5149" s="91">
        <f t="shared" si="222"/>
        <v>3.8399999999999997E-2</v>
      </c>
      <c r="AG5149" s="92"/>
    </row>
    <row r="5150" spans="14:33" x14ac:dyDescent="0.25">
      <c r="N5150" s="60"/>
      <c r="O5150" s="101"/>
      <c r="AD5150" s="90">
        <f t="shared" si="223"/>
        <v>50769</v>
      </c>
      <c r="AE5150" s="91">
        <f t="shared" si="222"/>
        <v>3.8399999999999997E-2</v>
      </c>
      <c r="AG5150" s="92"/>
    </row>
    <row r="5151" spans="14:33" x14ac:dyDescent="0.25">
      <c r="N5151" s="60"/>
      <c r="O5151" s="101"/>
      <c r="AD5151" s="90">
        <f t="shared" si="223"/>
        <v>50770</v>
      </c>
      <c r="AE5151" s="91">
        <f t="shared" si="222"/>
        <v>3.8399999999999997E-2</v>
      </c>
      <c r="AG5151" s="92"/>
    </row>
    <row r="5152" spans="14:33" x14ac:dyDescent="0.25">
      <c r="N5152" s="60"/>
      <c r="O5152" s="101"/>
      <c r="AD5152" s="90">
        <f t="shared" si="223"/>
        <v>50771</v>
      </c>
      <c r="AE5152" s="91">
        <f t="shared" si="222"/>
        <v>3.8399999999999997E-2</v>
      </c>
      <c r="AG5152" s="92"/>
    </row>
    <row r="5153" spans="14:33" x14ac:dyDescent="0.25">
      <c r="N5153" s="60"/>
      <c r="O5153" s="101"/>
      <c r="AD5153" s="90">
        <f t="shared" si="223"/>
        <v>50772</v>
      </c>
      <c r="AE5153" s="91">
        <f t="shared" si="222"/>
        <v>3.8399999999999997E-2</v>
      </c>
      <c r="AG5153" s="92"/>
    </row>
    <row r="5154" spans="14:33" x14ac:dyDescent="0.25">
      <c r="N5154" s="60"/>
      <c r="O5154" s="101"/>
      <c r="AD5154" s="90">
        <f t="shared" si="223"/>
        <v>50773</v>
      </c>
      <c r="AE5154" s="91">
        <f t="shared" si="222"/>
        <v>3.8399999999999997E-2</v>
      </c>
      <c r="AG5154" s="92"/>
    </row>
    <row r="5155" spans="14:33" x14ac:dyDescent="0.25">
      <c r="N5155" s="60"/>
      <c r="O5155" s="101"/>
      <c r="AD5155" s="90">
        <f t="shared" si="223"/>
        <v>50774</v>
      </c>
      <c r="AE5155" s="91">
        <f t="shared" si="222"/>
        <v>3.8399999999999997E-2</v>
      </c>
      <c r="AG5155" s="92"/>
    </row>
    <row r="5156" spans="14:33" x14ac:dyDescent="0.25">
      <c r="N5156" s="60"/>
      <c r="O5156" s="101"/>
      <c r="AD5156" s="90">
        <f t="shared" si="223"/>
        <v>50775</v>
      </c>
      <c r="AE5156" s="91">
        <f t="shared" si="222"/>
        <v>3.8399999999999997E-2</v>
      </c>
      <c r="AG5156" s="92"/>
    </row>
    <row r="5157" spans="14:33" x14ac:dyDescent="0.25">
      <c r="N5157" s="60"/>
      <c r="O5157" s="101"/>
      <c r="AD5157" s="90">
        <f t="shared" si="223"/>
        <v>50776</v>
      </c>
      <c r="AE5157" s="91">
        <f t="shared" si="222"/>
        <v>3.8399999999999997E-2</v>
      </c>
      <c r="AG5157" s="92"/>
    </row>
    <row r="5158" spans="14:33" x14ac:dyDescent="0.25">
      <c r="N5158" s="60"/>
      <c r="O5158" s="101"/>
      <c r="AD5158" s="90">
        <f t="shared" si="223"/>
        <v>50777</v>
      </c>
      <c r="AE5158" s="91">
        <f t="shared" si="222"/>
        <v>3.8399999999999997E-2</v>
      </c>
      <c r="AG5158" s="92"/>
    </row>
    <row r="5159" spans="14:33" x14ac:dyDescent="0.25">
      <c r="N5159" s="60"/>
      <c r="O5159" s="101"/>
      <c r="AD5159" s="90">
        <f t="shared" si="223"/>
        <v>50778</v>
      </c>
      <c r="AE5159" s="91">
        <f t="shared" si="222"/>
        <v>3.8399999999999997E-2</v>
      </c>
      <c r="AG5159" s="92"/>
    </row>
    <row r="5160" spans="14:33" x14ac:dyDescent="0.25">
      <c r="N5160" s="60"/>
      <c r="O5160" s="101"/>
      <c r="AD5160" s="90">
        <f t="shared" si="223"/>
        <v>50779</v>
      </c>
      <c r="AE5160" s="91">
        <f t="shared" si="222"/>
        <v>3.8399999999999997E-2</v>
      </c>
      <c r="AG5160" s="92"/>
    </row>
    <row r="5161" spans="14:33" x14ac:dyDescent="0.25">
      <c r="N5161" s="60"/>
      <c r="O5161" s="101"/>
      <c r="AD5161" s="90">
        <f t="shared" si="223"/>
        <v>50780</v>
      </c>
      <c r="AE5161" s="91">
        <f t="shared" si="222"/>
        <v>3.8399999999999997E-2</v>
      </c>
      <c r="AG5161" s="92"/>
    </row>
    <row r="5162" spans="14:33" x14ac:dyDescent="0.25">
      <c r="N5162" s="60"/>
      <c r="O5162" s="101"/>
      <c r="AD5162" s="90">
        <f t="shared" si="223"/>
        <v>50781</v>
      </c>
      <c r="AE5162" s="91">
        <f t="shared" si="222"/>
        <v>3.8399999999999997E-2</v>
      </c>
      <c r="AG5162" s="92"/>
    </row>
    <row r="5163" spans="14:33" x14ac:dyDescent="0.25">
      <c r="N5163" s="60"/>
      <c r="O5163" s="101"/>
      <c r="AD5163" s="90">
        <f t="shared" si="223"/>
        <v>50782</v>
      </c>
      <c r="AE5163" s="91">
        <f t="shared" si="222"/>
        <v>3.8399999999999997E-2</v>
      </c>
      <c r="AG5163" s="92"/>
    </row>
    <row r="5164" spans="14:33" x14ac:dyDescent="0.25">
      <c r="N5164" s="60"/>
      <c r="O5164" s="101"/>
      <c r="AD5164" s="90">
        <f t="shared" si="223"/>
        <v>50783</v>
      </c>
      <c r="AE5164" s="91">
        <f t="shared" si="222"/>
        <v>3.8399999999999997E-2</v>
      </c>
      <c r="AG5164" s="92"/>
    </row>
    <row r="5165" spans="14:33" x14ac:dyDescent="0.25">
      <c r="N5165" s="60"/>
      <c r="O5165" s="101"/>
      <c r="AD5165" s="90">
        <f t="shared" si="223"/>
        <v>50784</v>
      </c>
      <c r="AE5165" s="91">
        <f t="shared" si="222"/>
        <v>3.8399999999999997E-2</v>
      </c>
      <c r="AG5165" s="92"/>
    </row>
    <row r="5166" spans="14:33" x14ac:dyDescent="0.25">
      <c r="N5166" s="60"/>
      <c r="O5166" s="101"/>
      <c r="AD5166" s="90">
        <f t="shared" si="223"/>
        <v>50785</v>
      </c>
      <c r="AE5166" s="91">
        <f t="shared" si="222"/>
        <v>3.8399999999999997E-2</v>
      </c>
      <c r="AG5166" s="92"/>
    </row>
    <row r="5167" spans="14:33" x14ac:dyDescent="0.25">
      <c r="N5167" s="60"/>
      <c r="O5167" s="101"/>
      <c r="AD5167" s="90">
        <f t="shared" si="223"/>
        <v>50786</v>
      </c>
      <c r="AE5167" s="91">
        <f t="shared" si="222"/>
        <v>3.8399999999999997E-2</v>
      </c>
      <c r="AG5167" s="92"/>
    </row>
    <row r="5168" spans="14:33" x14ac:dyDescent="0.25">
      <c r="N5168" s="60"/>
      <c r="O5168" s="101"/>
      <c r="AD5168" s="90">
        <f t="shared" si="223"/>
        <v>50787</v>
      </c>
      <c r="AE5168" s="91">
        <f t="shared" si="222"/>
        <v>3.8399999999999997E-2</v>
      </c>
      <c r="AG5168" s="92"/>
    </row>
    <row r="5169" spans="14:33" x14ac:dyDescent="0.25">
      <c r="N5169" s="60"/>
      <c r="O5169" s="101"/>
      <c r="AD5169" s="90">
        <f t="shared" si="223"/>
        <v>50788</v>
      </c>
      <c r="AE5169" s="91">
        <f t="shared" si="222"/>
        <v>3.8399999999999997E-2</v>
      </c>
      <c r="AG5169" s="92"/>
    </row>
    <row r="5170" spans="14:33" x14ac:dyDescent="0.25">
      <c r="N5170" s="60"/>
      <c r="O5170" s="101"/>
      <c r="AD5170" s="90">
        <f t="shared" si="223"/>
        <v>50789</v>
      </c>
      <c r="AE5170" s="91">
        <f t="shared" si="222"/>
        <v>3.8399999999999997E-2</v>
      </c>
      <c r="AG5170" s="92"/>
    </row>
    <row r="5171" spans="14:33" x14ac:dyDescent="0.25">
      <c r="N5171" s="60"/>
      <c r="O5171" s="101"/>
      <c r="AD5171" s="90">
        <f t="shared" si="223"/>
        <v>50790</v>
      </c>
      <c r="AE5171" s="91">
        <f t="shared" si="222"/>
        <v>3.8399999999999997E-2</v>
      </c>
      <c r="AG5171" s="92"/>
    </row>
    <row r="5172" spans="14:33" x14ac:dyDescent="0.25">
      <c r="N5172" s="60"/>
      <c r="O5172" s="101"/>
      <c r="AD5172" s="90">
        <f t="shared" si="223"/>
        <v>50791</v>
      </c>
      <c r="AE5172" s="91">
        <f t="shared" si="222"/>
        <v>3.8399999999999997E-2</v>
      </c>
      <c r="AG5172" s="92"/>
    </row>
    <row r="5173" spans="14:33" x14ac:dyDescent="0.25">
      <c r="N5173" s="60"/>
      <c r="O5173" s="101"/>
      <c r="AD5173" s="90">
        <f t="shared" si="223"/>
        <v>50792</v>
      </c>
      <c r="AE5173" s="91">
        <f t="shared" si="222"/>
        <v>3.8399999999999997E-2</v>
      </c>
      <c r="AG5173" s="92"/>
    </row>
    <row r="5174" spans="14:33" x14ac:dyDescent="0.25">
      <c r="N5174" s="60"/>
      <c r="O5174" s="101"/>
      <c r="AD5174" s="90">
        <f t="shared" si="223"/>
        <v>50793</v>
      </c>
      <c r="AE5174" s="91">
        <f t="shared" si="222"/>
        <v>3.8399999999999997E-2</v>
      </c>
      <c r="AG5174" s="92"/>
    </row>
    <row r="5175" spans="14:33" x14ac:dyDescent="0.25">
      <c r="N5175" s="60"/>
      <c r="O5175" s="101"/>
      <c r="AD5175" s="90">
        <f t="shared" si="223"/>
        <v>50794</v>
      </c>
      <c r="AE5175" s="91">
        <f t="shared" si="222"/>
        <v>3.8399999999999997E-2</v>
      </c>
      <c r="AG5175" s="92"/>
    </row>
    <row r="5176" spans="14:33" x14ac:dyDescent="0.25">
      <c r="N5176" s="60"/>
      <c r="O5176" s="101"/>
      <c r="AD5176" s="90">
        <f t="shared" si="223"/>
        <v>50795</v>
      </c>
      <c r="AE5176" s="91">
        <f t="shared" si="222"/>
        <v>3.8399999999999997E-2</v>
      </c>
      <c r="AG5176" s="92"/>
    </row>
    <row r="5177" spans="14:33" x14ac:dyDescent="0.25">
      <c r="N5177" s="60"/>
      <c r="O5177" s="101"/>
      <c r="AD5177" s="90">
        <f t="shared" si="223"/>
        <v>50796</v>
      </c>
      <c r="AE5177" s="91">
        <f t="shared" si="222"/>
        <v>3.8399999999999997E-2</v>
      </c>
      <c r="AG5177" s="92"/>
    </row>
    <row r="5178" spans="14:33" x14ac:dyDescent="0.25">
      <c r="N5178" s="60"/>
      <c r="O5178" s="101"/>
      <c r="AD5178" s="90">
        <f t="shared" si="223"/>
        <v>50797</v>
      </c>
      <c r="AE5178" s="91">
        <f t="shared" si="222"/>
        <v>3.8399999999999997E-2</v>
      </c>
      <c r="AG5178" s="92"/>
    </row>
    <row r="5179" spans="14:33" x14ac:dyDescent="0.25">
      <c r="N5179" s="60"/>
      <c r="O5179" s="101"/>
      <c r="AD5179" s="90">
        <f t="shared" si="223"/>
        <v>50798</v>
      </c>
      <c r="AE5179" s="91">
        <f t="shared" si="222"/>
        <v>3.8399999999999997E-2</v>
      </c>
      <c r="AG5179" s="92"/>
    </row>
    <row r="5180" spans="14:33" x14ac:dyDescent="0.25">
      <c r="N5180" s="60"/>
      <c r="O5180" s="101"/>
      <c r="AD5180" s="90">
        <f t="shared" si="223"/>
        <v>50799</v>
      </c>
      <c r="AE5180" s="91">
        <f t="shared" si="222"/>
        <v>3.8399999999999997E-2</v>
      </c>
      <c r="AG5180" s="92"/>
    </row>
    <row r="5181" spans="14:33" x14ac:dyDescent="0.25">
      <c r="N5181" s="60"/>
      <c r="O5181" s="101"/>
      <c r="AD5181" s="90">
        <f t="shared" si="223"/>
        <v>50800</v>
      </c>
      <c r="AE5181" s="91">
        <f t="shared" si="222"/>
        <v>3.8399999999999997E-2</v>
      </c>
      <c r="AG5181" s="92"/>
    </row>
    <row r="5182" spans="14:33" x14ac:dyDescent="0.25">
      <c r="N5182" s="60"/>
      <c r="O5182" s="101"/>
      <c r="AD5182" s="90">
        <f t="shared" si="223"/>
        <v>50801</v>
      </c>
      <c r="AE5182" s="91">
        <f t="shared" si="222"/>
        <v>3.8399999999999997E-2</v>
      </c>
      <c r="AG5182" s="92"/>
    </row>
    <row r="5183" spans="14:33" x14ac:dyDescent="0.25">
      <c r="N5183" s="60"/>
      <c r="O5183" s="101"/>
      <c r="AD5183" s="90">
        <f t="shared" si="223"/>
        <v>50802</v>
      </c>
      <c r="AE5183" s="91">
        <f t="shared" si="222"/>
        <v>3.8399999999999997E-2</v>
      </c>
      <c r="AG5183" s="92"/>
    </row>
    <row r="5184" spans="14:33" x14ac:dyDescent="0.25">
      <c r="N5184" s="60"/>
      <c r="O5184" s="101"/>
      <c r="AD5184" s="90">
        <f t="shared" si="223"/>
        <v>50803</v>
      </c>
      <c r="AE5184" s="91">
        <f t="shared" si="222"/>
        <v>3.8399999999999997E-2</v>
      </c>
      <c r="AG5184" s="92"/>
    </row>
    <row r="5185" spans="14:33" x14ac:dyDescent="0.25">
      <c r="N5185" s="60"/>
      <c r="O5185" s="101"/>
      <c r="AD5185" s="90">
        <f t="shared" si="223"/>
        <v>50804</v>
      </c>
      <c r="AE5185" s="91">
        <f t="shared" si="222"/>
        <v>3.8399999999999997E-2</v>
      </c>
      <c r="AG5185" s="92"/>
    </row>
    <row r="5186" spans="14:33" x14ac:dyDescent="0.25">
      <c r="N5186" s="60"/>
      <c r="O5186" s="101"/>
      <c r="AD5186" s="90">
        <f t="shared" si="223"/>
        <v>50805</v>
      </c>
      <c r="AE5186" s="91">
        <f t="shared" si="222"/>
        <v>3.8399999999999997E-2</v>
      </c>
      <c r="AG5186" s="92"/>
    </row>
    <row r="5187" spans="14:33" x14ac:dyDescent="0.25">
      <c r="N5187" s="60"/>
      <c r="O5187" s="101"/>
      <c r="AD5187" s="90">
        <f t="shared" si="223"/>
        <v>50806</v>
      </c>
      <c r="AE5187" s="91">
        <f t="shared" si="222"/>
        <v>3.8399999999999997E-2</v>
      </c>
      <c r="AG5187" s="92"/>
    </row>
    <row r="5188" spans="14:33" x14ac:dyDescent="0.25">
      <c r="N5188" s="60"/>
      <c r="O5188" s="101"/>
      <c r="AD5188" s="90">
        <f t="shared" si="223"/>
        <v>50807</v>
      </c>
      <c r="AE5188" s="91">
        <f t="shared" si="222"/>
        <v>3.8399999999999997E-2</v>
      </c>
      <c r="AG5188" s="92"/>
    </row>
    <row r="5189" spans="14:33" x14ac:dyDescent="0.25">
      <c r="N5189" s="60"/>
      <c r="O5189" s="101"/>
      <c r="AD5189" s="90">
        <f t="shared" si="223"/>
        <v>50808</v>
      </c>
      <c r="AE5189" s="91">
        <f t="shared" si="222"/>
        <v>3.8399999999999997E-2</v>
      </c>
      <c r="AG5189" s="92"/>
    </row>
    <row r="5190" spans="14:33" x14ac:dyDescent="0.25">
      <c r="N5190" s="60"/>
      <c r="O5190" s="101"/>
      <c r="AD5190" s="90">
        <f t="shared" si="223"/>
        <v>50809</v>
      </c>
      <c r="AE5190" s="91">
        <f t="shared" si="222"/>
        <v>3.8399999999999997E-2</v>
      </c>
      <c r="AG5190" s="92"/>
    </row>
    <row r="5191" spans="14:33" x14ac:dyDescent="0.25">
      <c r="N5191" s="60"/>
      <c r="O5191" s="101"/>
      <c r="AD5191" s="90">
        <f t="shared" si="223"/>
        <v>50810</v>
      </c>
      <c r="AE5191" s="91">
        <f t="shared" ref="AE5191:AE5254" si="224">_xlfn.IFNA(VLOOKUP(AD5191,N:O,2,FALSE)/100,AE5190)</f>
        <v>3.8399999999999997E-2</v>
      </c>
      <c r="AG5191" s="92"/>
    </row>
    <row r="5192" spans="14:33" x14ac:dyDescent="0.25">
      <c r="N5192" s="60"/>
      <c r="O5192" s="101"/>
      <c r="AD5192" s="90">
        <f t="shared" ref="AD5192:AD5255" si="225">AD5191+1</f>
        <v>50811</v>
      </c>
      <c r="AE5192" s="91">
        <f t="shared" si="224"/>
        <v>3.8399999999999997E-2</v>
      </c>
      <c r="AG5192" s="92"/>
    </row>
    <row r="5193" spans="14:33" x14ac:dyDescent="0.25">
      <c r="N5193" s="60"/>
      <c r="O5193" s="101"/>
      <c r="AD5193" s="90">
        <f t="shared" si="225"/>
        <v>50812</v>
      </c>
      <c r="AE5193" s="91">
        <f t="shared" si="224"/>
        <v>3.8399999999999997E-2</v>
      </c>
      <c r="AG5193" s="92"/>
    </row>
    <row r="5194" spans="14:33" x14ac:dyDescent="0.25">
      <c r="N5194" s="60"/>
      <c r="O5194" s="101"/>
      <c r="AD5194" s="90">
        <f t="shared" si="225"/>
        <v>50813</v>
      </c>
      <c r="AE5194" s="91">
        <f t="shared" si="224"/>
        <v>3.8399999999999997E-2</v>
      </c>
      <c r="AG5194" s="92"/>
    </row>
    <row r="5195" spans="14:33" x14ac:dyDescent="0.25">
      <c r="N5195" s="60"/>
      <c r="O5195" s="101"/>
      <c r="AD5195" s="90">
        <f t="shared" si="225"/>
        <v>50814</v>
      </c>
      <c r="AE5195" s="91">
        <f t="shared" si="224"/>
        <v>3.8399999999999997E-2</v>
      </c>
      <c r="AG5195" s="92"/>
    </row>
    <row r="5196" spans="14:33" x14ac:dyDescent="0.25">
      <c r="N5196" s="60"/>
      <c r="O5196" s="101"/>
      <c r="AD5196" s="90">
        <f t="shared" si="225"/>
        <v>50815</v>
      </c>
      <c r="AE5196" s="91">
        <f t="shared" si="224"/>
        <v>3.8399999999999997E-2</v>
      </c>
      <c r="AG5196" s="92"/>
    </row>
    <row r="5197" spans="14:33" x14ac:dyDescent="0.25">
      <c r="N5197" s="60"/>
      <c r="O5197" s="101"/>
      <c r="AD5197" s="90">
        <f t="shared" si="225"/>
        <v>50816</v>
      </c>
      <c r="AE5197" s="91">
        <f t="shared" si="224"/>
        <v>3.8399999999999997E-2</v>
      </c>
      <c r="AG5197" s="92"/>
    </row>
    <row r="5198" spans="14:33" x14ac:dyDescent="0.25">
      <c r="N5198" s="60"/>
      <c r="O5198" s="101"/>
      <c r="AD5198" s="90">
        <f t="shared" si="225"/>
        <v>50817</v>
      </c>
      <c r="AE5198" s="91">
        <f t="shared" si="224"/>
        <v>3.8399999999999997E-2</v>
      </c>
      <c r="AG5198" s="92"/>
    </row>
    <row r="5199" spans="14:33" x14ac:dyDescent="0.25">
      <c r="N5199" s="60"/>
      <c r="O5199" s="101"/>
      <c r="AD5199" s="90">
        <f t="shared" si="225"/>
        <v>50818</v>
      </c>
      <c r="AE5199" s="91">
        <f t="shared" si="224"/>
        <v>3.8399999999999997E-2</v>
      </c>
      <c r="AG5199" s="92"/>
    </row>
    <row r="5200" spans="14:33" x14ac:dyDescent="0.25">
      <c r="N5200" s="60"/>
      <c r="O5200" s="101"/>
      <c r="AD5200" s="90">
        <f t="shared" si="225"/>
        <v>50819</v>
      </c>
      <c r="AE5200" s="91">
        <f t="shared" si="224"/>
        <v>3.8399999999999997E-2</v>
      </c>
      <c r="AG5200" s="92"/>
    </row>
    <row r="5201" spans="14:33" x14ac:dyDescent="0.25">
      <c r="N5201" s="60"/>
      <c r="O5201" s="101"/>
      <c r="AD5201" s="90">
        <f t="shared" si="225"/>
        <v>50820</v>
      </c>
      <c r="AE5201" s="91">
        <f t="shared" si="224"/>
        <v>3.8399999999999997E-2</v>
      </c>
      <c r="AG5201" s="92"/>
    </row>
    <row r="5202" spans="14:33" x14ac:dyDescent="0.25">
      <c r="N5202" s="60"/>
      <c r="O5202" s="101"/>
      <c r="AD5202" s="90">
        <f t="shared" si="225"/>
        <v>50821</v>
      </c>
      <c r="AE5202" s="91">
        <f t="shared" si="224"/>
        <v>3.8399999999999997E-2</v>
      </c>
      <c r="AG5202" s="92"/>
    </row>
    <row r="5203" spans="14:33" x14ac:dyDescent="0.25">
      <c r="N5203" s="60"/>
      <c r="O5203" s="101"/>
      <c r="AD5203" s="90">
        <f t="shared" si="225"/>
        <v>50822</v>
      </c>
      <c r="AE5203" s="91">
        <f t="shared" si="224"/>
        <v>3.8399999999999997E-2</v>
      </c>
      <c r="AG5203" s="92"/>
    </row>
    <row r="5204" spans="14:33" x14ac:dyDescent="0.25">
      <c r="N5204" s="60"/>
      <c r="O5204" s="101"/>
      <c r="AD5204" s="90">
        <f t="shared" si="225"/>
        <v>50823</v>
      </c>
      <c r="AE5204" s="91">
        <f t="shared" si="224"/>
        <v>3.8399999999999997E-2</v>
      </c>
      <c r="AG5204" s="92"/>
    </row>
    <row r="5205" spans="14:33" x14ac:dyDescent="0.25">
      <c r="N5205" s="60"/>
      <c r="O5205" s="101"/>
      <c r="AD5205" s="90">
        <f t="shared" si="225"/>
        <v>50824</v>
      </c>
      <c r="AE5205" s="91">
        <f t="shared" si="224"/>
        <v>3.8399999999999997E-2</v>
      </c>
      <c r="AG5205" s="92"/>
    </row>
    <row r="5206" spans="14:33" x14ac:dyDescent="0.25">
      <c r="N5206" s="60"/>
      <c r="O5206" s="101"/>
      <c r="AD5206" s="90">
        <f t="shared" si="225"/>
        <v>50825</v>
      </c>
      <c r="AE5206" s="91">
        <f t="shared" si="224"/>
        <v>3.8399999999999997E-2</v>
      </c>
      <c r="AG5206" s="92"/>
    </row>
    <row r="5207" spans="14:33" x14ac:dyDescent="0.25">
      <c r="N5207" s="60"/>
      <c r="O5207" s="101"/>
      <c r="AD5207" s="90">
        <f t="shared" si="225"/>
        <v>50826</v>
      </c>
      <c r="AE5207" s="91">
        <f t="shared" si="224"/>
        <v>3.8399999999999997E-2</v>
      </c>
      <c r="AG5207" s="92"/>
    </row>
    <row r="5208" spans="14:33" x14ac:dyDescent="0.25">
      <c r="N5208" s="60"/>
      <c r="O5208" s="101"/>
      <c r="AD5208" s="90">
        <f t="shared" si="225"/>
        <v>50827</v>
      </c>
      <c r="AE5208" s="91">
        <f t="shared" si="224"/>
        <v>3.8399999999999997E-2</v>
      </c>
      <c r="AG5208" s="92"/>
    </row>
    <row r="5209" spans="14:33" x14ac:dyDescent="0.25">
      <c r="N5209" s="60"/>
      <c r="O5209" s="101"/>
      <c r="AD5209" s="90">
        <f t="shared" si="225"/>
        <v>50828</v>
      </c>
      <c r="AE5209" s="91">
        <f t="shared" si="224"/>
        <v>3.8399999999999997E-2</v>
      </c>
      <c r="AG5209" s="92"/>
    </row>
    <row r="5210" spans="14:33" x14ac:dyDescent="0.25">
      <c r="N5210" s="60"/>
      <c r="O5210" s="101"/>
      <c r="AD5210" s="90">
        <f t="shared" si="225"/>
        <v>50829</v>
      </c>
      <c r="AE5210" s="91">
        <f t="shared" si="224"/>
        <v>3.8399999999999997E-2</v>
      </c>
      <c r="AG5210" s="92"/>
    </row>
    <row r="5211" spans="14:33" x14ac:dyDescent="0.25">
      <c r="N5211" s="60"/>
      <c r="O5211" s="101"/>
      <c r="AD5211" s="90">
        <f t="shared" si="225"/>
        <v>50830</v>
      </c>
      <c r="AE5211" s="91">
        <f t="shared" si="224"/>
        <v>3.8399999999999997E-2</v>
      </c>
      <c r="AG5211" s="92"/>
    </row>
    <row r="5212" spans="14:33" x14ac:dyDescent="0.25">
      <c r="N5212" s="60"/>
      <c r="O5212" s="101"/>
      <c r="AD5212" s="90">
        <f t="shared" si="225"/>
        <v>50831</v>
      </c>
      <c r="AE5212" s="91">
        <f t="shared" si="224"/>
        <v>3.8399999999999997E-2</v>
      </c>
      <c r="AG5212" s="92"/>
    </row>
    <row r="5213" spans="14:33" x14ac:dyDescent="0.25">
      <c r="N5213" s="60"/>
      <c r="O5213" s="101"/>
      <c r="AD5213" s="90">
        <f t="shared" si="225"/>
        <v>50832</v>
      </c>
      <c r="AE5213" s="91">
        <f t="shared" si="224"/>
        <v>3.8399999999999997E-2</v>
      </c>
      <c r="AG5213" s="92"/>
    </row>
    <row r="5214" spans="14:33" x14ac:dyDescent="0.25">
      <c r="N5214" s="60"/>
      <c r="O5214" s="101"/>
      <c r="AD5214" s="90">
        <f t="shared" si="225"/>
        <v>50833</v>
      </c>
      <c r="AE5214" s="91">
        <f t="shared" si="224"/>
        <v>3.8399999999999997E-2</v>
      </c>
      <c r="AG5214" s="92"/>
    </row>
    <row r="5215" spans="14:33" x14ac:dyDescent="0.25">
      <c r="N5215" s="60"/>
      <c r="O5215" s="101"/>
      <c r="AD5215" s="90">
        <f t="shared" si="225"/>
        <v>50834</v>
      </c>
      <c r="AE5215" s="91">
        <f t="shared" si="224"/>
        <v>3.8399999999999997E-2</v>
      </c>
      <c r="AG5215" s="92"/>
    </row>
    <row r="5216" spans="14:33" x14ac:dyDescent="0.25">
      <c r="N5216" s="60"/>
      <c r="O5216" s="101"/>
      <c r="AD5216" s="90">
        <f t="shared" si="225"/>
        <v>50835</v>
      </c>
      <c r="AE5216" s="91">
        <f t="shared" si="224"/>
        <v>3.8399999999999997E-2</v>
      </c>
      <c r="AG5216" s="92"/>
    </row>
    <row r="5217" spans="14:33" x14ac:dyDescent="0.25">
      <c r="N5217" s="60"/>
      <c r="O5217" s="101"/>
      <c r="AD5217" s="90">
        <f t="shared" si="225"/>
        <v>50836</v>
      </c>
      <c r="AE5217" s="91">
        <f t="shared" si="224"/>
        <v>3.8399999999999997E-2</v>
      </c>
      <c r="AG5217" s="92"/>
    </row>
    <row r="5218" spans="14:33" x14ac:dyDescent="0.25">
      <c r="N5218" s="60"/>
      <c r="O5218" s="101"/>
      <c r="AD5218" s="90">
        <f t="shared" si="225"/>
        <v>50837</v>
      </c>
      <c r="AE5218" s="91">
        <f t="shared" si="224"/>
        <v>3.8399999999999997E-2</v>
      </c>
      <c r="AG5218" s="92"/>
    </row>
    <row r="5219" spans="14:33" x14ac:dyDescent="0.25">
      <c r="N5219" s="60"/>
      <c r="O5219" s="101"/>
      <c r="AD5219" s="90">
        <f t="shared" si="225"/>
        <v>50838</v>
      </c>
      <c r="AE5219" s="91">
        <f t="shared" si="224"/>
        <v>3.8399999999999997E-2</v>
      </c>
      <c r="AG5219" s="92"/>
    </row>
    <row r="5220" spans="14:33" x14ac:dyDescent="0.25">
      <c r="N5220" s="60"/>
      <c r="O5220" s="101"/>
      <c r="AD5220" s="90">
        <f t="shared" si="225"/>
        <v>50839</v>
      </c>
      <c r="AE5220" s="91">
        <f t="shared" si="224"/>
        <v>3.8399999999999997E-2</v>
      </c>
      <c r="AG5220" s="92"/>
    </row>
    <row r="5221" spans="14:33" x14ac:dyDescent="0.25">
      <c r="N5221" s="60"/>
      <c r="O5221" s="101"/>
      <c r="AD5221" s="90">
        <f t="shared" si="225"/>
        <v>50840</v>
      </c>
      <c r="AE5221" s="91">
        <f t="shared" si="224"/>
        <v>3.8399999999999997E-2</v>
      </c>
      <c r="AG5221" s="92"/>
    </row>
    <row r="5222" spans="14:33" x14ac:dyDescent="0.25">
      <c r="N5222" s="60"/>
      <c r="O5222" s="101"/>
      <c r="AD5222" s="90">
        <f t="shared" si="225"/>
        <v>50841</v>
      </c>
      <c r="AE5222" s="91">
        <f t="shared" si="224"/>
        <v>3.8399999999999997E-2</v>
      </c>
      <c r="AG5222" s="92"/>
    </row>
    <row r="5223" spans="14:33" x14ac:dyDescent="0.25">
      <c r="N5223" s="60"/>
      <c r="O5223" s="101"/>
      <c r="AD5223" s="90">
        <f t="shared" si="225"/>
        <v>50842</v>
      </c>
      <c r="AE5223" s="91">
        <f t="shared" si="224"/>
        <v>3.8399999999999997E-2</v>
      </c>
      <c r="AG5223" s="92"/>
    </row>
    <row r="5224" spans="14:33" x14ac:dyDescent="0.25">
      <c r="N5224" s="60"/>
      <c r="O5224" s="101"/>
      <c r="AD5224" s="90">
        <f t="shared" si="225"/>
        <v>50843</v>
      </c>
      <c r="AE5224" s="91">
        <f t="shared" si="224"/>
        <v>3.8399999999999997E-2</v>
      </c>
      <c r="AG5224" s="92"/>
    </row>
    <row r="5225" spans="14:33" x14ac:dyDescent="0.25">
      <c r="N5225" s="60"/>
      <c r="O5225" s="101"/>
      <c r="AD5225" s="90">
        <f t="shared" si="225"/>
        <v>50844</v>
      </c>
      <c r="AE5225" s="91">
        <f t="shared" si="224"/>
        <v>3.8399999999999997E-2</v>
      </c>
      <c r="AG5225" s="92"/>
    </row>
    <row r="5226" spans="14:33" x14ac:dyDescent="0.25">
      <c r="N5226" s="60"/>
      <c r="O5226" s="101"/>
      <c r="AD5226" s="90">
        <f t="shared" si="225"/>
        <v>50845</v>
      </c>
      <c r="AE5226" s="91">
        <f t="shared" si="224"/>
        <v>3.8399999999999997E-2</v>
      </c>
      <c r="AG5226" s="92"/>
    </row>
    <row r="5227" spans="14:33" x14ac:dyDescent="0.25">
      <c r="N5227" s="60"/>
      <c r="O5227" s="101"/>
      <c r="AD5227" s="90">
        <f t="shared" si="225"/>
        <v>50846</v>
      </c>
      <c r="AE5227" s="91">
        <f t="shared" si="224"/>
        <v>3.8399999999999997E-2</v>
      </c>
      <c r="AG5227" s="92"/>
    </row>
    <row r="5228" spans="14:33" x14ac:dyDescent="0.25">
      <c r="N5228" s="60"/>
      <c r="O5228" s="101"/>
      <c r="AD5228" s="90">
        <f t="shared" si="225"/>
        <v>50847</v>
      </c>
      <c r="AE5228" s="91">
        <f t="shared" si="224"/>
        <v>3.8399999999999997E-2</v>
      </c>
      <c r="AG5228" s="92"/>
    </row>
    <row r="5229" spans="14:33" x14ac:dyDescent="0.25">
      <c r="N5229" s="60"/>
      <c r="O5229" s="101"/>
      <c r="AD5229" s="90">
        <f t="shared" si="225"/>
        <v>50848</v>
      </c>
      <c r="AE5229" s="91">
        <f t="shared" si="224"/>
        <v>3.8399999999999997E-2</v>
      </c>
      <c r="AG5229" s="92"/>
    </row>
    <row r="5230" spans="14:33" x14ac:dyDescent="0.25">
      <c r="N5230" s="60"/>
      <c r="O5230" s="101"/>
      <c r="AD5230" s="90">
        <f t="shared" si="225"/>
        <v>50849</v>
      </c>
      <c r="AE5230" s="91">
        <f t="shared" si="224"/>
        <v>3.8399999999999997E-2</v>
      </c>
      <c r="AG5230" s="92"/>
    </row>
    <row r="5231" spans="14:33" x14ac:dyDescent="0.25">
      <c r="N5231" s="60"/>
      <c r="O5231" s="101"/>
      <c r="AD5231" s="90">
        <f t="shared" si="225"/>
        <v>50850</v>
      </c>
      <c r="AE5231" s="91">
        <f t="shared" si="224"/>
        <v>3.8399999999999997E-2</v>
      </c>
      <c r="AG5231" s="92"/>
    </row>
    <row r="5232" spans="14:33" x14ac:dyDescent="0.25">
      <c r="N5232" s="60"/>
      <c r="O5232" s="101"/>
      <c r="AD5232" s="90">
        <f t="shared" si="225"/>
        <v>50851</v>
      </c>
      <c r="AE5232" s="91">
        <f t="shared" si="224"/>
        <v>3.8399999999999997E-2</v>
      </c>
      <c r="AG5232" s="92"/>
    </row>
    <row r="5233" spans="14:33" x14ac:dyDescent="0.25">
      <c r="N5233" s="60"/>
      <c r="O5233" s="101"/>
      <c r="AD5233" s="90">
        <f t="shared" si="225"/>
        <v>50852</v>
      </c>
      <c r="AE5233" s="91">
        <f t="shared" si="224"/>
        <v>3.8399999999999997E-2</v>
      </c>
      <c r="AG5233" s="92"/>
    </row>
    <row r="5234" spans="14:33" x14ac:dyDescent="0.25">
      <c r="N5234" s="60"/>
      <c r="O5234" s="101"/>
      <c r="AD5234" s="90">
        <f t="shared" si="225"/>
        <v>50853</v>
      </c>
      <c r="AE5234" s="91">
        <f t="shared" si="224"/>
        <v>3.8399999999999997E-2</v>
      </c>
      <c r="AG5234" s="92"/>
    </row>
    <row r="5235" spans="14:33" x14ac:dyDescent="0.25">
      <c r="N5235" s="60"/>
      <c r="O5235" s="101"/>
      <c r="AD5235" s="90">
        <f t="shared" si="225"/>
        <v>50854</v>
      </c>
      <c r="AE5235" s="91">
        <f t="shared" si="224"/>
        <v>3.8399999999999997E-2</v>
      </c>
      <c r="AG5235" s="92"/>
    </row>
    <row r="5236" spans="14:33" x14ac:dyDescent="0.25">
      <c r="N5236" s="60"/>
      <c r="O5236" s="101"/>
      <c r="AD5236" s="90">
        <f t="shared" si="225"/>
        <v>50855</v>
      </c>
      <c r="AE5236" s="91">
        <f t="shared" si="224"/>
        <v>3.8399999999999997E-2</v>
      </c>
      <c r="AG5236" s="92"/>
    </row>
    <row r="5237" spans="14:33" x14ac:dyDescent="0.25">
      <c r="N5237" s="60"/>
      <c r="O5237" s="101"/>
      <c r="AD5237" s="90">
        <f t="shared" si="225"/>
        <v>50856</v>
      </c>
      <c r="AE5237" s="91">
        <f t="shared" si="224"/>
        <v>3.8399999999999997E-2</v>
      </c>
      <c r="AG5237" s="92"/>
    </row>
    <row r="5238" spans="14:33" x14ac:dyDescent="0.25">
      <c r="N5238" s="60"/>
      <c r="O5238" s="101"/>
      <c r="AD5238" s="90">
        <f t="shared" si="225"/>
        <v>50857</v>
      </c>
      <c r="AE5238" s="91">
        <f t="shared" si="224"/>
        <v>3.8399999999999997E-2</v>
      </c>
      <c r="AG5238" s="92"/>
    </row>
    <row r="5239" spans="14:33" x14ac:dyDescent="0.25">
      <c r="N5239" s="60"/>
      <c r="O5239" s="101"/>
      <c r="AD5239" s="90">
        <f t="shared" si="225"/>
        <v>50858</v>
      </c>
      <c r="AE5239" s="91">
        <f t="shared" si="224"/>
        <v>3.8399999999999997E-2</v>
      </c>
      <c r="AG5239" s="92"/>
    </row>
    <row r="5240" spans="14:33" x14ac:dyDescent="0.25">
      <c r="N5240" s="60"/>
      <c r="O5240" s="101"/>
      <c r="AD5240" s="90">
        <f t="shared" si="225"/>
        <v>50859</v>
      </c>
      <c r="AE5240" s="91">
        <f t="shared" si="224"/>
        <v>3.8399999999999997E-2</v>
      </c>
      <c r="AG5240" s="92"/>
    </row>
    <row r="5241" spans="14:33" x14ac:dyDescent="0.25">
      <c r="N5241" s="60"/>
      <c r="O5241" s="101"/>
      <c r="AD5241" s="90">
        <f t="shared" si="225"/>
        <v>50860</v>
      </c>
      <c r="AE5241" s="91">
        <f t="shared" si="224"/>
        <v>3.8399999999999997E-2</v>
      </c>
      <c r="AG5241" s="92"/>
    </row>
    <row r="5242" spans="14:33" x14ac:dyDescent="0.25">
      <c r="N5242" s="60"/>
      <c r="O5242" s="101"/>
      <c r="AD5242" s="90">
        <f t="shared" si="225"/>
        <v>50861</v>
      </c>
      <c r="AE5242" s="91">
        <f t="shared" si="224"/>
        <v>3.8399999999999997E-2</v>
      </c>
      <c r="AG5242" s="92"/>
    </row>
    <row r="5243" spans="14:33" x14ac:dyDescent="0.25">
      <c r="N5243" s="60"/>
      <c r="O5243" s="101"/>
      <c r="AD5243" s="90">
        <f t="shared" si="225"/>
        <v>50862</v>
      </c>
      <c r="AE5243" s="91">
        <f t="shared" si="224"/>
        <v>3.8399999999999997E-2</v>
      </c>
      <c r="AG5243" s="92"/>
    </row>
    <row r="5244" spans="14:33" x14ac:dyDescent="0.25">
      <c r="N5244" s="60"/>
      <c r="O5244" s="101"/>
      <c r="AD5244" s="90">
        <f t="shared" si="225"/>
        <v>50863</v>
      </c>
      <c r="AE5244" s="91">
        <f t="shared" si="224"/>
        <v>3.8399999999999997E-2</v>
      </c>
      <c r="AG5244" s="92"/>
    </row>
    <row r="5245" spans="14:33" x14ac:dyDescent="0.25">
      <c r="N5245" s="60"/>
      <c r="O5245" s="101"/>
      <c r="AD5245" s="90">
        <f t="shared" si="225"/>
        <v>50864</v>
      </c>
      <c r="AE5245" s="91">
        <f t="shared" si="224"/>
        <v>3.8399999999999997E-2</v>
      </c>
      <c r="AG5245" s="92"/>
    </row>
    <row r="5246" spans="14:33" x14ac:dyDescent="0.25">
      <c r="N5246" s="60"/>
      <c r="O5246" s="101"/>
      <c r="AD5246" s="90">
        <f t="shared" si="225"/>
        <v>50865</v>
      </c>
      <c r="AE5246" s="91">
        <f t="shared" si="224"/>
        <v>3.8399999999999997E-2</v>
      </c>
      <c r="AG5246" s="92"/>
    </row>
    <row r="5247" spans="14:33" x14ac:dyDescent="0.25">
      <c r="N5247" s="60"/>
      <c r="O5247" s="101"/>
      <c r="AD5247" s="90">
        <f t="shared" si="225"/>
        <v>50866</v>
      </c>
      <c r="AE5247" s="91">
        <f t="shared" si="224"/>
        <v>3.8399999999999997E-2</v>
      </c>
      <c r="AG5247" s="92"/>
    </row>
    <row r="5248" spans="14:33" x14ac:dyDescent="0.25">
      <c r="N5248" s="60"/>
      <c r="O5248" s="101"/>
      <c r="AD5248" s="90">
        <f t="shared" si="225"/>
        <v>50867</v>
      </c>
      <c r="AE5248" s="91">
        <f t="shared" si="224"/>
        <v>3.8399999999999997E-2</v>
      </c>
      <c r="AG5248" s="92"/>
    </row>
    <row r="5249" spans="14:33" x14ac:dyDescent="0.25">
      <c r="N5249" s="60"/>
      <c r="O5249" s="101"/>
      <c r="AD5249" s="90">
        <f t="shared" si="225"/>
        <v>50868</v>
      </c>
      <c r="AE5249" s="91">
        <f t="shared" si="224"/>
        <v>3.8399999999999997E-2</v>
      </c>
      <c r="AG5249" s="92"/>
    </row>
    <row r="5250" spans="14:33" x14ac:dyDescent="0.25">
      <c r="N5250" s="60"/>
      <c r="O5250" s="101"/>
      <c r="AD5250" s="90">
        <f t="shared" si="225"/>
        <v>50869</v>
      </c>
      <c r="AE5250" s="91">
        <f t="shared" si="224"/>
        <v>3.8399999999999997E-2</v>
      </c>
      <c r="AG5250" s="92"/>
    </row>
    <row r="5251" spans="14:33" x14ac:dyDescent="0.25">
      <c r="N5251" s="60"/>
      <c r="O5251" s="101"/>
      <c r="AD5251" s="90">
        <f t="shared" si="225"/>
        <v>50870</v>
      </c>
      <c r="AE5251" s="91">
        <f t="shared" si="224"/>
        <v>3.8399999999999997E-2</v>
      </c>
      <c r="AG5251" s="92"/>
    </row>
    <row r="5252" spans="14:33" x14ac:dyDescent="0.25">
      <c r="N5252" s="60"/>
      <c r="O5252" s="101"/>
      <c r="AD5252" s="90">
        <f t="shared" si="225"/>
        <v>50871</v>
      </c>
      <c r="AE5252" s="91">
        <f t="shared" si="224"/>
        <v>3.8399999999999997E-2</v>
      </c>
      <c r="AG5252" s="92"/>
    </row>
    <row r="5253" spans="14:33" x14ac:dyDescent="0.25">
      <c r="N5253" s="60"/>
      <c r="O5253" s="101"/>
      <c r="AD5253" s="90">
        <f t="shared" si="225"/>
        <v>50872</v>
      </c>
      <c r="AE5253" s="91">
        <f t="shared" si="224"/>
        <v>3.8399999999999997E-2</v>
      </c>
      <c r="AG5253" s="92"/>
    </row>
    <row r="5254" spans="14:33" x14ac:dyDescent="0.25">
      <c r="N5254" s="60"/>
      <c r="O5254" s="101"/>
      <c r="AD5254" s="90">
        <f t="shared" si="225"/>
        <v>50873</v>
      </c>
      <c r="AE5254" s="91">
        <f t="shared" si="224"/>
        <v>3.8399999999999997E-2</v>
      </c>
      <c r="AG5254" s="92"/>
    </row>
    <row r="5255" spans="14:33" x14ac:dyDescent="0.25">
      <c r="N5255" s="60"/>
      <c r="O5255" s="101"/>
      <c r="AD5255" s="90">
        <f t="shared" si="225"/>
        <v>50874</v>
      </c>
      <c r="AE5255" s="91">
        <f t="shared" ref="AE5255:AE5318" si="226">_xlfn.IFNA(VLOOKUP(AD5255,N:O,2,FALSE)/100,AE5254)</f>
        <v>3.8399999999999997E-2</v>
      </c>
      <c r="AG5255" s="92"/>
    </row>
    <row r="5256" spans="14:33" x14ac:dyDescent="0.25">
      <c r="N5256" s="60"/>
      <c r="O5256" s="101"/>
      <c r="AD5256" s="90">
        <f t="shared" ref="AD5256:AD5319" si="227">AD5255+1</f>
        <v>50875</v>
      </c>
      <c r="AE5256" s="91">
        <f t="shared" si="226"/>
        <v>3.8399999999999997E-2</v>
      </c>
      <c r="AG5256" s="92"/>
    </row>
    <row r="5257" spans="14:33" x14ac:dyDescent="0.25">
      <c r="N5257" s="60"/>
      <c r="O5257" s="101"/>
      <c r="AD5257" s="90">
        <f t="shared" si="227"/>
        <v>50876</v>
      </c>
      <c r="AE5257" s="91">
        <f t="shared" si="226"/>
        <v>3.8399999999999997E-2</v>
      </c>
      <c r="AG5257" s="92"/>
    </row>
    <row r="5258" spans="14:33" x14ac:dyDescent="0.25">
      <c r="N5258" s="60"/>
      <c r="O5258" s="101"/>
      <c r="AD5258" s="90">
        <f t="shared" si="227"/>
        <v>50877</v>
      </c>
      <c r="AE5258" s="91">
        <f t="shared" si="226"/>
        <v>3.8399999999999997E-2</v>
      </c>
      <c r="AG5258" s="92"/>
    </row>
    <row r="5259" spans="14:33" x14ac:dyDescent="0.25">
      <c r="N5259" s="60"/>
      <c r="O5259" s="101"/>
      <c r="AD5259" s="90">
        <f t="shared" si="227"/>
        <v>50878</v>
      </c>
      <c r="AE5259" s="91">
        <f t="shared" si="226"/>
        <v>3.8399999999999997E-2</v>
      </c>
      <c r="AG5259" s="92"/>
    </row>
    <row r="5260" spans="14:33" x14ac:dyDescent="0.25">
      <c r="N5260" s="60"/>
      <c r="O5260" s="101"/>
      <c r="AD5260" s="90">
        <f t="shared" si="227"/>
        <v>50879</v>
      </c>
      <c r="AE5260" s="91">
        <f t="shared" si="226"/>
        <v>3.8399999999999997E-2</v>
      </c>
      <c r="AG5260" s="92"/>
    </row>
    <row r="5261" spans="14:33" x14ac:dyDescent="0.25">
      <c r="N5261" s="60"/>
      <c r="O5261" s="101"/>
      <c r="AD5261" s="90">
        <f t="shared" si="227"/>
        <v>50880</v>
      </c>
      <c r="AE5261" s="91">
        <f t="shared" si="226"/>
        <v>3.8399999999999997E-2</v>
      </c>
      <c r="AG5261" s="92"/>
    </row>
    <row r="5262" spans="14:33" x14ac:dyDescent="0.25">
      <c r="N5262" s="60"/>
      <c r="O5262" s="101"/>
      <c r="AD5262" s="90">
        <f t="shared" si="227"/>
        <v>50881</v>
      </c>
      <c r="AE5262" s="91">
        <f t="shared" si="226"/>
        <v>3.8399999999999997E-2</v>
      </c>
      <c r="AG5262" s="92"/>
    </row>
    <row r="5263" spans="14:33" x14ac:dyDescent="0.25">
      <c r="N5263" s="60"/>
      <c r="O5263" s="101"/>
      <c r="AD5263" s="90">
        <f t="shared" si="227"/>
        <v>50882</v>
      </c>
      <c r="AE5263" s="91">
        <f t="shared" si="226"/>
        <v>3.8399999999999997E-2</v>
      </c>
      <c r="AG5263" s="92"/>
    </row>
    <row r="5264" spans="14:33" x14ac:dyDescent="0.25">
      <c r="N5264" s="60"/>
      <c r="O5264" s="101"/>
      <c r="AD5264" s="90">
        <f t="shared" si="227"/>
        <v>50883</v>
      </c>
      <c r="AE5264" s="91">
        <f t="shared" si="226"/>
        <v>3.8399999999999997E-2</v>
      </c>
      <c r="AG5264" s="92"/>
    </row>
    <row r="5265" spans="14:33" x14ac:dyDescent="0.25">
      <c r="N5265" s="60"/>
      <c r="O5265" s="101"/>
      <c r="AD5265" s="90">
        <f t="shared" si="227"/>
        <v>50884</v>
      </c>
      <c r="AE5265" s="91">
        <f t="shared" si="226"/>
        <v>3.8399999999999997E-2</v>
      </c>
      <c r="AG5265" s="92"/>
    </row>
    <row r="5266" spans="14:33" x14ac:dyDescent="0.25">
      <c r="N5266" s="60"/>
      <c r="O5266" s="101"/>
      <c r="AD5266" s="90">
        <f t="shared" si="227"/>
        <v>50885</v>
      </c>
      <c r="AE5266" s="91">
        <f t="shared" si="226"/>
        <v>3.8399999999999997E-2</v>
      </c>
      <c r="AG5266" s="92"/>
    </row>
    <row r="5267" spans="14:33" x14ac:dyDescent="0.25">
      <c r="N5267" s="60"/>
      <c r="O5267" s="101"/>
      <c r="AD5267" s="90">
        <f t="shared" si="227"/>
        <v>50886</v>
      </c>
      <c r="AE5267" s="91">
        <f t="shared" si="226"/>
        <v>3.8399999999999997E-2</v>
      </c>
      <c r="AG5267" s="92"/>
    </row>
    <row r="5268" spans="14:33" x14ac:dyDescent="0.25">
      <c r="N5268" s="60"/>
      <c r="O5268" s="101"/>
      <c r="AD5268" s="90">
        <f t="shared" si="227"/>
        <v>50887</v>
      </c>
      <c r="AE5268" s="91">
        <f t="shared" si="226"/>
        <v>3.8399999999999997E-2</v>
      </c>
      <c r="AG5268" s="92"/>
    </row>
    <row r="5269" spans="14:33" x14ac:dyDescent="0.25">
      <c r="N5269" s="60"/>
      <c r="O5269" s="101"/>
      <c r="AD5269" s="90">
        <f t="shared" si="227"/>
        <v>50888</v>
      </c>
      <c r="AE5269" s="91">
        <f t="shared" si="226"/>
        <v>3.8399999999999997E-2</v>
      </c>
      <c r="AG5269" s="92"/>
    </row>
    <row r="5270" spans="14:33" x14ac:dyDescent="0.25">
      <c r="N5270" s="60"/>
      <c r="O5270" s="101"/>
      <c r="AD5270" s="90">
        <f t="shared" si="227"/>
        <v>50889</v>
      </c>
      <c r="AE5270" s="91">
        <f t="shared" si="226"/>
        <v>3.8399999999999997E-2</v>
      </c>
      <c r="AG5270" s="92"/>
    </row>
    <row r="5271" spans="14:33" x14ac:dyDescent="0.25">
      <c r="N5271" s="60"/>
      <c r="O5271" s="101"/>
      <c r="AD5271" s="90">
        <f t="shared" si="227"/>
        <v>50890</v>
      </c>
      <c r="AE5271" s="91">
        <f t="shared" si="226"/>
        <v>3.8399999999999997E-2</v>
      </c>
      <c r="AG5271" s="92"/>
    </row>
    <row r="5272" spans="14:33" x14ac:dyDescent="0.25">
      <c r="N5272" s="60"/>
      <c r="O5272" s="101"/>
      <c r="AD5272" s="90">
        <f t="shared" si="227"/>
        <v>50891</v>
      </c>
      <c r="AE5272" s="91">
        <f t="shared" si="226"/>
        <v>3.8399999999999997E-2</v>
      </c>
      <c r="AG5272" s="92"/>
    </row>
    <row r="5273" spans="14:33" x14ac:dyDescent="0.25">
      <c r="N5273" s="60"/>
      <c r="O5273" s="101"/>
      <c r="AD5273" s="90">
        <f t="shared" si="227"/>
        <v>50892</v>
      </c>
      <c r="AE5273" s="91">
        <f t="shared" si="226"/>
        <v>3.8399999999999997E-2</v>
      </c>
      <c r="AG5273" s="92"/>
    </row>
    <row r="5274" spans="14:33" x14ac:dyDescent="0.25">
      <c r="N5274" s="60"/>
      <c r="O5274" s="101"/>
      <c r="AD5274" s="90">
        <f t="shared" si="227"/>
        <v>50893</v>
      </c>
      <c r="AE5274" s="91">
        <f t="shared" si="226"/>
        <v>3.8399999999999997E-2</v>
      </c>
      <c r="AG5274" s="92"/>
    </row>
    <row r="5275" spans="14:33" x14ac:dyDescent="0.25">
      <c r="N5275" s="60"/>
      <c r="O5275" s="101"/>
      <c r="AD5275" s="90">
        <f t="shared" si="227"/>
        <v>50894</v>
      </c>
      <c r="AE5275" s="91">
        <f t="shared" si="226"/>
        <v>3.8399999999999997E-2</v>
      </c>
      <c r="AG5275" s="92"/>
    </row>
    <row r="5276" spans="14:33" x14ac:dyDescent="0.25">
      <c r="N5276" s="60"/>
      <c r="O5276" s="101"/>
      <c r="AD5276" s="90">
        <f t="shared" si="227"/>
        <v>50895</v>
      </c>
      <c r="AE5276" s="91">
        <f t="shared" si="226"/>
        <v>3.8399999999999997E-2</v>
      </c>
      <c r="AG5276" s="92"/>
    </row>
    <row r="5277" spans="14:33" x14ac:dyDescent="0.25">
      <c r="N5277" s="60"/>
      <c r="O5277" s="101"/>
      <c r="AD5277" s="90">
        <f t="shared" si="227"/>
        <v>50896</v>
      </c>
      <c r="AE5277" s="91">
        <f t="shared" si="226"/>
        <v>3.8399999999999997E-2</v>
      </c>
      <c r="AG5277" s="92"/>
    </row>
    <row r="5278" spans="14:33" x14ac:dyDescent="0.25">
      <c r="N5278" s="60"/>
      <c r="O5278" s="101"/>
      <c r="AD5278" s="90">
        <f t="shared" si="227"/>
        <v>50897</v>
      </c>
      <c r="AE5278" s="91">
        <f t="shared" si="226"/>
        <v>3.8399999999999997E-2</v>
      </c>
      <c r="AG5278" s="92"/>
    </row>
    <row r="5279" spans="14:33" x14ac:dyDescent="0.25">
      <c r="N5279" s="60"/>
      <c r="O5279" s="101"/>
      <c r="AD5279" s="90">
        <f t="shared" si="227"/>
        <v>50898</v>
      </c>
      <c r="AE5279" s="91">
        <f t="shared" si="226"/>
        <v>3.8399999999999997E-2</v>
      </c>
      <c r="AG5279" s="92"/>
    </row>
    <row r="5280" spans="14:33" x14ac:dyDescent="0.25">
      <c r="N5280" s="60"/>
      <c r="O5280" s="101"/>
      <c r="AD5280" s="90">
        <f t="shared" si="227"/>
        <v>50899</v>
      </c>
      <c r="AE5280" s="91">
        <f t="shared" si="226"/>
        <v>3.8399999999999997E-2</v>
      </c>
      <c r="AG5280" s="92"/>
    </row>
    <row r="5281" spans="14:33" x14ac:dyDescent="0.25">
      <c r="N5281" s="60"/>
      <c r="O5281" s="101"/>
      <c r="AD5281" s="90">
        <f t="shared" si="227"/>
        <v>50900</v>
      </c>
      <c r="AE5281" s="91">
        <f t="shared" si="226"/>
        <v>3.8399999999999997E-2</v>
      </c>
      <c r="AG5281" s="92"/>
    </row>
    <row r="5282" spans="14:33" x14ac:dyDescent="0.25">
      <c r="N5282" s="60"/>
      <c r="O5282" s="101"/>
      <c r="AD5282" s="90">
        <f t="shared" si="227"/>
        <v>50901</v>
      </c>
      <c r="AE5282" s="91">
        <f t="shared" si="226"/>
        <v>3.8399999999999997E-2</v>
      </c>
      <c r="AG5282" s="92"/>
    </row>
    <row r="5283" spans="14:33" x14ac:dyDescent="0.25">
      <c r="N5283" s="60"/>
      <c r="O5283" s="101"/>
      <c r="AD5283" s="90">
        <f t="shared" si="227"/>
        <v>50902</v>
      </c>
      <c r="AE5283" s="91">
        <f t="shared" si="226"/>
        <v>3.8399999999999997E-2</v>
      </c>
      <c r="AG5283" s="92"/>
    </row>
    <row r="5284" spans="14:33" x14ac:dyDescent="0.25">
      <c r="N5284" s="60"/>
      <c r="O5284" s="101"/>
      <c r="AD5284" s="90">
        <f t="shared" si="227"/>
        <v>50903</v>
      </c>
      <c r="AE5284" s="91">
        <f t="shared" si="226"/>
        <v>3.8399999999999997E-2</v>
      </c>
      <c r="AG5284" s="92"/>
    </row>
    <row r="5285" spans="14:33" x14ac:dyDescent="0.25">
      <c r="N5285" s="60"/>
      <c r="O5285" s="101"/>
      <c r="AD5285" s="90">
        <f t="shared" si="227"/>
        <v>50904</v>
      </c>
      <c r="AE5285" s="91">
        <f t="shared" si="226"/>
        <v>3.8399999999999997E-2</v>
      </c>
      <c r="AG5285" s="92"/>
    </row>
    <row r="5286" spans="14:33" x14ac:dyDescent="0.25">
      <c r="N5286" s="60"/>
      <c r="O5286" s="101"/>
      <c r="AD5286" s="90">
        <f t="shared" si="227"/>
        <v>50905</v>
      </c>
      <c r="AE5286" s="91">
        <f t="shared" si="226"/>
        <v>3.8399999999999997E-2</v>
      </c>
      <c r="AG5286" s="92"/>
    </row>
    <row r="5287" spans="14:33" x14ac:dyDescent="0.25">
      <c r="N5287" s="60"/>
      <c r="O5287" s="101"/>
      <c r="AD5287" s="90">
        <f t="shared" si="227"/>
        <v>50906</v>
      </c>
      <c r="AE5287" s="91">
        <f t="shared" si="226"/>
        <v>3.8399999999999997E-2</v>
      </c>
      <c r="AG5287" s="92"/>
    </row>
    <row r="5288" spans="14:33" x14ac:dyDescent="0.25">
      <c r="N5288" s="60"/>
      <c r="O5288" s="101"/>
      <c r="AD5288" s="90">
        <f t="shared" si="227"/>
        <v>50907</v>
      </c>
      <c r="AE5288" s="91">
        <f t="shared" si="226"/>
        <v>3.8399999999999997E-2</v>
      </c>
      <c r="AG5288" s="92"/>
    </row>
    <row r="5289" spans="14:33" x14ac:dyDescent="0.25">
      <c r="N5289" s="60"/>
      <c r="O5289" s="101"/>
      <c r="AD5289" s="90">
        <f t="shared" si="227"/>
        <v>50908</v>
      </c>
      <c r="AE5289" s="91">
        <f t="shared" si="226"/>
        <v>3.8399999999999997E-2</v>
      </c>
      <c r="AG5289" s="92"/>
    </row>
    <row r="5290" spans="14:33" x14ac:dyDescent="0.25">
      <c r="N5290" s="60"/>
      <c r="O5290" s="101"/>
      <c r="AD5290" s="90">
        <f t="shared" si="227"/>
        <v>50909</v>
      </c>
      <c r="AE5290" s="91">
        <f t="shared" si="226"/>
        <v>3.8399999999999997E-2</v>
      </c>
      <c r="AG5290" s="92"/>
    </row>
    <row r="5291" spans="14:33" x14ac:dyDescent="0.25">
      <c r="N5291" s="60"/>
      <c r="O5291" s="101"/>
      <c r="AD5291" s="90">
        <f t="shared" si="227"/>
        <v>50910</v>
      </c>
      <c r="AE5291" s="91">
        <f t="shared" si="226"/>
        <v>3.8399999999999997E-2</v>
      </c>
      <c r="AG5291" s="92"/>
    </row>
    <row r="5292" spans="14:33" x14ac:dyDescent="0.25">
      <c r="N5292" s="60"/>
      <c r="O5292" s="101"/>
      <c r="AD5292" s="90">
        <f t="shared" si="227"/>
        <v>50911</v>
      </c>
      <c r="AE5292" s="91">
        <f t="shared" si="226"/>
        <v>3.8399999999999997E-2</v>
      </c>
      <c r="AG5292" s="92"/>
    </row>
    <row r="5293" spans="14:33" x14ac:dyDescent="0.25">
      <c r="N5293" s="60"/>
      <c r="O5293" s="101"/>
      <c r="AD5293" s="90">
        <f t="shared" si="227"/>
        <v>50912</v>
      </c>
      <c r="AE5293" s="91">
        <f t="shared" si="226"/>
        <v>3.8399999999999997E-2</v>
      </c>
      <c r="AG5293" s="92"/>
    </row>
    <row r="5294" spans="14:33" x14ac:dyDescent="0.25">
      <c r="N5294" s="60"/>
      <c r="O5294" s="101"/>
      <c r="AD5294" s="90">
        <f t="shared" si="227"/>
        <v>50913</v>
      </c>
      <c r="AE5294" s="91">
        <f t="shared" si="226"/>
        <v>3.8399999999999997E-2</v>
      </c>
      <c r="AG5294" s="92"/>
    </row>
    <row r="5295" spans="14:33" x14ac:dyDescent="0.25">
      <c r="N5295" s="60"/>
      <c r="O5295" s="101"/>
      <c r="AD5295" s="90">
        <f t="shared" si="227"/>
        <v>50914</v>
      </c>
      <c r="AE5295" s="91">
        <f t="shared" si="226"/>
        <v>3.8399999999999997E-2</v>
      </c>
      <c r="AG5295" s="92"/>
    </row>
    <row r="5296" spans="14:33" x14ac:dyDescent="0.25">
      <c r="N5296" s="60"/>
      <c r="O5296" s="101"/>
      <c r="AD5296" s="90">
        <f t="shared" si="227"/>
        <v>50915</v>
      </c>
      <c r="AE5296" s="91">
        <f t="shared" si="226"/>
        <v>3.8399999999999997E-2</v>
      </c>
      <c r="AG5296" s="92"/>
    </row>
    <row r="5297" spans="14:33" x14ac:dyDescent="0.25">
      <c r="N5297" s="60"/>
      <c r="O5297" s="101"/>
      <c r="AD5297" s="90">
        <f t="shared" si="227"/>
        <v>50916</v>
      </c>
      <c r="AE5297" s="91">
        <f t="shared" si="226"/>
        <v>3.8399999999999997E-2</v>
      </c>
      <c r="AG5297" s="92"/>
    </row>
    <row r="5298" spans="14:33" x14ac:dyDescent="0.25">
      <c r="N5298" s="60"/>
      <c r="O5298" s="101"/>
      <c r="AD5298" s="90">
        <f t="shared" si="227"/>
        <v>50917</v>
      </c>
      <c r="AE5298" s="91">
        <f t="shared" si="226"/>
        <v>3.8399999999999997E-2</v>
      </c>
      <c r="AG5298" s="92"/>
    </row>
    <row r="5299" spans="14:33" x14ac:dyDescent="0.25">
      <c r="N5299" s="60"/>
      <c r="O5299" s="101"/>
      <c r="AD5299" s="90">
        <f t="shared" si="227"/>
        <v>50918</v>
      </c>
      <c r="AE5299" s="91">
        <f t="shared" si="226"/>
        <v>3.8399999999999997E-2</v>
      </c>
      <c r="AG5299" s="92"/>
    </row>
    <row r="5300" spans="14:33" x14ac:dyDescent="0.25">
      <c r="N5300" s="60"/>
      <c r="O5300" s="101"/>
      <c r="AD5300" s="90">
        <f t="shared" si="227"/>
        <v>50919</v>
      </c>
      <c r="AE5300" s="91">
        <f t="shared" si="226"/>
        <v>3.8399999999999997E-2</v>
      </c>
      <c r="AG5300" s="92"/>
    </row>
    <row r="5301" spans="14:33" x14ac:dyDescent="0.25">
      <c r="N5301" s="60"/>
      <c r="O5301" s="101"/>
      <c r="AD5301" s="90">
        <f t="shared" si="227"/>
        <v>50920</v>
      </c>
      <c r="AE5301" s="91">
        <f t="shared" si="226"/>
        <v>3.8399999999999997E-2</v>
      </c>
      <c r="AG5301" s="92"/>
    </row>
    <row r="5302" spans="14:33" x14ac:dyDescent="0.25">
      <c r="N5302" s="60"/>
      <c r="O5302" s="101"/>
      <c r="AD5302" s="90">
        <f t="shared" si="227"/>
        <v>50921</v>
      </c>
      <c r="AE5302" s="91">
        <f t="shared" si="226"/>
        <v>3.8399999999999997E-2</v>
      </c>
      <c r="AG5302" s="92"/>
    </row>
    <row r="5303" spans="14:33" x14ac:dyDescent="0.25">
      <c r="N5303" s="60"/>
      <c r="O5303" s="101"/>
      <c r="AD5303" s="90">
        <f t="shared" si="227"/>
        <v>50922</v>
      </c>
      <c r="AE5303" s="91">
        <f t="shared" si="226"/>
        <v>3.8399999999999997E-2</v>
      </c>
      <c r="AG5303" s="92"/>
    </row>
    <row r="5304" spans="14:33" x14ac:dyDescent="0.25">
      <c r="N5304" s="60"/>
      <c r="O5304" s="101"/>
      <c r="AD5304" s="90">
        <f t="shared" si="227"/>
        <v>50923</v>
      </c>
      <c r="AE5304" s="91">
        <f t="shared" si="226"/>
        <v>3.8399999999999997E-2</v>
      </c>
      <c r="AG5304" s="92"/>
    </row>
    <row r="5305" spans="14:33" x14ac:dyDescent="0.25">
      <c r="N5305" s="60"/>
      <c r="O5305" s="101"/>
      <c r="AD5305" s="90">
        <f t="shared" si="227"/>
        <v>50924</v>
      </c>
      <c r="AE5305" s="91">
        <f t="shared" si="226"/>
        <v>3.8399999999999997E-2</v>
      </c>
      <c r="AG5305" s="92"/>
    </row>
    <row r="5306" spans="14:33" x14ac:dyDescent="0.25">
      <c r="N5306" s="60"/>
      <c r="O5306" s="101"/>
      <c r="AD5306" s="90">
        <f t="shared" si="227"/>
        <v>50925</v>
      </c>
      <c r="AE5306" s="91">
        <f t="shared" si="226"/>
        <v>3.8399999999999997E-2</v>
      </c>
      <c r="AG5306" s="92"/>
    </row>
    <row r="5307" spans="14:33" x14ac:dyDescent="0.25">
      <c r="N5307" s="60"/>
      <c r="O5307" s="101"/>
      <c r="AD5307" s="90">
        <f t="shared" si="227"/>
        <v>50926</v>
      </c>
      <c r="AE5307" s="91">
        <f t="shared" si="226"/>
        <v>3.8399999999999997E-2</v>
      </c>
      <c r="AG5307" s="92"/>
    </row>
    <row r="5308" spans="14:33" x14ac:dyDescent="0.25">
      <c r="N5308" s="60"/>
      <c r="O5308" s="101"/>
      <c r="AD5308" s="90">
        <f t="shared" si="227"/>
        <v>50927</v>
      </c>
      <c r="AE5308" s="91">
        <f t="shared" si="226"/>
        <v>3.8399999999999997E-2</v>
      </c>
      <c r="AG5308" s="92"/>
    </row>
    <row r="5309" spans="14:33" x14ac:dyDescent="0.25">
      <c r="N5309" s="60"/>
      <c r="O5309" s="101"/>
      <c r="AD5309" s="90">
        <f t="shared" si="227"/>
        <v>50928</v>
      </c>
      <c r="AE5309" s="91">
        <f t="shared" si="226"/>
        <v>3.8399999999999997E-2</v>
      </c>
      <c r="AG5309" s="92"/>
    </row>
    <row r="5310" spans="14:33" x14ac:dyDescent="0.25">
      <c r="N5310" s="60"/>
      <c r="O5310" s="101"/>
      <c r="AD5310" s="90">
        <f t="shared" si="227"/>
        <v>50929</v>
      </c>
      <c r="AE5310" s="91">
        <f t="shared" si="226"/>
        <v>3.8399999999999997E-2</v>
      </c>
      <c r="AG5310" s="92"/>
    </row>
    <row r="5311" spans="14:33" x14ac:dyDescent="0.25">
      <c r="N5311" s="60"/>
      <c r="O5311" s="101"/>
      <c r="AD5311" s="90">
        <f t="shared" si="227"/>
        <v>50930</v>
      </c>
      <c r="AE5311" s="91">
        <f t="shared" si="226"/>
        <v>3.8399999999999997E-2</v>
      </c>
      <c r="AG5311" s="92"/>
    </row>
    <row r="5312" spans="14:33" x14ac:dyDescent="0.25">
      <c r="N5312" s="60"/>
      <c r="O5312" s="101"/>
      <c r="AD5312" s="90">
        <f t="shared" si="227"/>
        <v>50931</v>
      </c>
      <c r="AE5312" s="91">
        <f t="shared" si="226"/>
        <v>3.8399999999999997E-2</v>
      </c>
      <c r="AG5312" s="92"/>
    </row>
    <row r="5313" spans="14:33" x14ac:dyDescent="0.25">
      <c r="N5313" s="60"/>
      <c r="O5313" s="101"/>
      <c r="AD5313" s="90">
        <f t="shared" si="227"/>
        <v>50932</v>
      </c>
      <c r="AE5313" s="91">
        <f t="shared" si="226"/>
        <v>3.8399999999999997E-2</v>
      </c>
      <c r="AG5313" s="92"/>
    </row>
    <row r="5314" spans="14:33" x14ac:dyDescent="0.25">
      <c r="N5314" s="60"/>
      <c r="O5314" s="101"/>
      <c r="AD5314" s="90">
        <f t="shared" si="227"/>
        <v>50933</v>
      </c>
      <c r="AE5314" s="91">
        <f t="shared" si="226"/>
        <v>3.8399999999999997E-2</v>
      </c>
      <c r="AG5314" s="92"/>
    </row>
    <row r="5315" spans="14:33" x14ac:dyDescent="0.25">
      <c r="N5315" s="60"/>
      <c r="O5315" s="101"/>
      <c r="AD5315" s="90">
        <f t="shared" si="227"/>
        <v>50934</v>
      </c>
      <c r="AE5315" s="91">
        <f t="shared" si="226"/>
        <v>3.8399999999999997E-2</v>
      </c>
      <c r="AG5315" s="92"/>
    </row>
    <row r="5316" spans="14:33" x14ac:dyDescent="0.25">
      <c r="N5316" s="60"/>
      <c r="O5316" s="101"/>
      <c r="AD5316" s="90">
        <f t="shared" si="227"/>
        <v>50935</v>
      </c>
      <c r="AE5316" s="91">
        <f t="shared" si="226"/>
        <v>3.8399999999999997E-2</v>
      </c>
      <c r="AG5316" s="92"/>
    </row>
    <row r="5317" spans="14:33" x14ac:dyDescent="0.25">
      <c r="N5317" s="60"/>
      <c r="O5317" s="101"/>
      <c r="AD5317" s="90">
        <f t="shared" si="227"/>
        <v>50936</v>
      </c>
      <c r="AE5317" s="91">
        <f t="shared" si="226"/>
        <v>3.8399999999999997E-2</v>
      </c>
      <c r="AG5317" s="92"/>
    </row>
    <row r="5318" spans="14:33" x14ac:dyDescent="0.25">
      <c r="N5318" s="60"/>
      <c r="O5318" s="101"/>
      <c r="AD5318" s="90">
        <f t="shared" si="227"/>
        <v>50937</v>
      </c>
      <c r="AE5318" s="91">
        <f t="shared" si="226"/>
        <v>3.8399999999999997E-2</v>
      </c>
      <c r="AG5318" s="92"/>
    </row>
    <row r="5319" spans="14:33" x14ac:dyDescent="0.25">
      <c r="N5319" s="60"/>
      <c r="O5319" s="101"/>
      <c r="AD5319" s="90">
        <f t="shared" si="227"/>
        <v>50938</v>
      </c>
      <c r="AE5319" s="91">
        <f t="shared" ref="AE5319:AE5382" si="228">_xlfn.IFNA(VLOOKUP(AD5319,N:O,2,FALSE)/100,AE5318)</f>
        <v>3.8399999999999997E-2</v>
      </c>
      <c r="AG5319" s="92"/>
    </row>
    <row r="5320" spans="14:33" x14ac:dyDescent="0.25">
      <c r="N5320" s="60"/>
      <c r="O5320" s="101"/>
      <c r="AD5320" s="90">
        <f t="shared" ref="AD5320:AD5383" si="229">AD5319+1</f>
        <v>50939</v>
      </c>
      <c r="AE5320" s="91">
        <f t="shared" si="228"/>
        <v>3.8399999999999997E-2</v>
      </c>
      <c r="AG5320" s="92"/>
    </row>
    <row r="5321" spans="14:33" x14ac:dyDescent="0.25">
      <c r="N5321" s="60"/>
      <c r="O5321" s="101"/>
      <c r="AD5321" s="90">
        <f t="shared" si="229"/>
        <v>50940</v>
      </c>
      <c r="AE5321" s="91">
        <f t="shared" si="228"/>
        <v>3.8399999999999997E-2</v>
      </c>
      <c r="AG5321" s="92"/>
    </row>
    <row r="5322" spans="14:33" x14ac:dyDescent="0.25">
      <c r="N5322" s="60"/>
      <c r="O5322" s="101"/>
      <c r="AD5322" s="90">
        <f t="shared" si="229"/>
        <v>50941</v>
      </c>
      <c r="AE5322" s="91">
        <f t="shared" si="228"/>
        <v>3.8399999999999997E-2</v>
      </c>
      <c r="AG5322" s="92"/>
    </row>
    <row r="5323" spans="14:33" x14ac:dyDescent="0.25">
      <c r="N5323" s="60"/>
      <c r="O5323" s="101"/>
      <c r="AD5323" s="90">
        <f t="shared" si="229"/>
        <v>50942</v>
      </c>
      <c r="AE5323" s="91">
        <f t="shared" si="228"/>
        <v>3.8399999999999997E-2</v>
      </c>
      <c r="AG5323" s="92"/>
    </row>
    <row r="5324" spans="14:33" x14ac:dyDescent="0.25">
      <c r="N5324" s="60"/>
      <c r="O5324" s="101"/>
      <c r="AD5324" s="90">
        <f t="shared" si="229"/>
        <v>50943</v>
      </c>
      <c r="AE5324" s="91">
        <f t="shared" si="228"/>
        <v>3.8399999999999997E-2</v>
      </c>
      <c r="AG5324" s="92"/>
    </row>
    <row r="5325" spans="14:33" x14ac:dyDescent="0.25">
      <c r="N5325" s="60"/>
      <c r="O5325" s="101"/>
      <c r="AD5325" s="90">
        <f t="shared" si="229"/>
        <v>50944</v>
      </c>
      <c r="AE5325" s="91">
        <f t="shared" si="228"/>
        <v>3.8399999999999997E-2</v>
      </c>
      <c r="AG5325" s="92"/>
    </row>
    <row r="5326" spans="14:33" x14ac:dyDescent="0.25">
      <c r="N5326" s="60"/>
      <c r="O5326" s="101"/>
      <c r="AD5326" s="90">
        <f t="shared" si="229"/>
        <v>50945</v>
      </c>
      <c r="AE5326" s="91">
        <f t="shared" si="228"/>
        <v>3.8399999999999997E-2</v>
      </c>
      <c r="AG5326" s="92"/>
    </row>
    <row r="5327" spans="14:33" x14ac:dyDescent="0.25">
      <c r="N5327" s="60"/>
      <c r="O5327" s="101"/>
      <c r="AD5327" s="90">
        <f t="shared" si="229"/>
        <v>50946</v>
      </c>
      <c r="AE5327" s="91">
        <f t="shared" si="228"/>
        <v>3.8399999999999997E-2</v>
      </c>
      <c r="AG5327" s="92"/>
    </row>
    <row r="5328" spans="14:33" x14ac:dyDescent="0.25">
      <c r="N5328" s="60"/>
      <c r="O5328" s="101"/>
      <c r="AD5328" s="90">
        <f t="shared" si="229"/>
        <v>50947</v>
      </c>
      <c r="AE5328" s="91">
        <f t="shared" si="228"/>
        <v>3.8399999999999997E-2</v>
      </c>
      <c r="AG5328" s="92"/>
    </row>
    <row r="5329" spans="14:33" x14ac:dyDescent="0.25">
      <c r="N5329" s="60"/>
      <c r="O5329" s="101"/>
      <c r="AD5329" s="90">
        <f t="shared" si="229"/>
        <v>50948</v>
      </c>
      <c r="AE5329" s="91">
        <f t="shared" si="228"/>
        <v>3.8399999999999997E-2</v>
      </c>
      <c r="AG5329" s="92"/>
    </row>
    <row r="5330" spans="14:33" x14ac:dyDescent="0.25">
      <c r="N5330" s="60"/>
      <c r="O5330" s="101"/>
      <c r="AD5330" s="90">
        <f t="shared" si="229"/>
        <v>50949</v>
      </c>
      <c r="AE5330" s="91">
        <f t="shared" si="228"/>
        <v>3.8399999999999997E-2</v>
      </c>
      <c r="AG5330" s="92"/>
    </row>
    <row r="5331" spans="14:33" x14ac:dyDescent="0.25">
      <c r="N5331" s="60"/>
      <c r="O5331" s="101"/>
      <c r="AD5331" s="90">
        <f t="shared" si="229"/>
        <v>50950</v>
      </c>
      <c r="AE5331" s="91">
        <f t="shared" si="228"/>
        <v>3.8399999999999997E-2</v>
      </c>
      <c r="AG5331" s="92"/>
    </row>
    <row r="5332" spans="14:33" x14ac:dyDescent="0.25">
      <c r="N5332" s="60"/>
      <c r="O5332" s="101"/>
      <c r="AD5332" s="90">
        <f t="shared" si="229"/>
        <v>50951</v>
      </c>
      <c r="AE5332" s="91">
        <f t="shared" si="228"/>
        <v>3.8399999999999997E-2</v>
      </c>
      <c r="AG5332" s="92"/>
    </row>
    <row r="5333" spans="14:33" x14ac:dyDescent="0.25">
      <c r="N5333" s="60"/>
      <c r="O5333" s="101"/>
      <c r="AD5333" s="90">
        <f t="shared" si="229"/>
        <v>50952</v>
      </c>
      <c r="AE5333" s="91">
        <f t="shared" si="228"/>
        <v>3.8399999999999997E-2</v>
      </c>
      <c r="AG5333" s="92"/>
    </row>
    <row r="5334" spans="14:33" x14ac:dyDescent="0.25">
      <c r="N5334" s="60"/>
      <c r="O5334" s="101"/>
      <c r="AD5334" s="90">
        <f t="shared" si="229"/>
        <v>50953</v>
      </c>
      <c r="AE5334" s="91">
        <f t="shared" si="228"/>
        <v>3.8399999999999997E-2</v>
      </c>
      <c r="AG5334" s="92"/>
    </row>
    <row r="5335" spans="14:33" x14ac:dyDescent="0.25">
      <c r="N5335" s="60"/>
      <c r="O5335" s="101"/>
      <c r="AD5335" s="90">
        <f t="shared" si="229"/>
        <v>50954</v>
      </c>
      <c r="AE5335" s="91">
        <f t="shared" si="228"/>
        <v>3.8399999999999997E-2</v>
      </c>
      <c r="AG5335" s="92"/>
    </row>
    <row r="5336" spans="14:33" x14ac:dyDescent="0.25">
      <c r="N5336" s="60"/>
      <c r="O5336" s="101"/>
      <c r="AD5336" s="90">
        <f t="shared" si="229"/>
        <v>50955</v>
      </c>
      <c r="AE5336" s="91">
        <f t="shared" si="228"/>
        <v>3.8399999999999997E-2</v>
      </c>
      <c r="AG5336" s="92"/>
    </row>
    <row r="5337" spans="14:33" x14ac:dyDescent="0.25">
      <c r="N5337" s="60"/>
      <c r="O5337" s="101"/>
      <c r="AD5337" s="90">
        <f t="shared" si="229"/>
        <v>50956</v>
      </c>
      <c r="AE5337" s="91">
        <f t="shared" si="228"/>
        <v>3.8399999999999997E-2</v>
      </c>
      <c r="AG5337" s="92"/>
    </row>
    <row r="5338" spans="14:33" x14ac:dyDescent="0.25">
      <c r="N5338" s="60"/>
      <c r="O5338" s="101"/>
      <c r="AD5338" s="90">
        <f t="shared" si="229"/>
        <v>50957</v>
      </c>
      <c r="AE5338" s="91">
        <f t="shared" si="228"/>
        <v>3.8399999999999997E-2</v>
      </c>
      <c r="AG5338" s="92"/>
    </row>
    <row r="5339" spans="14:33" x14ac:dyDescent="0.25">
      <c r="N5339" s="60"/>
      <c r="O5339" s="101"/>
      <c r="AD5339" s="90">
        <f t="shared" si="229"/>
        <v>50958</v>
      </c>
      <c r="AE5339" s="91">
        <f t="shared" si="228"/>
        <v>3.8399999999999997E-2</v>
      </c>
      <c r="AG5339" s="92"/>
    </row>
    <row r="5340" spans="14:33" x14ac:dyDescent="0.25">
      <c r="N5340" s="60"/>
      <c r="O5340" s="101"/>
      <c r="AD5340" s="90">
        <f t="shared" si="229"/>
        <v>50959</v>
      </c>
      <c r="AE5340" s="91">
        <f t="shared" si="228"/>
        <v>3.8399999999999997E-2</v>
      </c>
      <c r="AG5340" s="92"/>
    </row>
    <row r="5341" spans="14:33" x14ac:dyDescent="0.25">
      <c r="N5341" s="60"/>
      <c r="O5341" s="101"/>
      <c r="AD5341" s="90">
        <f t="shared" si="229"/>
        <v>50960</v>
      </c>
      <c r="AE5341" s="91">
        <f t="shared" si="228"/>
        <v>3.8399999999999997E-2</v>
      </c>
      <c r="AG5341" s="92"/>
    </row>
    <row r="5342" spans="14:33" x14ac:dyDescent="0.25">
      <c r="N5342" s="60"/>
      <c r="O5342" s="101"/>
      <c r="AD5342" s="90">
        <f t="shared" si="229"/>
        <v>50961</v>
      </c>
      <c r="AE5342" s="91">
        <f t="shared" si="228"/>
        <v>3.8399999999999997E-2</v>
      </c>
      <c r="AG5342" s="92"/>
    </row>
    <row r="5343" spans="14:33" x14ac:dyDescent="0.25">
      <c r="N5343" s="60"/>
      <c r="O5343" s="101"/>
      <c r="AD5343" s="90">
        <f t="shared" si="229"/>
        <v>50962</v>
      </c>
      <c r="AE5343" s="91">
        <f t="shared" si="228"/>
        <v>3.8399999999999997E-2</v>
      </c>
      <c r="AG5343" s="92"/>
    </row>
    <row r="5344" spans="14:33" x14ac:dyDescent="0.25">
      <c r="N5344" s="60"/>
      <c r="O5344" s="101"/>
      <c r="AD5344" s="90">
        <f t="shared" si="229"/>
        <v>50963</v>
      </c>
      <c r="AE5344" s="91">
        <f t="shared" si="228"/>
        <v>3.8399999999999997E-2</v>
      </c>
      <c r="AG5344" s="92"/>
    </row>
    <row r="5345" spans="14:33" x14ac:dyDescent="0.25">
      <c r="N5345" s="60"/>
      <c r="O5345" s="101"/>
      <c r="AD5345" s="90">
        <f t="shared" si="229"/>
        <v>50964</v>
      </c>
      <c r="AE5345" s="91">
        <f t="shared" si="228"/>
        <v>3.8399999999999997E-2</v>
      </c>
      <c r="AG5345" s="92"/>
    </row>
    <row r="5346" spans="14:33" x14ac:dyDescent="0.25">
      <c r="N5346" s="60"/>
      <c r="O5346" s="101"/>
      <c r="AD5346" s="90">
        <f t="shared" si="229"/>
        <v>50965</v>
      </c>
      <c r="AE5346" s="91">
        <f t="shared" si="228"/>
        <v>3.8399999999999997E-2</v>
      </c>
      <c r="AG5346" s="92"/>
    </row>
    <row r="5347" spans="14:33" x14ac:dyDescent="0.25">
      <c r="N5347" s="60"/>
      <c r="O5347" s="101"/>
      <c r="AD5347" s="90">
        <f t="shared" si="229"/>
        <v>50966</v>
      </c>
      <c r="AE5347" s="91">
        <f t="shared" si="228"/>
        <v>3.8399999999999997E-2</v>
      </c>
      <c r="AG5347" s="92"/>
    </row>
    <row r="5348" spans="14:33" x14ac:dyDescent="0.25">
      <c r="N5348" s="60"/>
      <c r="O5348" s="101"/>
      <c r="AD5348" s="90">
        <f t="shared" si="229"/>
        <v>50967</v>
      </c>
      <c r="AE5348" s="91">
        <f t="shared" si="228"/>
        <v>3.8399999999999997E-2</v>
      </c>
      <c r="AG5348" s="92"/>
    </row>
    <row r="5349" spans="14:33" x14ac:dyDescent="0.25">
      <c r="N5349" s="60"/>
      <c r="O5349" s="101"/>
      <c r="AD5349" s="90">
        <f t="shared" si="229"/>
        <v>50968</v>
      </c>
      <c r="AE5349" s="91">
        <f t="shared" si="228"/>
        <v>3.8399999999999997E-2</v>
      </c>
      <c r="AG5349" s="92"/>
    </row>
    <row r="5350" spans="14:33" x14ac:dyDescent="0.25">
      <c r="N5350" s="60"/>
      <c r="O5350" s="101"/>
      <c r="AD5350" s="90">
        <f t="shared" si="229"/>
        <v>50969</v>
      </c>
      <c r="AE5350" s="91">
        <f t="shared" si="228"/>
        <v>3.8399999999999997E-2</v>
      </c>
      <c r="AG5350" s="92"/>
    </row>
    <row r="5351" spans="14:33" x14ac:dyDescent="0.25">
      <c r="N5351" s="60"/>
      <c r="O5351" s="101"/>
      <c r="AD5351" s="90">
        <f t="shared" si="229"/>
        <v>50970</v>
      </c>
      <c r="AE5351" s="91">
        <f t="shared" si="228"/>
        <v>3.8399999999999997E-2</v>
      </c>
      <c r="AG5351" s="92"/>
    </row>
    <row r="5352" spans="14:33" x14ac:dyDescent="0.25">
      <c r="N5352" s="60"/>
      <c r="O5352" s="101"/>
      <c r="AD5352" s="90">
        <f t="shared" si="229"/>
        <v>50971</v>
      </c>
      <c r="AE5352" s="91">
        <f t="shared" si="228"/>
        <v>3.8399999999999997E-2</v>
      </c>
      <c r="AG5352" s="92"/>
    </row>
    <row r="5353" spans="14:33" x14ac:dyDescent="0.25">
      <c r="N5353" s="60"/>
      <c r="O5353" s="101"/>
      <c r="AD5353" s="90">
        <f t="shared" si="229"/>
        <v>50972</v>
      </c>
      <c r="AE5353" s="91">
        <f t="shared" si="228"/>
        <v>3.8399999999999997E-2</v>
      </c>
      <c r="AG5353" s="92"/>
    </row>
    <row r="5354" spans="14:33" x14ac:dyDescent="0.25">
      <c r="N5354" s="60"/>
      <c r="O5354" s="101"/>
      <c r="AD5354" s="90">
        <f t="shared" si="229"/>
        <v>50973</v>
      </c>
      <c r="AE5354" s="91">
        <f t="shared" si="228"/>
        <v>3.8399999999999997E-2</v>
      </c>
      <c r="AG5354" s="92"/>
    </row>
    <row r="5355" spans="14:33" x14ac:dyDescent="0.25">
      <c r="N5355" s="60"/>
      <c r="O5355" s="101"/>
      <c r="AD5355" s="90">
        <f t="shared" si="229"/>
        <v>50974</v>
      </c>
      <c r="AE5355" s="91">
        <f t="shared" si="228"/>
        <v>3.8399999999999997E-2</v>
      </c>
      <c r="AG5355" s="92"/>
    </row>
    <row r="5356" spans="14:33" x14ac:dyDescent="0.25">
      <c r="N5356" s="60"/>
      <c r="O5356" s="101"/>
      <c r="AD5356" s="90">
        <f t="shared" si="229"/>
        <v>50975</v>
      </c>
      <c r="AE5356" s="91">
        <f t="shared" si="228"/>
        <v>3.8399999999999997E-2</v>
      </c>
      <c r="AG5356" s="92"/>
    </row>
    <row r="5357" spans="14:33" x14ac:dyDescent="0.25">
      <c r="N5357" s="60"/>
      <c r="O5357" s="101"/>
      <c r="AD5357" s="90">
        <f t="shared" si="229"/>
        <v>50976</v>
      </c>
      <c r="AE5357" s="91">
        <f t="shared" si="228"/>
        <v>3.8399999999999997E-2</v>
      </c>
      <c r="AG5357" s="92"/>
    </row>
    <row r="5358" spans="14:33" x14ac:dyDescent="0.25">
      <c r="N5358" s="60"/>
      <c r="O5358" s="101"/>
      <c r="AD5358" s="90">
        <f t="shared" si="229"/>
        <v>50977</v>
      </c>
      <c r="AE5358" s="91">
        <f t="shared" si="228"/>
        <v>3.8399999999999997E-2</v>
      </c>
      <c r="AG5358" s="92"/>
    </row>
    <row r="5359" spans="14:33" x14ac:dyDescent="0.25">
      <c r="N5359" s="60"/>
      <c r="O5359" s="101"/>
      <c r="AD5359" s="90">
        <f t="shared" si="229"/>
        <v>50978</v>
      </c>
      <c r="AE5359" s="91">
        <f t="shared" si="228"/>
        <v>3.8399999999999997E-2</v>
      </c>
      <c r="AG5359" s="92"/>
    </row>
    <row r="5360" spans="14:33" x14ac:dyDescent="0.25">
      <c r="N5360" s="60"/>
      <c r="O5360" s="101"/>
      <c r="AD5360" s="90">
        <f t="shared" si="229"/>
        <v>50979</v>
      </c>
      <c r="AE5360" s="91">
        <f t="shared" si="228"/>
        <v>3.8399999999999997E-2</v>
      </c>
      <c r="AG5360" s="92"/>
    </row>
    <row r="5361" spans="14:33" x14ac:dyDescent="0.25">
      <c r="N5361" s="60"/>
      <c r="O5361" s="101"/>
      <c r="AD5361" s="90">
        <f t="shared" si="229"/>
        <v>50980</v>
      </c>
      <c r="AE5361" s="91">
        <f t="shared" si="228"/>
        <v>3.8399999999999997E-2</v>
      </c>
      <c r="AG5361" s="92"/>
    </row>
    <row r="5362" spans="14:33" x14ac:dyDescent="0.25">
      <c r="N5362" s="60"/>
      <c r="O5362" s="101"/>
      <c r="AD5362" s="90">
        <f t="shared" si="229"/>
        <v>50981</v>
      </c>
      <c r="AE5362" s="91">
        <f t="shared" si="228"/>
        <v>3.8399999999999997E-2</v>
      </c>
      <c r="AG5362" s="92"/>
    </row>
    <row r="5363" spans="14:33" x14ac:dyDescent="0.25">
      <c r="N5363" s="60"/>
      <c r="O5363" s="101"/>
      <c r="AD5363" s="90">
        <f t="shared" si="229"/>
        <v>50982</v>
      </c>
      <c r="AE5363" s="91">
        <f t="shared" si="228"/>
        <v>3.8399999999999997E-2</v>
      </c>
      <c r="AG5363" s="92"/>
    </row>
    <row r="5364" spans="14:33" x14ac:dyDescent="0.25">
      <c r="N5364" s="60"/>
      <c r="O5364" s="101"/>
      <c r="AD5364" s="90">
        <f t="shared" si="229"/>
        <v>50983</v>
      </c>
      <c r="AE5364" s="91">
        <f t="shared" si="228"/>
        <v>3.8399999999999997E-2</v>
      </c>
      <c r="AG5364" s="92"/>
    </row>
    <row r="5365" spans="14:33" x14ac:dyDescent="0.25">
      <c r="N5365" s="60"/>
      <c r="O5365" s="101"/>
      <c r="AD5365" s="90">
        <f t="shared" si="229"/>
        <v>50984</v>
      </c>
      <c r="AE5365" s="91">
        <f t="shared" si="228"/>
        <v>3.8399999999999997E-2</v>
      </c>
      <c r="AG5365" s="92"/>
    </row>
    <row r="5366" spans="14:33" x14ac:dyDescent="0.25">
      <c r="N5366" s="60"/>
      <c r="O5366" s="101"/>
      <c r="AD5366" s="90">
        <f t="shared" si="229"/>
        <v>50985</v>
      </c>
      <c r="AE5366" s="91">
        <f t="shared" si="228"/>
        <v>3.8399999999999997E-2</v>
      </c>
      <c r="AG5366" s="92"/>
    </row>
    <row r="5367" spans="14:33" x14ac:dyDescent="0.25">
      <c r="N5367" s="60"/>
      <c r="O5367" s="101"/>
      <c r="AD5367" s="90">
        <f t="shared" si="229"/>
        <v>50986</v>
      </c>
      <c r="AE5367" s="91">
        <f t="shared" si="228"/>
        <v>3.8399999999999997E-2</v>
      </c>
      <c r="AG5367" s="92"/>
    </row>
    <row r="5368" spans="14:33" x14ac:dyDescent="0.25">
      <c r="N5368" s="60"/>
      <c r="O5368" s="101"/>
      <c r="AD5368" s="90">
        <f t="shared" si="229"/>
        <v>50987</v>
      </c>
      <c r="AE5368" s="91">
        <f t="shared" si="228"/>
        <v>3.8399999999999997E-2</v>
      </c>
      <c r="AG5368" s="92"/>
    </row>
    <row r="5369" spans="14:33" x14ac:dyDescent="0.25">
      <c r="N5369" s="60"/>
      <c r="O5369" s="101"/>
      <c r="AD5369" s="90">
        <f t="shared" si="229"/>
        <v>50988</v>
      </c>
      <c r="AE5369" s="91">
        <f t="shared" si="228"/>
        <v>3.8399999999999997E-2</v>
      </c>
      <c r="AG5369" s="92"/>
    </row>
    <row r="5370" spans="14:33" x14ac:dyDescent="0.25">
      <c r="N5370" s="60"/>
      <c r="O5370" s="101"/>
      <c r="AD5370" s="90">
        <f t="shared" si="229"/>
        <v>50989</v>
      </c>
      <c r="AE5370" s="91">
        <f t="shared" si="228"/>
        <v>3.8399999999999997E-2</v>
      </c>
      <c r="AG5370" s="92"/>
    </row>
    <row r="5371" spans="14:33" x14ac:dyDescent="0.25">
      <c r="N5371" s="60"/>
      <c r="O5371" s="101"/>
      <c r="AD5371" s="90">
        <f t="shared" si="229"/>
        <v>50990</v>
      </c>
      <c r="AE5371" s="91">
        <f t="shared" si="228"/>
        <v>3.8399999999999997E-2</v>
      </c>
      <c r="AG5371" s="92"/>
    </row>
    <row r="5372" spans="14:33" x14ac:dyDescent="0.25">
      <c r="N5372" s="60"/>
      <c r="O5372" s="101"/>
      <c r="AD5372" s="90">
        <f t="shared" si="229"/>
        <v>50991</v>
      </c>
      <c r="AE5372" s="91">
        <f t="shared" si="228"/>
        <v>3.8399999999999997E-2</v>
      </c>
      <c r="AG5372" s="92"/>
    </row>
    <row r="5373" spans="14:33" x14ac:dyDescent="0.25">
      <c r="N5373" s="60"/>
      <c r="O5373" s="101"/>
      <c r="AD5373" s="90">
        <f t="shared" si="229"/>
        <v>50992</v>
      </c>
      <c r="AE5373" s="91">
        <f t="shared" si="228"/>
        <v>3.8399999999999997E-2</v>
      </c>
      <c r="AG5373" s="92"/>
    </row>
    <row r="5374" spans="14:33" x14ac:dyDescent="0.25">
      <c r="N5374" s="60"/>
      <c r="O5374" s="101"/>
      <c r="AD5374" s="90">
        <f t="shared" si="229"/>
        <v>50993</v>
      </c>
      <c r="AE5374" s="91">
        <f t="shared" si="228"/>
        <v>3.8399999999999997E-2</v>
      </c>
      <c r="AG5374" s="92"/>
    </row>
    <row r="5375" spans="14:33" x14ac:dyDescent="0.25">
      <c r="N5375" s="60"/>
      <c r="O5375" s="101"/>
      <c r="AD5375" s="90">
        <f t="shared" si="229"/>
        <v>50994</v>
      </c>
      <c r="AE5375" s="91">
        <f t="shared" si="228"/>
        <v>3.8399999999999997E-2</v>
      </c>
      <c r="AG5375" s="92"/>
    </row>
    <row r="5376" spans="14:33" x14ac:dyDescent="0.25">
      <c r="N5376" s="60"/>
      <c r="O5376" s="101"/>
      <c r="AD5376" s="90">
        <f t="shared" si="229"/>
        <v>50995</v>
      </c>
      <c r="AE5376" s="91">
        <f t="shared" si="228"/>
        <v>3.8399999999999997E-2</v>
      </c>
      <c r="AG5376" s="92"/>
    </row>
    <row r="5377" spans="14:33" x14ac:dyDescent="0.25">
      <c r="N5377" s="60"/>
      <c r="O5377" s="101"/>
      <c r="AD5377" s="90">
        <f t="shared" si="229"/>
        <v>50996</v>
      </c>
      <c r="AE5377" s="91">
        <f t="shared" si="228"/>
        <v>3.8399999999999997E-2</v>
      </c>
      <c r="AG5377" s="92"/>
    </row>
    <row r="5378" spans="14:33" x14ac:dyDescent="0.25">
      <c r="N5378" s="60"/>
      <c r="O5378" s="101"/>
      <c r="AD5378" s="90">
        <f t="shared" si="229"/>
        <v>50997</v>
      </c>
      <c r="AE5378" s="91">
        <f t="shared" si="228"/>
        <v>3.8399999999999997E-2</v>
      </c>
      <c r="AG5378" s="92"/>
    </row>
    <row r="5379" spans="14:33" x14ac:dyDescent="0.25">
      <c r="N5379" s="60"/>
      <c r="O5379" s="101"/>
      <c r="AD5379" s="90">
        <f t="shared" si="229"/>
        <v>50998</v>
      </c>
      <c r="AE5379" s="91">
        <f t="shared" si="228"/>
        <v>3.8399999999999997E-2</v>
      </c>
      <c r="AG5379" s="92"/>
    </row>
    <row r="5380" spans="14:33" x14ac:dyDescent="0.25">
      <c r="N5380" s="60"/>
      <c r="O5380" s="101"/>
      <c r="AD5380" s="90">
        <f t="shared" si="229"/>
        <v>50999</v>
      </c>
      <c r="AE5380" s="91">
        <f t="shared" si="228"/>
        <v>3.8399999999999997E-2</v>
      </c>
      <c r="AG5380" s="92"/>
    </row>
    <row r="5381" spans="14:33" x14ac:dyDescent="0.25">
      <c r="N5381" s="60"/>
      <c r="O5381" s="101"/>
      <c r="AD5381" s="90">
        <f t="shared" si="229"/>
        <v>51000</v>
      </c>
      <c r="AE5381" s="91">
        <f t="shared" si="228"/>
        <v>3.8399999999999997E-2</v>
      </c>
      <c r="AG5381" s="92"/>
    </row>
    <row r="5382" spans="14:33" x14ac:dyDescent="0.25">
      <c r="N5382" s="60"/>
      <c r="O5382" s="101"/>
      <c r="AD5382" s="90">
        <f t="shared" si="229"/>
        <v>51001</v>
      </c>
      <c r="AE5382" s="91">
        <f t="shared" si="228"/>
        <v>3.8399999999999997E-2</v>
      </c>
      <c r="AG5382" s="92"/>
    </row>
    <row r="5383" spans="14:33" x14ac:dyDescent="0.25">
      <c r="N5383" s="60"/>
      <c r="O5383" s="101"/>
      <c r="AD5383" s="90">
        <f t="shared" si="229"/>
        <v>51002</v>
      </c>
      <c r="AE5383" s="91">
        <f t="shared" ref="AE5383:AE5446" si="230">_xlfn.IFNA(VLOOKUP(AD5383,N:O,2,FALSE)/100,AE5382)</f>
        <v>3.8399999999999997E-2</v>
      </c>
      <c r="AG5383" s="92"/>
    </row>
    <row r="5384" spans="14:33" x14ac:dyDescent="0.25">
      <c r="N5384" s="60"/>
      <c r="O5384" s="101"/>
      <c r="AD5384" s="90">
        <f t="shared" ref="AD5384:AD5447" si="231">AD5383+1</f>
        <v>51003</v>
      </c>
      <c r="AE5384" s="91">
        <f t="shared" si="230"/>
        <v>3.8399999999999997E-2</v>
      </c>
      <c r="AG5384" s="92"/>
    </row>
    <row r="5385" spans="14:33" x14ac:dyDescent="0.25">
      <c r="N5385" s="60"/>
      <c r="O5385" s="101"/>
      <c r="AD5385" s="90">
        <f t="shared" si="231"/>
        <v>51004</v>
      </c>
      <c r="AE5385" s="91">
        <f t="shared" si="230"/>
        <v>3.8399999999999997E-2</v>
      </c>
      <c r="AG5385" s="92"/>
    </row>
    <row r="5386" spans="14:33" x14ac:dyDescent="0.25">
      <c r="N5386" s="60"/>
      <c r="O5386" s="101"/>
      <c r="AD5386" s="90">
        <f t="shared" si="231"/>
        <v>51005</v>
      </c>
      <c r="AE5386" s="91">
        <f t="shared" si="230"/>
        <v>3.8399999999999997E-2</v>
      </c>
      <c r="AG5386" s="92"/>
    </row>
    <row r="5387" spans="14:33" x14ac:dyDescent="0.25">
      <c r="N5387" s="60"/>
      <c r="O5387" s="101"/>
      <c r="AD5387" s="90">
        <f t="shared" si="231"/>
        <v>51006</v>
      </c>
      <c r="AE5387" s="91">
        <f t="shared" si="230"/>
        <v>3.8399999999999997E-2</v>
      </c>
      <c r="AG5387" s="92"/>
    </row>
    <row r="5388" spans="14:33" x14ac:dyDescent="0.25">
      <c r="N5388" s="60"/>
      <c r="O5388" s="101"/>
      <c r="AD5388" s="90">
        <f t="shared" si="231"/>
        <v>51007</v>
      </c>
      <c r="AE5388" s="91">
        <f t="shared" si="230"/>
        <v>3.8399999999999997E-2</v>
      </c>
      <c r="AG5388" s="92"/>
    </row>
    <row r="5389" spans="14:33" x14ac:dyDescent="0.25">
      <c r="N5389" s="60"/>
      <c r="O5389" s="101"/>
      <c r="AD5389" s="90">
        <f t="shared" si="231"/>
        <v>51008</v>
      </c>
      <c r="AE5389" s="91">
        <f t="shared" si="230"/>
        <v>3.8399999999999997E-2</v>
      </c>
      <c r="AG5389" s="92"/>
    </row>
    <row r="5390" spans="14:33" x14ac:dyDescent="0.25">
      <c r="N5390" s="60"/>
      <c r="O5390" s="101"/>
      <c r="AD5390" s="90">
        <f t="shared" si="231"/>
        <v>51009</v>
      </c>
      <c r="AE5390" s="91">
        <f t="shared" si="230"/>
        <v>3.8399999999999997E-2</v>
      </c>
      <c r="AG5390" s="92"/>
    </row>
    <row r="5391" spans="14:33" x14ac:dyDescent="0.25">
      <c r="N5391" s="60"/>
      <c r="O5391" s="101"/>
      <c r="AD5391" s="90">
        <f t="shared" si="231"/>
        <v>51010</v>
      </c>
      <c r="AE5391" s="91">
        <f t="shared" si="230"/>
        <v>3.8399999999999997E-2</v>
      </c>
      <c r="AG5391" s="92"/>
    </row>
    <row r="5392" spans="14:33" x14ac:dyDescent="0.25">
      <c r="N5392" s="60"/>
      <c r="O5392" s="101"/>
      <c r="AD5392" s="90">
        <f t="shared" si="231"/>
        <v>51011</v>
      </c>
      <c r="AE5392" s="91">
        <f t="shared" si="230"/>
        <v>3.8399999999999997E-2</v>
      </c>
      <c r="AG5392" s="92"/>
    </row>
    <row r="5393" spans="14:33" x14ac:dyDescent="0.25">
      <c r="N5393" s="60"/>
      <c r="O5393" s="101"/>
      <c r="AD5393" s="90">
        <f t="shared" si="231"/>
        <v>51012</v>
      </c>
      <c r="AE5393" s="91">
        <f t="shared" si="230"/>
        <v>3.8399999999999997E-2</v>
      </c>
      <c r="AG5393" s="92"/>
    </row>
    <row r="5394" spans="14:33" x14ac:dyDescent="0.25">
      <c r="N5394" s="60"/>
      <c r="O5394" s="101"/>
      <c r="AD5394" s="90">
        <f t="shared" si="231"/>
        <v>51013</v>
      </c>
      <c r="AE5394" s="91">
        <f t="shared" si="230"/>
        <v>3.8399999999999997E-2</v>
      </c>
      <c r="AG5394" s="92"/>
    </row>
    <row r="5395" spans="14:33" x14ac:dyDescent="0.25">
      <c r="N5395" s="60"/>
      <c r="O5395" s="101"/>
      <c r="AD5395" s="90">
        <f t="shared" si="231"/>
        <v>51014</v>
      </c>
      <c r="AE5395" s="91">
        <f t="shared" si="230"/>
        <v>3.8399999999999997E-2</v>
      </c>
      <c r="AG5395" s="92"/>
    </row>
    <row r="5396" spans="14:33" x14ac:dyDescent="0.25">
      <c r="N5396" s="60"/>
      <c r="O5396" s="101"/>
      <c r="AD5396" s="90">
        <f t="shared" si="231"/>
        <v>51015</v>
      </c>
      <c r="AE5396" s="91">
        <f t="shared" si="230"/>
        <v>3.8399999999999997E-2</v>
      </c>
      <c r="AG5396" s="92"/>
    </row>
    <row r="5397" spans="14:33" x14ac:dyDescent="0.25">
      <c r="N5397" s="60"/>
      <c r="O5397" s="101"/>
      <c r="AD5397" s="90">
        <f t="shared" si="231"/>
        <v>51016</v>
      </c>
      <c r="AE5397" s="91">
        <f t="shared" si="230"/>
        <v>3.8399999999999997E-2</v>
      </c>
      <c r="AG5397" s="92"/>
    </row>
    <row r="5398" spans="14:33" x14ac:dyDescent="0.25">
      <c r="N5398" s="60"/>
      <c r="O5398" s="101"/>
      <c r="AD5398" s="90">
        <f t="shared" si="231"/>
        <v>51017</v>
      </c>
      <c r="AE5398" s="91">
        <f t="shared" si="230"/>
        <v>3.8399999999999997E-2</v>
      </c>
      <c r="AG5398" s="92"/>
    </row>
    <row r="5399" spans="14:33" x14ac:dyDescent="0.25">
      <c r="N5399" s="60"/>
      <c r="O5399" s="101"/>
      <c r="AD5399" s="90">
        <f t="shared" si="231"/>
        <v>51018</v>
      </c>
      <c r="AE5399" s="91">
        <f t="shared" si="230"/>
        <v>3.8399999999999997E-2</v>
      </c>
      <c r="AG5399" s="92"/>
    </row>
    <row r="5400" spans="14:33" x14ac:dyDescent="0.25">
      <c r="N5400" s="60"/>
      <c r="O5400" s="101"/>
      <c r="AD5400" s="90">
        <f t="shared" si="231"/>
        <v>51019</v>
      </c>
      <c r="AE5400" s="91">
        <f t="shared" si="230"/>
        <v>3.8399999999999997E-2</v>
      </c>
      <c r="AG5400" s="92"/>
    </row>
    <row r="5401" spans="14:33" x14ac:dyDescent="0.25">
      <c r="N5401" s="60"/>
      <c r="O5401" s="101"/>
      <c r="AD5401" s="90">
        <f t="shared" si="231"/>
        <v>51020</v>
      </c>
      <c r="AE5401" s="91">
        <f t="shared" si="230"/>
        <v>3.8399999999999997E-2</v>
      </c>
      <c r="AG5401" s="92"/>
    </row>
    <row r="5402" spans="14:33" x14ac:dyDescent="0.25">
      <c r="N5402" s="60"/>
      <c r="O5402" s="101"/>
      <c r="AD5402" s="90">
        <f t="shared" si="231"/>
        <v>51021</v>
      </c>
      <c r="AE5402" s="91">
        <f t="shared" si="230"/>
        <v>3.8399999999999997E-2</v>
      </c>
      <c r="AG5402" s="92"/>
    </row>
    <row r="5403" spans="14:33" x14ac:dyDescent="0.25">
      <c r="N5403" s="60"/>
      <c r="O5403" s="101"/>
      <c r="AD5403" s="90">
        <f t="shared" si="231"/>
        <v>51022</v>
      </c>
      <c r="AE5403" s="91">
        <f t="shared" si="230"/>
        <v>3.8399999999999997E-2</v>
      </c>
      <c r="AG5403" s="92"/>
    </row>
    <row r="5404" spans="14:33" x14ac:dyDescent="0.25">
      <c r="N5404" s="60"/>
      <c r="O5404" s="101"/>
      <c r="AD5404" s="90">
        <f t="shared" si="231"/>
        <v>51023</v>
      </c>
      <c r="AE5404" s="91">
        <f t="shared" si="230"/>
        <v>3.8399999999999997E-2</v>
      </c>
      <c r="AG5404" s="92"/>
    </row>
    <row r="5405" spans="14:33" x14ac:dyDescent="0.25">
      <c r="N5405" s="60"/>
      <c r="O5405" s="101"/>
      <c r="AD5405" s="90">
        <f t="shared" si="231"/>
        <v>51024</v>
      </c>
      <c r="AE5405" s="91">
        <f t="shared" si="230"/>
        <v>3.8399999999999997E-2</v>
      </c>
      <c r="AG5405" s="92"/>
    </row>
    <row r="5406" spans="14:33" x14ac:dyDescent="0.25">
      <c r="N5406" s="60"/>
      <c r="O5406" s="101"/>
      <c r="AD5406" s="90">
        <f t="shared" si="231"/>
        <v>51025</v>
      </c>
      <c r="AE5406" s="91">
        <f t="shared" si="230"/>
        <v>3.8399999999999997E-2</v>
      </c>
      <c r="AG5406" s="92"/>
    </row>
    <row r="5407" spans="14:33" x14ac:dyDescent="0.25">
      <c r="N5407" s="60"/>
      <c r="O5407" s="101"/>
      <c r="AD5407" s="90">
        <f t="shared" si="231"/>
        <v>51026</v>
      </c>
      <c r="AE5407" s="91">
        <f t="shared" si="230"/>
        <v>3.8399999999999997E-2</v>
      </c>
      <c r="AG5407" s="92"/>
    </row>
    <row r="5408" spans="14:33" x14ac:dyDescent="0.25">
      <c r="N5408" s="60"/>
      <c r="O5408" s="101"/>
      <c r="AD5408" s="90">
        <f t="shared" si="231"/>
        <v>51027</v>
      </c>
      <c r="AE5408" s="91">
        <f t="shared" si="230"/>
        <v>3.8399999999999997E-2</v>
      </c>
      <c r="AG5408" s="92"/>
    </row>
    <row r="5409" spans="14:33" x14ac:dyDescent="0.25">
      <c r="N5409" s="60"/>
      <c r="O5409" s="101"/>
      <c r="AD5409" s="90">
        <f t="shared" si="231"/>
        <v>51028</v>
      </c>
      <c r="AE5409" s="91">
        <f t="shared" si="230"/>
        <v>3.8399999999999997E-2</v>
      </c>
      <c r="AG5409" s="92"/>
    </row>
    <row r="5410" spans="14:33" x14ac:dyDescent="0.25">
      <c r="N5410" s="60"/>
      <c r="O5410" s="101"/>
      <c r="AD5410" s="90">
        <f t="shared" si="231"/>
        <v>51029</v>
      </c>
      <c r="AE5410" s="91">
        <f t="shared" si="230"/>
        <v>3.8399999999999997E-2</v>
      </c>
      <c r="AG5410" s="92"/>
    </row>
    <row r="5411" spans="14:33" x14ac:dyDescent="0.25">
      <c r="N5411" s="60"/>
      <c r="O5411" s="101"/>
      <c r="AD5411" s="90">
        <f t="shared" si="231"/>
        <v>51030</v>
      </c>
      <c r="AE5411" s="91">
        <f t="shared" si="230"/>
        <v>3.8399999999999997E-2</v>
      </c>
      <c r="AG5411" s="92"/>
    </row>
    <row r="5412" spans="14:33" x14ac:dyDescent="0.25">
      <c r="N5412" s="60"/>
      <c r="O5412" s="101"/>
      <c r="AD5412" s="90">
        <f t="shared" si="231"/>
        <v>51031</v>
      </c>
      <c r="AE5412" s="91">
        <f t="shared" si="230"/>
        <v>3.8399999999999997E-2</v>
      </c>
      <c r="AG5412" s="92"/>
    </row>
    <row r="5413" spans="14:33" x14ac:dyDescent="0.25">
      <c r="N5413" s="60"/>
      <c r="O5413" s="101"/>
      <c r="AD5413" s="90">
        <f t="shared" si="231"/>
        <v>51032</v>
      </c>
      <c r="AE5413" s="91">
        <f t="shared" si="230"/>
        <v>3.8399999999999997E-2</v>
      </c>
      <c r="AG5413" s="92"/>
    </row>
    <row r="5414" spans="14:33" x14ac:dyDescent="0.25">
      <c r="N5414" s="60"/>
      <c r="O5414" s="101"/>
      <c r="AD5414" s="90">
        <f t="shared" si="231"/>
        <v>51033</v>
      </c>
      <c r="AE5414" s="91">
        <f t="shared" si="230"/>
        <v>3.8399999999999997E-2</v>
      </c>
      <c r="AG5414" s="92"/>
    </row>
    <row r="5415" spans="14:33" x14ac:dyDescent="0.25">
      <c r="N5415" s="60"/>
      <c r="O5415" s="101"/>
      <c r="AD5415" s="90">
        <f t="shared" si="231"/>
        <v>51034</v>
      </c>
      <c r="AE5415" s="91">
        <f t="shared" si="230"/>
        <v>3.8399999999999997E-2</v>
      </c>
      <c r="AG5415" s="92"/>
    </row>
    <row r="5416" spans="14:33" x14ac:dyDescent="0.25">
      <c r="N5416" s="60"/>
      <c r="O5416" s="101"/>
      <c r="AD5416" s="90">
        <f t="shared" si="231"/>
        <v>51035</v>
      </c>
      <c r="AE5416" s="91">
        <f t="shared" si="230"/>
        <v>3.8399999999999997E-2</v>
      </c>
      <c r="AG5416" s="92"/>
    </row>
    <row r="5417" spans="14:33" x14ac:dyDescent="0.25">
      <c r="N5417" s="60"/>
      <c r="O5417" s="101"/>
      <c r="AD5417" s="90">
        <f t="shared" si="231"/>
        <v>51036</v>
      </c>
      <c r="AE5417" s="91">
        <f t="shared" si="230"/>
        <v>3.8399999999999997E-2</v>
      </c>
      <c r="AG5417" s="92"/>
    </row>
    <row r="5418" spans="14:33" x14ac:dyDescent="0.25">
      <c r="N5418" s="60"/>
      <c r="O5418" s="101"/>
      <c r="AD5418" s="90">
        <f t="shared" si="231"/>
        <v>51037</v>
      </c>
      <c r="AE5418" s="91">
        <f t="shared" si="230"/>
        <v>3.8399999999999997E-2</v>
      </c>
      <c r="AG5418" s="92"/>
    </row>
    <row r="5419" spans="14:33" x14ac:dyDescent="0.25">
      <c r="N5419" s="60"/>
      <c r="O5419" s="101"/>
      <c r="AD5419" s="90">
        <f t="shared" si="231"/>
        <v>51038</v>
      </c>
      <c r="AE5419" s="91">
        <f t="shared" si="230"/>
        <v>3.8399999999999997E-2</v>
      </c>
      <c r="AG5419" s="92"/>
    </row>
    <row r="5420" spans="14:33" x14ac:dyDescent="0.25">
      <c r="N5420" s="60"/>
      <c r="O5420" s="101"/>
      <c r="AD5420" s="90">
        <f t="shared" si="231"/>
        <v>51039</v>
      </c>
      <c r="AE5420" s="91">
        <f t="shared" si="230"/>
        <v>3.8399999999999997E-2</v>
      </c>
      <c r="AG5420" s="92"/>
    </row>
    <row r="5421" spans="14:33" x14ac:dyDescent="0.25">
      <c r="N5421" s="60"/>
      <c r="O5421" s="101"/>
      <c r="AD5421" s="90">
        <f t="shared" si="231"/>
        <v>51040</v>
      </c>
      <c r="AE5421" s="91">
        <f t="shared" si="230"/>
        <v>3.8399999999999997E-2</v>
      </c>
      <c r="AG5421" s="92"/>
    </row>
    <row r="5422" spans="14:33" x14ac:dyDescent="0.25">
      <c r="N5422" s="60"/>
      <c r="O5422" s="101"/>
      <c r="AD5422" s="90">
        <f t="shared" si="231"/>
        <v>51041</v>
      </c>
      <c r="AE5422" s="91">
        <f t="shared" si="230"/>
        <v>3.8399999999999997E-2</v>
      </c>
      <c r="AG5422" s="92"/>
    </row>
    <row r="5423" spans="14:33" x14ac:dyDescent="0.25">
      <c r="N5423" s="60"/>
      <c r="O5423" s="101"/>
      <c r="AD5423" s="90">
        <f t="shared" si="231"/>
        <v>51042</v>
      </c>
      <c r="AE5423" s="91">
        <f t="shared" si="230"/>
        <v>3.8399999999999997E-2</v>
      </c>
      <c r="AG5423" s="92"/>
    </row>
    <row r="5424" spans="14:33" x14ac:dyDescent="0.25">
      <c r="N5424" s="60"/>
      <c r="O5424" s="101"/>
      <c r="AD5424" s="90">
        <f t="shared" si="231"/>
        <v>51043</v>
      </c>
      <c r="AE5424" s="91">
        <f t="shared" si="230"/>
        <v>3.8399999999999997E-2</v>
      </c>
      <c r="AG5424" s="92"/>
    </row>
    <row r="5425" spans="14:33" x14ac:dyDescent="0.25">
      <c r="N5425" s="60"/>
      <c r="O5425" s="101"/>
      <c r="AD5425" s="90">
        <f t="shared" si="231"/>
        <v>51044</v>
      </c>
      <c r="AE5425" s="91">
        <f t="shared" si="230"/>
        <v>3.8399999999999997E-2</v>
      </c>
      <c r="AG5425" s="92"/>
    </row>
    <row r="5426" spans="14:33" x14ac:dyDescent="0.25">
      <c r="N5426" s="60"/>
      <c r="O5426" s="101"/>
      <c r="AD5426" s="90">
        <f t="shared" si="231"/>
        <v>51045</v>
      </c>
      <c r="AE5426" s="91">
        <f t="shared" si="230"/>
        <v>3.8399999999999997E-2</v>
      </c>
      <c r="AG5426" s="92"/>
    </row>
    <row r="5427" spans="14:33" x14ac:dyDescent="0.25">
      <c r="N5427" s="60"/>
      <c r="O5427" s="101"/>
      <c r="AD5427" s="90">
        <f t="shared" si="231"/>
        <v>51046</v>
      </c>
      <c r="AE5427" s="91">
        <f t="shared" si="230"/>
        <v>3.8399999999999997E-2</v>
      </c>
      <c r="AG5427" s="92"/>
    </row>
    <row r="5428" spans="14:33" x14ac:dyDescent="0.25">
      <c r="N5428" s="60"/>
      <c r="O5428" s="101"/>
      <c r="AD5428" s="90">
        <f t="shared" si="231"/>
        <v>51047</v>
      </c>
      <c r="AE5428" s="91">
        <f t="shared" si="230"/>
        <v>3.8399999999999997E-2</v>
      </c>
      <c r="AG5428" s="92"/>
    </row>
    <row r="5429" spans="14:33" x14ac:dyDescent="0.25">
      <c r="N5429" s="60"/>
      <c r="O5429" s="101"/>
      <c r="AD5429" s="90">
        <f t="shared" si="231"/>
        <v>51048</v>
      </c>
      <c r="AE5429" s="91">
        <f t="shared" si="230"/>
        <v>3.8399999999999997E-2</v>
      </c>
      <c r="AG5429" s="92"/>
    </row>
    <row r="5430" spans="14:33" x14ac:dyDescent="0.25">
      <c r="N5430" s="60"/>
      <c r="O5430" s="101"/>
      <c r="AD5430" s="90">
        <f t="shared" si="231"/>
        <v>51049</v>
      </c>
      <c r="AE5430" s="91">
        <f t="shared" si="230"/>
        <v>3.8399999999999997E-2</v>
      </c>
      <c r="AG5430" s="92"/>
    </row>
    <row r="5431" spans="14:33" x14ac:dyDescent="0.25">
      <c r="N5431" s="60"/>
      <c r="O5431" s="101"/>
      <c r="AD5431" s="90">
        <f t="shared" si="231"/>
        <v>51050</v>
      </c>
      <c r="AE5431" s="91">
        <f t="shared" si="230"/>
        <v>3.8399999999999997E-2</v>
      </c>
      <c r="AG5431" s="92"/>
    </row>
    <row r="5432" spans="14:33" x14ac:dyDescent="0.25">
      <c r="N5432" s="60"/>
      <c r="O5432" s="101"/>
      <c r="AD5432" s="90">
        <f t="shared" si="231"/>
        <v>51051</v>
      </c>
      <c r="AE5432" s="91">
        <f t="shared" si="230"/>
        <v>3.8399999999999997E-2</v>
      </c>
      <c r="AG5432" s="92"/>
    </row>
    <row r="5433" spans="14:33" x14ac:dyDescent="0.25">
      <c r="N5433" s="60"/>
      <c r="O5433" s="101"/>
      <c r="AD5433" s="90">
        <f t="shared" si="231"/>
        <v>51052</v>
      </c>
      <c r="AE5433" s="91">
        <f t="shared" si="230"/>
        <v>3.8399999999999997E-2</v>
      </c>
      <c r="AG5433" s="92"/>
    </row>
    <row r="5434" spans="14:33" x14ac:dyDescent="0.25">
      <c r="N5434" s="60"/>
      <c r="O5434" s="101"/>
      <c r="AD5434" s="90">
        <f t="shared" si="231"/>
        <v>51053</v>
      </c>
      <c r="AE5434" s="91">
        <f t="shared" si="230"/>
        <v>3.8399999999999997E-2</v>
      </c>
      <c r="AG5434" s="92"/>
    </row>
    <row r="5435" spans="14:33" x14ac:dyDescent="0.25">
      <c r="N5435" s="60"/>
      <c r="O5435" s="101"/>
      <c r="AD5435" s="90">
        <f t="shared" si="231"/>
        <v>51054</v>
      </c>
      <c r="AE5435" s="91">
        <f t="shared" si="230"/>
        <v>3.8399999999999997E-2</v>
      </c>
      <c r="AG5435" s="92"/>
    </row>
    <row r="5436" spans="14:33" x14ac:dyDescent="0.25">
      <c r="N5436" s="60"/>
      <c r="O5436" s="101"/>
      <c r="AD5436" s="90">
        <f t="shared" si="231"/>
        <v>51055</v>
      </c>
      <c r="AE5436" s="91">
        <f t="shared" si="230"/>
        <v>3.8399999999999997E-2</v>
      </c>
      <c r="AG5436" s="92"/>
    </row>
    <row r="5437" spans="14:33" x14ac:dyDescent="0.25">
      <c r="N5437" s="60"/>
      <c r="O5437" s="101"/>
      <c r="AD5437" s="90">
        <f t="shared" si="231"/>
        <v>51056</v>
      </c>
      <c r="AE5437" s="91">
        <f t="shared" si="230"/>
        <v>3.8399999999999997E-2</v>
      </c>
      <c r="AG5437" s="92"/>
    </row>
    <row r="5438" spans="14:33" x14ac:dyDescent="0.25">
      <c r="N5438" s="60"/>
      <c r="O5438" s="101"/>
      <c r="AD5438" s="90">
        <f t="shared" si="231"/>
        <v>51057</v>
      </c>
      <c r="AE5438" s="91">
        <f t="shared" si="230"/>
        <v>3.8399999999999997E-2</v>
      </c>
      <c r="AG5438" s="92"/>
    </row>
    <row r="5439" spans="14:33" x14ac:dyDescent="0.25">
      <c r="N5439" s="60"/>
      <c r="O5439" s="101"/>
      <c r="AD5439" s="90">
        <f t="shared" si="231"/>
        <v>51058</v>
      </c>
      <c r="AE5439" s="91">
        <f t="shared" si="230"/>
        <v>3.8399999999999997E-2</v>
      </c>
      <c r="AG5439" s="92"/>
    </row>
    <row r="5440" spans="14:33" x14ac:dyDescent="0.25">
      <c r="N5440" s="60"/>
      <c r="O5440" s="101"/>
      <c r="AD5440" s="90">
        <f t="shared" si="231"/>
        <v>51059</v>
      </c>
      <c r="AE5440" s="91">
        <f t="shared" si="230"/>
        <v>3.8399999999999997E-2</v>
      </c>
      <c r="AG5440" s="92"/>
    </row>
    <row r="5441" spans="14:33" x14ac:dyDescent="0.25">
      <c r="N5441" s="60"/>
      <c r="O5441" s="101"/>
      <c r="AD5441" s="90">
        <f t="shared" si="231"/>
        <v>51060</v>
      </c>
      <c r="AE5441" s="91">
        <f t="shared" si="230"/>
        <v>3.8399999999999997E-2</v>
      </c>
      <c r="AG5441" s="92"/>
    </row>
    <row r="5442" spans="14:33" x14ac:dyDescent="0.25">
      <c r="N5442" s="60"/>
      <c r="O5442" s="101"/>
      <c r="AD5442" s="90">
        <f t="shared" si="231"/>
        <v>51061</v>
      </c>
      <c r="AE5442" s="91">
        <f t="shared" si="230"/>
        <v>3.8399999999999997E-2</v>
      </c>
      <c r="AG5442" s="92"/>
    </row>
    <row r="5443" spans="14:33" x14ac:dyDescent="0.25">
      <c r="N5443" s="60"/>
      <c r="O5443" s="101"/>
      <c r="AD5443" s="90">
        <f t="shared" si="231"/>
        <v>51062</v>
      </c>
      <c r="AE5443" s="91">
        <f t="shared" si="230"/>
        <v>3.8399999999999997E-2</v>
      </c>
      <c r="AG5443" s="92"/>
    </row>
    <row r="5444" spans="14:33" x14ac:dyDescent="0.25">
      <c r="N5444" s="60"/>
      <c r="O5444" s="101"/>
      <c r="AD5444" s="90">
        <f t="shared" si="231"/>
        <v>51063</v>
      </c>
      <c r="AE5444" s="91">
        <f t="shared" si="230"/>
        <v>3.8399999999999997E-2</v>
      </c>
      <c r="AG5444" s="92"/>
    </row>
    <row r="5445" spans="14:33" x14ac:dyDescent="0.25">
      <c r="N5445" s="60"/>
      <c r="O5445" s="101"/>
      <c r="AD5445" s="90">
        <f t="shared" si="231"/>
        <v>51064</v>
      </c>
      <c r="AE5445" s="91">
        <f t="shared" si="230"/>
        <v>3.8399999999999997E-2</v>
      </c>
      <c r="AG5445" s="92"/>
    </row>
    <row r="5446" spans="14:33" x14ac:dyDescent="0.25">
      <c r="N5446" s="60"/>
      <c r="O5446" s="101"/>
      <c r="AD5446" s="90">
        <f t="shared" si="231"/>
        <v>51065</v>
      </c>
      <c r="AE5446" s="91">
        <f t="shared" si="230"/>
        <v>3.8399999999999997E-2</v>
      </c>
      <c r="AG5446" s="92"/>
    </row>
    <row r="5447" spans="14:33" x14ac:dyDescent="0.25">
      <c r="N5447" s="60"/>
      <c r="O5447" s="101"/>
      <c r="AD5447" s="90">
        <f t="shared" si="231"/>
        <v>51066</v>
      </c>
      <c r="AE5447" s="91">
        <f t="shared" ref="AE5447:AE5510" si="232">_xlfn.IFNA(VLOOKUP(AD5447,N:O,2,FALSE)/100,AE5446)</f>
        <v>3.8399999999999997E-2</v>
      </c>
      <c r="AG5447" s="92"/>
    </row>
    <row r="5448" spans="14:33" x14ac:dyDescent="0.25">
      <c r="N5448" s="60"/>
      <c r="O5448" s="101"/>
      <c r="AD5448" s="90">
        <f t="shared" ref="AD5448:AD5511" si="233">AD5447+1</f>
        <v>51067</v>
      </c>
      <c r="AE5448" s="91">
        <f t="shared" si="232"/>
        <v>3.8399999999999997E-2</v>
      </c>
      <c r="AG5448" s="92"/>
    </row>
    <row r="5449" spans="14:33" x14ac:dyDescent="0.25">
      <c r="N5449" s="60"/>
      <c r="O5449" s="101"/>
      <c r="AD5449" s="90">
        <f t="shared" si="233"/>
        <v>51068</v>
      </c>
      <c r="AE5449" s="91">
        <f t="shared" si="232"/>
        <v>3.8399999999999997E-2</v>
      </c>
      <c r="AG5449" s="92"/>
    </row>
    <row r="5450" spans="14:33" x14ac:dyDescent="0.25">
      <c r="N5450" s="60"/>
      <c r="O5450" s="101"/>
      <c r="AD5450" s="90">
        <f t="shared" si="233"/>
        <v>51069</v>
      </c>
      <c r="AE5450" s="91">
        <f t="shared" si="232"/>
        <v>3.8399999999999997E-2</v>
      </c>
      <c r="AG5450" s="92"/>
    </row>
    <row r="5451" spans="14:33" x14ac:dyDescent="0.25">
      <c r="N5451" s="60"/>
      <c r="O5451" s="101"/>
      <c r="AD5451" s="90">
        <f t="shared" si="233"/>
        <v>51070</v>
      </c>
      <c r="AE5451" s="91">
        <f t="shared" si="232"/>
        <v>3.8399999999999997E-2</v>
      </c>
      <c r="AG5451" s="92"/>
    </row>
    <row r="5452" spans="14:33" x14ac:dyDescent="0.25">
      <c r="N5452" s="60"/>
      <c r="O5452" s="101"/>
      <c r="AD5452" s="90">
        <f t="shared" si="233"/>
        <v>51071</v>
      </c>
      <c r="AE5452" s="91">
        <f t="shared" si="232"/>
        <v>3.8399999999999997E-2</v>
      </c>
      <c r="AG5452" s="92"/>
    </row>
    <row r="5453" spans="14:33" x14ac:dyDescent="0.25">
      <c r="N5453" s="60"/>
      <c r="O5453" s="101"/>
      <c r="AD5453" s="90">
        <f t="shared" si="233"/>
        <v>51072</v>
      </c>
      <c r="AE5453" s="91">
        <f t="shared" si="232"/>
        <v>3.8399999999999997E-2</v>
      </c>
      <c r="AG5453" s="92"/>
    </row>
    <row r="5454" spans="14:33" x14ac:dyDescent="0.25">
      <c r="N5454" s="60"/>
      <c r="O5454" s="101"/>
      <c r="AD5454" s="90">
        <f t="shared" si="233"/>
        <v>51073</v>
      </c>
      <c r="AE5454" s="91">
        <f t="shared" si="232"/>
        <v>3.8399999999999997E-2</v>
      </c>
      <c r="AG5454" s="92"/>
    </row>
    <row r="5455" spans="14:33" x14ac:dyDescent="0.25">
      <c r="N5455" s="60"/>
      <c r="O5455" s="101"/>
      <c r="AD5455" s="90">
        <f t="shared" si="233"/>
        <v>51074</v>
      </c>
      <c r="AE5455" s="91">
        <f t="shared" si="232"/>
        <v>3.8399999999999997E-2</v>
      </c>
      <c r="AG5455" s="92"/>
    </row>
    <row r="5456" spans="14:33" x14ac:dyDescent="0.25">
      <c r="N5456" s="60"/>
      <c r="O5456" s="101"/>
      <c r="AD5456" s="90">
        <f t="shared" si="233"/>
        <v>51075</v>
      </c>
      <c r="AE5456" s="91">
        <f t="shared" si="232"/>
        <v>3.8399999999999997E-2</v>
      </c>
      <c r="AG5456" s="92"/>
    </row>
    <row r="5457" spans="14:33" x14ac:dyDescent="0.25">
      <c r="N5457" s="60"/>
      <c r="O5457" s="101"/>
      <c r="AD5457" s="90">
        <f t="shared" si="233"/>
        <v>51076</v>
      </c>
      <c r="AE5457" s="91">
        <f t="shared" si="232"/>
        <v>3.8399999999999997E-2</v>
      </c>
      <c r="AG5457" s="92"/>
    </row>
    <row r="5458" spans="14:33" x14ac:dyDescent="0.25">
      <c r="N5458" s="60"/>
      <c r="O5458" s="101"/>
      <c r="AD5458" s="90">
        <f t="shared" si="233"/>
        <v>51077</v>
      </c>
      <c r="AE5458" s="91">
        <f t="shared" si="232"/>
        <v>3.8399999999999997E-2</v>
      </c>
      <c r="AG5458" s="92"/>
    </row>
    <row r="5459" spans="14:33" x14ac:dyDescent="0.25">
      <c r="N5459" s="60"/>
      <c r="O5459" s="101"/>
      <c r="AD5459" s="90">
        <f t="shared" si="233"/>
        <v>51078</v>
      </c>
      <c r="AE5459" s="91">
        <f t="shared" si="232"/>
        <v>3.8399999999999997E-2</v>
      </c>
      <c r="AG5459" s="92"/>
    </row>
    <row r="5460" spans="14:33" x14ac:dyDescent="0.25">
      <c r="N5460" s="60"/>
      <c r="O5460" s="101"/>
      <c r="AD5460" s="90">
        <f t="shared" si="233"/>
        <v>51079</v>
      </c>
      <c r="AE5460" s="91">
        <f t="shared" si="232"/>
        <v>3.8399999999999997E-2</v>
      </c>
      <c r="AG5460" s="92"/>
    </row>
    <row r="5461" spans="14:33" x14ac:dyDescent="0.25">
      <c r="N5461" s="60"/>
      <c r="O5461" s="101"/>
      <c r="AD5461" s="90">
        <f t="shared" si="233"/>
        <v>51080</v>
      </c>
      <c r="AE5461" s="91">
        <f t="shared" si="232"/>
        <v>3.8399999999999997E-2</v>
      </c>
      <c r="AG5461" s="92"/>
    </row>
    <row r="5462" spans="14:33" x14ac:dyDescent="0.25">
      <c r="N5462" s="60"/>
      <c r="O5462" s="101"/>
      <c r="AD5462" s="90">
        <f t="shared" si="233"/>
        <v>51081</v>
      </c>
      <c r="AE5462" s="91">
        <f t="shared" si="232"/>
        <v>3.8399999999999997E-2</v>
      </c>
      <c r="AG5462" s="92"/>
    </row>
    <row r="5463" spans="14:33" x14ac:dyDescent="0.25">
      <c r="N5463" s="60"/>
      <c r="O5463" s="101"/>
      <c r="AD5463" s="90">
        <f t="shared" si="233"/>
        <v>51082</v>
      </c>
      <c r="AE5463" s="91">
        <f t="shared" si="232"/>
        <v>3.8399999999999997E-2</v>
      </c>
      <c r="AG5463" s="92"/>
    </row>
    <row r="5464" spans="14:33" x14ac:dyDescent="0.25">
      <c r="N5464" s="60"/>
      <c r="O5464" s="101"/>
      <c r="AD5464" s="90">
        <f t="shared" si="233"/>
        <v>51083</v>
      </c>
      <c r="AE5464" s="91">
        <f t="shared" si="232"/>
        <v>3.8399999999999997E-2</v>
      </c>
      <c r="AG5464" s="92"/>
    </row>
    <row r="5465" spans="14:33" x14ac:dyDescent="0.25">
      <c r="N5465" s="60"/>
      <c r="O5465" s="101"/>
      <c r="AD5465" s="90">
        <f t="shared" si="233"/>
        <v>51084</v>
      </c>
      <c r="AE5465" s="91">
        <f t="shared" si="232"/>
        <v>3.8399999999999997E-2</v>
      </c>
      <c r="AG5465" s="92"/>
    </row>
    <row r="5466" spans="14:33" x14ac:dyDescent="0.25">
      <c r="N5466" s="60"/>
      <c r="O5466" s="101"/>
      <c r="AD5466" s="90">
        <f t="shared" si="233"/>
        <v>51085</v>
      </c>
      <c r="AE5466" s="91">
        <f t="shared" si="232"/>
        <v>3.8399999999999997E-2</v>
      </c>
      <c r="AG5466" s="92"/>
    </row>
    <row r="5467" spans="14:33" x14ac:dyDescent="0.25">
      <c r="N5467" s="60"/>
      <c r="O5467" s="101"/>
      <c r="AD5467" s="90">
        <f t="shared" si="233"/>
        <v>51086</v>
      </c>
      <c r="AE5467" s="91">
        <f t="shared" si="232"/>
        <v>3.8399999999999997E-2</v>
      </c>
      <c r="AG5467" s="92"/>
    </row>
    <row r="5468" spans="14:33" x14ac:dyDescent="0.25">
      <c r="N5468" s="60"/>
      <c r="O5468" s="101"/>
      <c r="AD5468" s="90">
        <f t="shared" si="233"/>
        <v>51087</v>
      </c>
      <c r="AE5468" s="91">
        <f t="shared" si="232"/>
        <v>3.8399999999999997E-2</v>
      </c>
      <c r="AG5468" s="92"/>
    </row>
    <row r="5469" spans="14:33" x14ac:dyDescent="0.25">
      <c r="N5469" s="60"/>
      <c r="O5469" s="101"/>
      <c r="AD5469" s="90">
        <f t="shared" si="233"/>
        <v>51088</v>
      </c>
      <c r="AE5469" s="91">
        <f t="shared" si="232"/>
        <v>3.8399999999999997E-2</v>
      </c>
      <c r="AG5469" s="92"/>
    </row>
    <row r="5470" spans="14:33" x14ac:dyDescent="0.25">
      <c r="N5470" s="60"/>
      <c r="O5470" s="101"/>
      <c r="AD5470" s="90">
        <f t="shared" si="233"/>
        <v>51089</v>
      </c>
      <c r="AE5470" s="91">
        <f t="shared" si="232"/>
        <v>3.8399999999999997E-2</v>
      </c>
      <c r="AG5470" s="92"/>
    </row>
    <row r="5471" spans="14:33" x14ac:dyDescent="0.25">
      <c r="N5471" s="60"/>
      <c r="O5471" s="101"/>
      <c r="AD5471" s="90">
        <f t="shared" si="233"/>
        <v>51090</v>
      </c>
      <c r="AE5471" s="91">
        <f t="shared" si="232"/>
        <v>3.8399999999999997E-2</v>
      </c>
      <c r="AG5471" s="92"/>
    </row>
    <row r="5472" spans="14:33" x14ac:dyDescent="0.25">
      <c r="N5472" s="60"/>
      <c r="O5472" s="101"/>
      <c r="AD5472" s="90">
        <f t="shared" si="233"/>
        <v>51091</v>
      </c>
      <c r="AE5472" s="91">
        <f t="shared" si="232"/>
        <v>3.8399999999999997E-2</v>
      </c>
      <c r="AG5472" s="92"/>
    </row>
    <row r="5473" spans="14:33" x14ac:dyDescent="0.25">
      <c r="N5473" s="60"/>
      <c r="O5473" s="101"/>
      <c r="AD5473" s="90">
        <f t="shared" si="233"/>
        <v>51092</v>
      </c>
      <c r="AE5473" s="91">
        <f t="shared" si="232"/>
        <v>3.8399999999999997E-2</v>
      </c>
      <c r="AG5473" s="92"/>
    </row>
    <row r="5474" spans="14:33" x14ac:dyDescent="0.25">
      <c r="N5474" s="60"/>
      <c r="O5474" s="101"/>
      <c r="AD5474" s="90">
        <f t="shared" si="233"/>
        <v>51093</v>
      </c>
      <c r="AE5474" s="91">
        <f t="shared" si="232"/>
        <v>3.8399999999999997E-2</v>
      </c>
      <c r="AG5474" s="92"/>
    </row>
    <row r="5475" spans="14:33" x14ac:dyDescent="0.25">
      <c r="N5475" s="60"/>
      <c r="O5475" s="101"/>
      <c r="AD5475" s="90">
        <f t="shared" si="233"/>
        <v>51094</v>
      </c>
      <c r="AE5475" s="91">
        <f t="shared" si="232"/>
        <v>3.8399999999999997E-2</v>
      </c>
      <c r="AG5475" s="92"/>
    </row>
    <row r="5476" spans="14:33" x14ac:dyDescent="0.25">
      <c r="N5476" s="60"/>
      <c r="O5476" s="101"/>
      <c r="AD5476" s="90">
        <f t="shared" si="233"/>
        <v>51095</v>
      </c>
      <c r="AE5476" s="91">
        <f t="shared" si="232"/>
        <v>3.8399999999999997E-2</v>
      </c>
      <c r="AG5476" s="92"/>
    </row>
    <row r="5477" spans="14:33" x14ac:dyDescent="0.25">
      <c r="N5477" s="60"/>
      <c r="O5477" s="101"/>
      <c r="AD5477" s="90">
        <f t="shared" si="233"/>
        <v>51096</v>
      </c>
      <c r="AE5477" s="91">
        <f t="shared" si="232"/>
        <v>3.8399999999999997E-2</v>
      </c>
      <c r="AG5477" s="92"/>
    </row>
    <row r="5478" spans="14:33" x14ac:dyDescent="0.25">
      <c r="N5478" s="60"/>
      <c r="O5478" s="101"/>
      <c r="AD5478" s="90">
        <f t="shared" si="233"/>
        <v>51097</v>
      </c>
      <c r="AE5478" s="91">
        <f t="shared" si="232"/>
        <v>3.8399999999999997E-2</v>
      </c>
      <c r="AG5478" s="92"/>
    </row>
    <row r="5479" spans="14:33" x14ac:dyDescent="0.25">
      <c r="N5479" s="60"/>
      <c r="O5479" s="101"/>
      <c r="AD5479" s="90">
        <f t="shared" si="233"/>
        <v>51098</v>
      </c>
      <c r="AE5479" s="91">
        <f t="shared" si="232"/>
        <v>3.8399999999999997E-2</v>
      </c>
      <c r="AG5479" s="92"/>
    </row>
    <row r="5480" spans="14:33" x14ac:dyDescent="0.25">
      <c r="N5480" s="60"/>
      <c r="O5480" s="101"/>
      <c r="AD5480" s="90">
        <f t="shared" si="233"/>
        <v>51099</v>
      </c>
      <c r="AE5480" s="91">
        <f t="shared" si="232"/>
        <v>3.8399999999999997E-2</v>
      </c>
      <c r="AG5480" s="92"/>
    </row>
    <row r="5481" spans="14:33" x14ac:dyDescent="0.25">
      <c r="N5481" s="60"/>
      <c r="O5481" s="101"/>
      <c r="AD5481" s="90">
        <f t="shared" si="233"/>
        <v>51100</v>
      </c>
      <c r="AE5481" s="91">
        <f t="shared" si="232"/>
        <v>3.8399999999999997E-2</v>
      </c>
      <c r="AG5481" s="92"/>
    </row>
    <row r="5482" spans="14:33" x14ac:dyDescent="0.25">
      <c r="N5482" s="60"/>
      <c r="O5482" s="101"/>
      <c r="AD5482" s="90">
        <f t="shared" si="233"/>
        <v>51101</v>
      </c>
      <c r="AE5482" s="91">
        <f t="shared" si="232"/>
        <v>3.8399999999999997E-2</v>
      </c>
      <c r="AG5482" s="92"/>
    </row>
    <row r="5483" spans="14:33" x14ac:dyDescent="0.25">
      <c r="N5483" s="60"/>
      <c r="O5483" s="101"/>
      <c r="AD5483" s="90">
        <f t="shared" si="233"/>
        <v>51102</v>
      </c>
      <c r="AE5483" s="91">
        <f t="shared" si="232"/>
        <v>3.8399999999999997E-2</v>
      </c>
      <c r="AG5483" s="92"/>
    </row>
    <row r="5484" spans="14:33" x14ac:dyDescent="0.25">
      <c r="N5484" s="60"/>
      <c r="O5484" s="101"/>
      <c r="AD5484" s="90">
        <f t="shared" si="233"/>
        <v>51103</v>
      </c>
      <c r="AE5484" s="91">
        <f t="shared" si="232"/>
        <v>3.8399999999999997E-2</v>
      </c>
      <c r="AG5484" s="92"/>
    </row>
    <row r="5485" spans="14:33" x14ac:dyDescent="0.25">
      <c r="N5485" s="60"/>
      <c r="O5485" s="101"/>
      <c r="AD5485" s="90">
        <f t="shared" si="233"/>
        <v>51104</v>
      </c>
      <c r="AE5485" s="91">
        <f t="shared" si="232"/>
        <v>3.8399999999999997E-2</v>
      </c>
      <c r="AG5485" s="92"/>
    </row>
    <row r="5486" spans="14:33" x14ac:dyDescent="0.25">
      <c r="N5486" s="60"/>
      <c r="O5486" s="101"/>
      <c r="AD5486" s="90">
        <f t="shared" si="233"/>
        <v>51105</v>
      </c>
      <c r="AE5486" s="91">
        <f t="shared" si="232"/>
        <v>3.8399999999999997E-2</v>
      </c>
      <c r="AG5486" s="92"/>
    </row>
    <row r="5487" spans="14:33" x14ac:dyDescent="0.25">
      <c r="N5487" s="60"/>
      <c r="O5487" s="101"/>
      <c r="AD5487" s="90">
        <f t="shared" si="233"/>
        <v>51106</v>
      </c>
      <c r="AE5487" s="91">
        <f t="shared" si="232"/>
        <v>3.8399999999999997E-2</v>
      </c>
      <c r="AG5487" s="92"/>
    </row>
    <row r="5488" spans="14:33" x14ac:dyDescent="0.25">
      <c r="N5488" s="60"/>
      <c r="O5488" s="101"/>
      <c r="AD5488" s="90">
        <f t="shared" si="233"/>
        <v>51107</v>
      </c>
      <c r="AE5488" s="91">
        <f t="shared" si="232"/>
        <v>3.8399999999999997E-2</v>
      </c>
      <c r="AG5488" s="92"/>
    </row>
    <row r="5489" spans="14:33" x14ac:dyDescent="0.25">
      <c r="N5489" s="60"/>
      <c r="O5489" s="101"/>
      <c r="AD5489" s="90">
        <f t="shared" si="233"/>
        <v>51108</v>
      </c>
      <c r="AE5489" s="91">
        <f t="shared" si="232"/>
        <v>3.8399999999999997E-2</v>
      </c>
      <c r="AG5489" s="92"/>
    </row>
    <row r="5490" spans="14:33" x14ac:dyDescent="0.25">
      <c r="N5490" s="60"/>
      <c r="O5490" s="101"/>
      <c r="AD5490" s="90">
        <f t="shared" si="233"/>
        <v>51109</v>
      </c>
      <c r="AE5490" s="91">
        <f t="shared" si="232"/>
        <v>3.8399999999999997E-2</v>
      </c>
      <c r="AG5490" s="92"/>
    </row>
    <row r="5491" spans="14:33" x14ac:dyDescent="0.25">
      <c r="N5491" s="60"/>
      <c r="O5491" s="101"/>
      <c r="AD5491" s="90">
        <f t="shared" si="233"/>
        <v>51110</v>
      </c>
      <c r="AE5491" s="91">
        <f t="shared" si="232"/>
        <v>3.6400000000000002E-2</v>
      </c>
      <c r="AG5491" s="92"/>
    </row>
    <row r="5492" spans="14:33" x14ac:dyDescent="0.25">
      <c r="N5492" s="60"/>
      <c r="O5492" s="101"/>
      <c r="AD5492" s="90">
        <f t="shared" si="233"/>
        <v>51111</v>
      </c>
      <c r="AE5492" s="91">
        <f t="shared" si="232"/>
        <v>3.6400000000000002E-2</v>
      </c>
      <c r="AG5492" s="92"/>
    </row>
    <row r="5493" spans="14:33" x14ac:dyDescent="0.25">
      <c r="N5493" s="60"/>
      <c r="O5493" s="101"/>
      <c r="AD5493" s="90">
        <f t="shared" si="233"/>
        <v>51112</v>
      </c>
      <c r="AE5493" s="91">
        <f t="shared" si="232"/>
        <v>3.6400000000000002E-2</v>
      </c>
      <c r="AG5493" s="92"/>
    </row>
    <row r="5494" spans="14:33" x14ac:dyDescent="0.25">
      <c r="N5494" s="60"/>
      <c r="O5494" s="101"/>
      <c r="AD5494" s="90">
        <f t="shared" si="233"/>
        <v>51113</v>
      </c>
      <c r="AE5494" s="91">
        <f t="shared" si="232"/>
        <v>3.6400000000000002E-2</v>
      </c>
      <c r="AG5494" s="92"/>
    </row>
    <row r="5495" spans="14:33" x14ac:dyDescent="0.25">
      <c r="N5495" s="60"/>
      <c r="O5495" s="101"/>
      <c r="AD5495" s="90">
        <f t="shared" si="233"/>
        <v>51114</v>
      </c>
      <c r="AE5495" s="91">
        <f t="shared" si="232"/>
        <v>3.6400000000000002E-2</v>
      </c>
      <c r="AG5495" s="92"/>
    </row>
    <row r="5496" spans="14:33" x14ac:dyDescent="0.25">
      <c r="N5496" s="60"/>
      <c r="O5496" s="101"/>
      <c r="AD5496" s="90">
        <f t="shared" si="233"/>
        <v>51115</v>
      </c>
      <c r="AE5496" s="91">
        <f t="shared" si="232"/>
        <v>3.6400000000000002E-2</v>
      </c>
      <c r="AG5496" s="92"/>
    </row>
    <row r="5497" spans="14:33" x14ac:dyDescent="0.25">
      <c r="N5497" s="60"/>
      <c r="O5497" s="101"/>
      <c r="AD5497" s="90">
        <f t="shared" si="233"/>
        <v>51116</v>
      </c>
      <c r="AE5497" s="91">
        <f t="shared" si="232"/>
        <v>3.6400000000000002E-2</v>
      </c>
      <c r="AG5497" s="92"/>
    </row>
    <row r="5498" spans="14:33" x14ac:dyDescent="0.25">
      <c r="N5498" s="60"/>
      <c r="O5498" s="101"/>
      <c r="AD5498" s="90">
        <f t="shared" si="233"/>
        <v>51117</v>
      </c>
      <c r="AE5498" s="91">
        <f t="shared" si="232"/>
        <v>3.6400000000000002E-2</v>
      </c>
      <c r="AG5498" s="92"/>
    </row>
    <row r="5499" spans="14:33" x14ac:dyDescent="0.25">
      <c r="N5499" s="60"/>
      <c r="O5499" s="101"/>
      <c r="AD5499" s="90">
        <f t="shared" si="233"/>
        <v>51118</v>
      </c>
      <c r="AE5499" s="91">
        <f t="shared" si="232"/>
        <v>3.6400000000000002E-2</v>
      </c>
      <c r="AG5499" s="92"/>
    </row>
    <row r="5500" spans="14:33" x14ac:dyDescent="0.25">
      <c r="N5500" s="60"/>
      <c r="O5500" s="101"/>
      <c r="AD5500" s="90">
        <f t="shared" si="233"/>
        <v>51119</v>
      </c>
      <c r="AE5500" s="91">
        <f t="shared" si="232"/>
        <v>3.6400000000000002E-2</v>
      </c>
      <c r="AG5500" s="92"/>
    </row>
    <row r="5501" spans="14:33" x14ac:dyDescent="0.25">
      <c r="N5501" s="60"/>
      <c r="O5501" s="101"/>
      <c r="AD5501" s="90">
        <f t="shared" si="233"/>
        <v>51120</v>
      </c>
      <c r="AE5501" s="91">
        <f t="shared" si="232"/>
        <v>3.6400000000000002E-2</v>
      </c>
      <c r="AG5501" s="92"/>
    </row>
    <row r="5502" spans="14:33" x14ac:dyDescent="0.25">
      <c r="N5502" s="60"/>
      <c r="O5502" s="101"/>
      <c r="AD5502" s="90">
        <f t="shared" si="233"/>
        <v>51121</v>
      </c>
      <c r="AE5502" s="91">
        <f t="shared" si="232"/>
        <v>3.6400000000000002E-2</v>
      </c>
      <c r="AG5502" s="92"/>
    </row>
    <row r="5503" spans="14:33" x14ac:dyDescent="0.25">
      <c r="N5503" s="60"/>
      <c r="O5503" s="101"/>
      <c r="AD5503" s="90">
        <f t="shared" si="233"/>
        <v>51122</v>
      </c>
      <c r="AE5503" s="91">
        <f t="shared" si="232"/>
        <v>3.6400000000000002E-2</v>
      </c>
      <c r="AG5503" s="92"/>
    </row>
    <row r="5504" spans="14:33" x14ac:dyDescent="0.25">
      <c r="N5504" s="60"/>
      <c r="O5504" s="101"/>
      <c r="AD5504" s="90">
        <f t="shared" si="233"/>
        <v>51123</v>
      </c>
      <c r="AE5504" s="91">
        <f t="shared" si="232"/>
        <v>3.6400000000000002E-2</v>
      </c>
      <c r="AG5504" s="92"/>
    </row>
    <row r="5505" spans="14:33" x14ac:dyDescent="0.25">
      <c r="N5505" s="60"/>
      <c r="O5505" s="101"/>
      <c r="AD5505" s="90">
        <f t="shared" si="233"/>
        <v>51124</v>
      </c>
      <c r="AE5505" s="91">
        <f t="shared" si="232"/>
        <v>3.6400000000000002E-2</v>
      </c>
      <c r="AG5505" s="92"/>
    </row>
    <row r="5506" spans="14:33" x14ac:dyDescent="0.25">
      <c r="N5506" s="60"/>
      <c r="O5506" s="101"/>
      <c r="AD5506" s="90">
        <f t="shared" si="233"/>
        <v>51125</v>
      </c>
      <c r="AE5506" s="91">
        <f t="shared" si="232"/>
        <v>3.6400000000000002E-2</v>
      </c>
      <c r="AG5506" s="92"/>
    </row>
    <row r="5507" spans="14:33" x14ac:dyDescent="0.25">
      <c r="N5507" s="60"/>
      <c r="O5507" s="101"/>
      <c r="AD5507" s="90">
        <f t="shared" si="233"/>
        <v>51126</v>
      </c>
      <c r="AE5507" s="91">
        <f t="shared" si="232"/>
        <v>3.6400000000000002E-2</v>
      </c>
      <c r="AG5507" s="92"/>
    </row>
    <row r="5508" spans="14:33" x14ac:dyDescent="0.25">
      <c r="N5508" s="60"/>
      <c r="O5508" s="101"/>
      <c r="AD5508" s="90">
        <f t="shared" si="233"/>
        <v>51127</v>
      </c>
      <c r="AE5508" s="91">
        <f t="shared" si="232"/>
        <v>3.6400000000000002E-2</v>
      </c>
      <c r="AG5508" s="92"/>
    </row>
    <row r="5509" spans="14:33" x14ac:dyDescent="0.25">
      <c r="N5509" s="60"/>
      <c r="O5509" s="101"/>
      <c r="AD5509" s="90">
        <f t="shared" si="233"/>
        <v>51128</v>
      </c>
      <c r="AE5509" s="91">
        <f t="shared" si="232"/>
        <v>3.6400000000000002E-2</v>
      </c>
      <c r="AG5509" s="92"/>
    </row>
    <row r="5510" spans="14:33" x14ac:dyDescent="0.25">
      <c r="N5510" s="60"/>
      <c r="O5510" s="101"/>
      <c r="AD5510" s="90">
        <f t="shared" si="233"/>
        <v>51129</v>
      </c>
      <c r="AE5510" s="91">
        <f t="shared" si="232"/>
        <v>3.6400000000000002E-2</v>
      </c>
      <c r="AG5510" s="92"/>
    </row>
    <row r="5511" spans="14:33" x14ac:dyDescent="0.25">
      <c r="N5511" s="60"/>
      <c r="O5511" s="101"/>
      <c r="AD5511" s="90">
        <f t="shared" si="233"/>
        <v>51130</v>
      </c>
      <c r="AE5511" s="91">
        <f t="shared" ref="AE5511:AE5574" si="234">_xlfn.IFNA(VLOOKUP(AD5511,N:O,2,FALSE)/100,AE5510)</f>
        <v>3.6400000000000002E-2</v>
      </c>
      <c r="AG5511" s="92"/>
    </row>
    <row r="5512" spans="14:33" x14ac:dyDescent="0.25">
      <c r="N5512" s="60"/>
      <c r="O5512" s="101"/>
      <c r="AD5512" s="90">
        <f t="shared" ref="AD5512:AD5575" si="235">AD5511+1</f>
        <v>51131</v>
      </c>
      <c r="AE5512" s="91">
        <f t="shared" si="234"/>
        <v>3.6400000000000002E-2</v>
      </c>
      <c r="AG5512" s="92"/>
    </row>
    <row r="5513" spans="14:33" x14ac:dyDescent="0.25">
      <c r="N5513" s="60"/>
      <c r="O5513" s="101"/>
      <c r="AD5513" s="90">
        <f t="shared" si="235"/>
        <v>51132</v>
      </c>
      <c r="AE5513" s="91">
        <f t="shared" si="234"/>
        <v>3.6400000000000002E-2</v>
      </c>
      <c r="AG5513" s="92"/>
    </row>
    <row r="5514" spans="14:33" x14ac:dyDescent="0.25">
      <c r="N5514" s="60"/>
      <c r="O5514" s="101"/>
      <c r="AD5514" s="90">
        <f t="shared" si="235"/>
        <v>51133</v>
      </c>
      <c r="AE5514" s="91">
        <f t="shared" si="234"/>
        <v>3.6400000000000002E-2</v>
      </c>
      <c r="AG5514" s="92"/>
    </row>
    <row r="5515" spans="14:33" x14ac:dyDescent="0.25">
      <c r="N5515" s="60"/>
      <c r="O5515" s="101"/>
      <c r="AD5515" s="90">
        <f t="shared" si="235"/>
        <v>51134</v>
      </c>
      <c r="AE5515" s="91">
        <f t="shared" si="234"/>
        <v>3.6400000000000002E-2</v>
      </c>
      <c r="AG5515" s="92"/>
    </row>
    <row r="5516" spans="14:33" x14ac:dyDescent="0.25">
      <c r="N5516" s="60"/>
      <c r="O5516" s="101"/>
      <c r="AD5516" s="90">
        <f t="shared" si="235"/>
        <v>51135</v>
      </c>
      <c r="AE5516" s="91">
        <f t="shared" si="234"/>
        <v>3.6400000000000002E-2</v>
      </c>
      <c r="AG5516" s="92"/>
    </row>
    <row r="5517" spans="14:33" x14ac:dyDescent="0.25">
      <c r="N5517" s="60"/>
      <c r="O5517" s="101"/>
      <c r="AD5517" s="90">
        <f t="shared" si="235"/>
        <v>51136</v>
      </c>
      <c r="AE5517" s="91">
        <f t="shared" si="234"/>
        <v>3.6400000000000002E-2</v>
      </c>
      <c r="AG5517" s="92"/>
    </row>
    <row r="5518" spans="14:33" x14ac:dyDescent="0.25">
      <c r="N5518" s="60"/>
      <c r="O5518" s="101"/>
      <c r="AD5518" s="90">
        <f t="shared" si="235"/>
        <v>51137</v>
      </c>
      <c r="AE5518" s="91">
        <f t="shared" si="234"/>
        <v>3.6400000000000002E-2</v>
      </c>
      <c r="AG5518" s="92"/>
    </row>
    <row r="5519" spans="14:33" x14ac:dyDescent="0.25">
      <c r="N5519" s="60"/>
      <c r="O5519" s="101"/>
      <c r="AD5519" s="90">
        <f t="shared" si="235"/>
        <v>51138</v>
      </c>
      <c r="AE5519" s="91">
        <f t="shared" si="234"/>
        <v>3.6400000000000002E-2</v>
      </c>
      <c r="AG5519" s="92"/>
    </row>
    <row r="5520" spans="14:33" x14ac:dyDescent="0.25">
      <c r="N5520" s="60"/>
      <c r="O5520" s="101"/>
      <c r="AD5520" s="90">
        <f t="shared" si="235"/>
        <v>51139</v>
      </c>
      <c r="AE5520" s="91">
        <f t="shared" si="234"/>
        <v>3.6400000000000002E-2</v>
      </c>
      <c r="AG5520" s="92"/>
    </row>
    <row r="5521" spans="14:33" x14ac:dyDescent="0.25">
      <c r="N5521" s="60"/>
      <c r="O5521" s="101"/>
      <c r="AD5521" s="90">
        <f t="shared" si="235"/>
        <v>51140</v>
      </c>
      <c r="AE5521" s="91">
        <f t="shared" si="234"/>
        <v>3.6400000000000002E-2</v>
      </c>
      <c r="AG5521" s="92"/>
    </row>
    <row r="5522" spans="14:33" x14ac:dyDescent="0.25">
      <c r="N5522" s="60"/>
      <c r="O5522" s="101"/>
      <c r="AD5522" s="90">
        <f t="shared" si="235"/>
        <v>51141</v>
      </c>
      <c r="AE5522" s="91">
        <f t="shared" si="234"/>
        <v>3.6400000000000002E-2</v>
      </c>
      <c r="AG5522" s="92"/>
    </row>
    <row r="5523" spans="14:33" x14ac:dyDescent="0.25">
      <c r="N5523" s="60"/>
      <c r="O5523" s="101"/>
      <c r="AD5523" s="90">
        <f t="shared" si="235"/>
        <v>51142</v>
      </c>
      <c r="AE5523" s="91">
        <f t="shared" si="234"/>
        <v>3.6400000000000002E-2</v>
      </c>
      <c r="AG5523" s="92"/>
    </row>
    <row r="5524" spans="14:33" x14ac:dyDescent="0.25">
      <c r="N5524" s="60"/>
      <c r="O5524" s="101"/>
      <c r="AD5524" s="90">
        <f t="shared" si="235"/>
        <v>51143</v>
      </c>
      <c r="AE5524" s="91">
        <f t="shared" si="234"/>
        <v>3.6400000000000002E-2</v>
      </c>
      <c r="AG5524" s="92"/>
    </row>
    <row r="5525" spans="14:33" x14ac:dyDescent="0.25">
      <c r="N5525" s="60"/>
      <c r="O5525" s="101"/>
      <c r="AD5525" s="90">
        <f t="shared" si="235"/>
        <v>51144</v>
      </c>
      <c r="AE5525" s="91">
        <f t="shared" si="234"/>
        <v>3.6400000000000002E-2</v>
      </c>
      <c r="AG5525" s="92"/>
    </row>
    <row r="5526" spans="14:33" x14ac:dyDescent="0.25">
      <c r="N5526" s="60"/>
      <c r="O5526" s="101"/>
      <c r="AD5526" s="90">
        <f t="shared" si="235"/>
        <v>51145</v>
      </c>
      <c r="AE5526" s="91">
        <f t="shared" si="234"/>
        <v>3.6400000000000002E-2</v>
      </c>
      <c r="AG5526" s="92"/>
    </row>
    <row r="5527" spans="14:33" x14ac:dyDescent="0.25">
      <c r="N5527" s="60"/>
      <c r="O5527" s="101"/>
      <c r="AD5527" s="90">
        <f t="shared" si="235"/>
        <v>51146</v>
      </c>
      <c r="AE5527" s="91">
        <f t="shared" si="234"/>
        <v>3.6400000000000002E-2</v>
      </c>
      <c r="AG5527" s="92"/>
    </row>
    <row r="5528" spans="14:33" x14ac:dyDescent="0.25">
      <c r="N5528" s="60"/>
      <c r="O5528" s="101"/>
      <c r="AD5528" s="90">
        <f t="shared" si="235"/>
        <v>51147</v>
      </c>
      <c r="AE5528" s="91">
        <f t="shared" si="234"/>
        <v>3.6400000000000002E-2</v>
      </c>
      <c r="AG5528" s="92"/>
    </row>
    <row r="5529" spans="14:33" x14ac:dyDescent="0.25">
      <c r="N5529" s="60"/>
      <c r="O5529" s="101"/>
      <c r="AD5529" s="90">
        <f t="shared" si="235"/>
        <v>51148</v>
      </c>
      <c r="AE5529" s="91">
        <f t="shared" si="234"/>
        <v>3.6400000000000002E-2</v>
      </c>
      <c r="AG5529" s="92"/>
    </row>
    <row r="5530" spans="14:33" x14ac:dyDescent="0.25">
      <c r="N5530" s="60"/>
      <c r="O5530" s="101"/>
      <c r="AD5530" s="90">
        <f t="shared" si="235"/>
        <v>51149</v>
      </c>
      <c r="AE5530" s="91">
        <f t="shared" si="234"/>
        <v>3.6400000000000002E-2</v>
      </c>
      <c r="AG5530" s="92"/>
    </row>
    <row r="5531" spans="14:33" x14ac:dyDescent="0.25">
      <c r="N5531" s="60"/>
      <c r="O5531" s="101"/>
      <c r="AD5531" s="90">
        <f t="shared" si="235"/>
        <v>51150</v>
      </c>
      <c r="AE5531" s="91">
        <f t="shared" si="234"/>
        <v>3.6400000000000002E-2</v>
      </c>
      <c r="AG5531" s="92"/>
    </row>
    <row r="5532" spans="14:33" x14ac:dyDescent="0.25">
      <c r="N5532" s="60"/>
      <c r="O5532" s="101"/>
      <c r="AD5532" s="90">
        <f t="shared" si="235"/>
        <v>51151</v>
      </c>
      <c r="AE5532" s="91">
        <f t="shared" si="234"/>
        <v>3.6400000000000002E-2</v>
      </c>
      <c r="AG5532" s="92"/>
    </row>
    <row r="5533" spans="14:33" x14ac:dyDescent="0.25">
      <c r="N5533" s="60"/>
      <c r="O5533" s="101"/>
      <c r="AD5533" s="90">
        <f t="shared" si="235"/>
        <v>51152</v>
      </c>
      <c r="AE5533" s="91">
        <f t="shared" si="234"/>
        <v>3.6400000000000002E-2</v>
      </c>
      <c r="AG5533" s="92"/>
    </row>
    <row r="5534" spans="14:33" x14ac:dyDescent="0.25">
      <c r="N5534" s="60"/>
      <c r="O5534" s="101"/>
      <c r="AD5534" s="90">
        <f t="shared" si="235"/>
        <v>51153</v>
      </c>
      <c r="AE5534" s="91">
        <f t="shared" si="234"/>
        <v>3.6400000000000002E-2</v>
      </c>
      <c r="AG5534" s="92"/>
    </row>
    <row r="5535" spans="14:33" x14ac:dyDescent="0.25">
      <c r="N5535" s="60"/>
      <c r="O5535" s="101"/>
      <c r="AD5535" s="90">
        <f t="shared" si="235"/>
        <v>51154</v>
      </c>
      <c r="AE5535" s="91">
        <f t="shared" si="234"/>
        <v>3.6400000000000002E-2</v>
      </c>
      <c r="AG5535" s="92"/>
    </row>
    <row r="5536" spans="14:33" x14ac:dyDescent="0.25">
      <c r="N5536" s="60"/>
      <c r="O5536" s="101"/>
      <c r="AD5536" s="90">
        <f t="shared" si="235"/>
        <v>51155</v>
      </c>
      <c r="AE5536" s="91">
        <f t="shared" si="234"/>
        <v>3.6400000000000002E-2</v>
      </c>
      <c r="AG5536" s="92"/>
    </row>
    <row r="5537" spans="14:33" x14ac:dyDescent="0.25">
      <c r="N5537" s="60"/>
      <c r="O5537" s="101"/>
      <c r="AD5537" s="90">
        <f t="shared" si="235"/>
        <v>51156</v>
      </c>
      <c r="AE5537" s="91">
        <f t="shared" si="234"/>
        <v>3.6400000000000002E-2</v>
      </c>
      <c r="AG5537" s="92"/>
    </row>
    <row r="5538" spans="14:33" x14ac:dyDescent="0.25">
      <c r="N5538" s="60"/>
      <c r="O5538" s="101"/>
      <c r="AD5538" s="90">
        <f t="shared" si="235"/>
        <v>51157</v>
      </c>
      <c r="AE5538" s="91">
        <f t="shared" si="234"/>
        <v>3.6400000000000002E-2</v>
      </c>
      <c r="AG5538" s="92"/>
    </row>
    <row r="5539" spans="14:33" x14ac:dyDescent="0.25">
      <c r="N5539" s="60"/>
      <c r="O5539" s="101"/>
      <c r="AD5539" s="90">
        <f t="shared" si="235"/>
        <v>51158</v>
      </c>
      <c r="AE5539" s="91">
        <f t="shared" si="234"/>
        <v>3.6400000000000002E-2</v>
      </c>
      <c r="AG5539" s="92"/>
    </row>
    <row r="5540" spans="14:33" x14ac:dyDescent="0.25">
      <c r="N5540" s="60"/>
      <c r="O5540" s="101"/>
      <c r="AD5540" s="90">
        <f t="shared" si="235"/>
        <v>51159</v>
      </c>
      <c r="AE5540" s="91">
        <f t="shared" si="234"/>
        <v>3.6400000000000002E-2</v>
      </c>
      <c r="AG5540" s="92"/>
    </row>
    <row r="5541" spans="14:33" x14ac:dyDescent="0.25">
      <c r="N5541" s="60"/>
      <c r="O5541" s="101"/>
      <c r="AD5541" s="90">
        <f t="shared" si="235"/>
        <v>51160</v>
      </c>
      <c r="AE5541" s="91">
        <f t="shared" si="234"/>
        <v>3.6400000000000002E-2</v>
      </c>
      <c r="AG5541" s="92"/>
    </row>
    <row r="5542" spans="14:33" x14ac:dyDescent="0.25">
      <c r="N5542" s="60"/>
      <c r="O5542" s="101"/>
      <c r="AD5542" s="90">
        <f t="shared" si="235"/>
        <v>51161</v>
      </c>
      <c r="AE5542" s="91">
        <f t="shared" si="234"/>
        <v>3.6400000000000002E-2</v>
      </c>
      <c r="AG5542" s="92"/>
    </row>
    <row r="5543" spans="14:33" x14ac:dyDescent="0.25">
      <c r="N5543" s="60"/>
      <c r="O5543" s="101"/>
      <c r="AD5543" s="90">
        <f t="shared" si="235"/>
        <v>51162</v>
      </c>
      <c r="AE5543" s="91">
        <f t="shared" si="234"/>
        <v>3.6400000000000002E-2</v>
      </c>
      <c r="AG5543" s="92"/>
    </row>
    <row r="5544" spans="14:33" x14ac:dyDescent="0.25">
      <c r="N5544" s="60"/>
      <c r="O5544" s="101"/>
      <c r="AD5544" s="90">
        <f t="shared" si="235"/>
        <v>51163</v>
      </c>
      <c r="AE5544" s="91">
        <f t="shared" si="234"/>
        <v>3.6400000000000002E-2</v>
      </c>
      <c r="AG5544" s="92"/>
    </row>
    <row r="5545" spans="14:33" x14ac:dyDescent="0.25">
      <c r="N5545" s="60"/>
      <c r="O5545" s="101"/>
      <c r="AD5545" s="90">
        <f t="shared" si="235"/>
        <v>51164</v>
      </c>
      <c r="AE5545" s="91">
        <f t="shared" si="234"/>
        <v>3.6400000000000002E-2</v>
      </c>
      <c r="AG5545" s="92"/>
    </row>
    <row r="5546" spans="14:33" x14ac:dyDescent="0.25">
      <c r="N5546" s="60"/>
      <c r="O5546" s="101"/>
      <c r="AD5546" s="90">
        <f t="shared" si="235"/>
        <v>51165</v>
      </c>
      <c r="AE5546" s="91">
        <f t="shared" si="234"/>
        <v>3.6400000000000002E-2</v>
      </c>
      <c r="AG5546" s="92"/>
    </row>
    <row r="5547" spans="14:33" x14ac:dyDescent="0.25">
      <c r="N5547" s="60"/>
      <c r="O5547" s="101"/>
      <c r="AD5547" s="90">
        <f t="shared" si="235"/>
        <v>51166</v>
      </c>
      <c r="AE5547" s="91">
        <f t="shared" si="234"/>
        <v>3.6400000000000002E-2</v>
      </c>
      <c r="AG5547" s="92"/>
    </row>
    <row r="5548" spans="14:33" x14ac:dyDescent="0.25">
      <c r="N5548" s="60"/>
      <c r="O5548" s="101"/>
      <c r="AD5548" s="90">
        <f t="shared" si="235"/>
        <v>51167</v>
      </c>
      <c r="AE5548" s="91">
        <f t="shared" si="234"/>
        <v>3.6400000000000002E-2</v>
      </c>
      <c r="AG5548" s="92"/>
    </row>
    <row r="5549" spans="14:33" x14ac:dyDescent="0.25">
      <c r="N5549" s="60"/>
      <c r="O5549" s="101"/>
      <c r="AD5549" s="90">
        <f t="shared" si="235"/>
        <v>51168</v>
      </c>
      <c r="AE5549" s="91">
        <f t="shared" si="234"/>
        <v>3.6400000000000002E-2</v>
      </c>
      <c r="AG5549" s="92"/>
    </row>
    <row r="5550" spans="14:33" x14ac:dyDescent="0.25">
      <c r="N5550" s="60"/>
      <c r="O5550" s="101"/>
      <c r="AD5550" s="90">
        <f t="shared" si="235"/>
        <v>51169</v>
      </c>
      <c r="AE5550" s="91">
        <f t="shared" si="234"/>
        <v>3.6400000000000002E-2</v>
      </c>
      <c r="AG5550" s="92"/>
    </row>
    <row r="5551" spans="14:33" x14ac:dyDescent="0.25">
      <c r="N5551" s="60"/>
      <c r="O5551" s="101"/>
      <c r="AD5551" s="90">
        <f t="shared" si="235"/>
        <v>51170</v>
      </c>
      <c r="AE5551" s="91">
        <f t="shared" si="234"/>
        <v>3.6400000000000002E-2</v>
      </c>
      <c r="AG5551" s="92"/>
    </row>
    <row r="5552" spans="14:33" x14ac:dyDescent="0.25">
      <c r="N5552" s="60"/>
      <c r="O5552" s="101"/>
      <c r="AD5552" s="90">
        <f t="shared" si="235"/>
        <v>51171</v>
      </c>
      <c r="AE5552" s="91">
        <f t="shared" si="234"/>
        <v>3.6400000000000002E-2</v>
      </c>
      <c r="AG5552" s="92"/>
    </row>
    <row r="5553" spans="14:33" x14ac:dyDescent="0.25">
      <c r="N5553" s="60"/>
      <c r="O5553" s="101"/>
      <c r="AD5553" s="90">
        <f t="shared" si="235"/>
        <v>51172</v>
      </c>
      <c r="AE5553" s="91">
        <f t="shared" si="234"/>
        <v>3.6400000000000002E-2</v>
      </c>
      <c r="AG5553" s="92"/>
    </row>
    <row r="5554" spans="14:33" x14ac:dyDescent="0.25">
      <c r="N5554" s="60"/>
      <c r="O5554" s="101"/>
      <c r="AD5554" s="90">
        <f t="shared" si="235"/>
        <v>51173</v>
      </c>
      <c r="AE5554" s="91">
        <f t="shared" si="234"/>
        <v>3.6400000000000002E-2</v>
      </c>
      <c r="AG5554" s="92"/>
    </row>
    <row r="5555" spans="14:33" x14ac:dyDescent="0.25">
      <c r="N5555" s="60"/>
      <c r="O5555" s="101"/>
      <c r="AD5555" s="90">
        <f t="shared" si="235"/>
        <v>51174</v>
      </c>
      <c r="AE5555" s="91">
        <f t="shared" si="234"/>
        <v>3.6400000000000002E-2</v>
      </c>
      <c r="AG5555" s="92"/>
    </row>
    <row r="5556" spans="14:33" x14ac:dyDescent="0.25">
      <c r="N5556" s="60"/>
      <c r="O5556" s="101"/>
      <c r="AD5556" s="90">
        <f t="shared" si="235"/>
        <v>51175</v>
      </c>
      <c r="AE5556" s="91">
        <f t="shared" si="234"/>
        <v>3.6400000000000002E-2</v>
      </c>
      <c r="AG5556" s="92"/>
    </row>
    <row r="5557" spans="14:33" x14ac:dyDescent="0.25">
      <c r="N5557" s="60"/>
      <c r="O5557" s="101"/>
      <c r="AD5557" s="90">
        <f t="shared" si="235"/>
        <v>51176</v>
      </c>
      <c r="AE5557" s="91">
        <f t="shared" si="234"/>
        <v>3.6400000000000002E-2</v>
      </c>
      <c r="AG5557" s="92"/>
    </row>
    <row r="5558" spans="14:33" x14ac:dyDescent="0.25">
      <c r="N5558" s="60"/>
      <c r="O5558" s="101"/>
      <c r="AD5558" s="90">
        <f t="shared" si="235"/>
        <v>51177</v>
      </c>
      <c r="AE5558" s="91">
        <f t="shared" si="234"/>
        <v>3.6400000000000002E-2</v>
      </c>
      <c r="AG5558" s="92"/>
    </row>
    <row r="5559" spans="14:33" x14ac:dyDescent="0.25">
      <c r="N5559" s="60"/>
      <c r="O5559" s="101"/>
      <c r="AD5559" s="90">
        <f t="shared" si="235"/>
        <v>51178</v>
      </c>
      <c r="AE5559" s="91">
        <f t="shared" si="234"/>
        <v>3.6400000000000002E-2</v>
      </c>
      <c r="AG5559" s="92"/>
    </row>
    <row r="5560" spans="14:33" x14ac:dyDescent="0.25">
      <c r="N5560" s="60"/>
      <c r="O5560" s="101"/>
      <c r="AD5560" s="90">
        <f t="shared" si="235"/>
        <v>51179</v>
      </c>
      <c r="AE5560" s="91">
        <f t="shared" si="234"/>
        <v>3.6400000000000002E-2</v>
      </c>
      <c r="AG5560" s="92"/>
    </row>
    <row r="5561" spans="14:33" x14ac:dyDescent="0.25">
      <c r="N5561" s="60"/>
      <c r="O5561" s="101"/>
      <c r="AD5561" s="90">
        <f t="shared" si="235"/>
        <v>51180</v>
      </c>
      <c r="AE5561" s="91">
        <f t="shared" si="234"/>
        <v>3.6400000000000002E-2</v>
      </c>
      <c r="AG5561" s="92"/>
    </row>
    <row r="5562" spans="14:33" x14ac:dyDescent="0.25">
      <c r="N5562" s="60"/>
      <c r="O5562" s="101"/>
      <c r="AD5562" s="90">
        <f t="shared" si="235"/>
        <v>51181</v>
      </c>
      <c r="AE5562" s="91">
        <f t="shared" si="234"/>
        <v>3.6400000000000002E-2</v>
      </c>
      <c r="AG5562" s="92"/>
    </row>
    <row r="5563" spans="14:33" x14ac:dyDescent="0.25">
      <c r="N5563" s="60"/>
      <c r="O5563" s="101"/>
      <c r="AD5563" s="90">
        <f t="shared" si="235"/>
        <v>51182</v>
      </c>
      <c r="AE5563" s="91">
        <f t="shared" si="234"/>
        <v>3.6400000000000002E-2</v>
      </c>
      <c r="AG5563" s="92"/>
    </row>
    <row r="5564" spans="14:33" x14ac:dyDescent="0.25">
      <c r="N5564" s="60"/>
      <c r="O5564" s="101"/>
      <c r="AD5564" s="90">
        <f t="shared" si="235"/>
        <v>51183</v>
      </c>
      <c r="AE5564" s="91">
        <f t="shared" si="234"/>
        <v>3.6400000000000002E-2</v>
      </c>
      <c r="AG5564" s="92"/>
    </row>
    <row r="5565" spans="14:33" x14ac:dyDescent="0.25">
      <c r="N5565" s="60"/>
      <c r="O5565" s="101"/>
      <c r="AD5565" s="90">
        <f t="shared" si="235"/>
        <v>51184</v>
      </c>
      <c r="AE5565" s="91">
        <f t="shared" si="234"/>
        <v>3.6400000000000002E-2</v>
      </c>
      <c r="AG5565" s="92"/>
    </row>
    <row r="5566" spans="14:33" x14ac:dyDescent="0.25">
      <c r="N5566" s="60"/>
      <c r="O5566" s="101"/>
      <c r="AD5566" s="90">
        <f t="shared" si="235"/>
        <v>51185</v>
      </c>
      <c r="AE5566" s="91">
        <f t="shared" si="234"/>
        <v>3.6400000000000002E-2</v>
      </c>
      <c r="AG5566" s="92"/>
    </row>
    <row r="5567" spans="14:33" x14ac:dyDescent="0.25">
      <c r="N5567" s="60"/>
      <c r="O5567" s="101"/>
      <c r="AD5567" s="90">
        <f t="shared" si="235"/>
        <v>51186</v>
      </c>
      <c r="AE5567" s="91">
        <f t="shared" si="234"/>
        <v>3.6400000000000002E-2</v>
      </c>
      <c r="AG5567" s="92"/>
    </row>
    <row r="5568" spans="14:33" x14ac:dyDescent="0.25">
      <c r="N5568" s="60"/>
      <c r="O5568" s="101"/>
      <c r="AD5568" s="90">
        <f t="shared" si="235"/>
        <v>51187</v>
      </c>
      <c r="AE5568" s="91">
        <f t="shared" si="234"/>
        <v>3.6400000000000002E-2</v>
      </c>
      <c r="AG5568" s="92"/>
    </row>
    <row r="5569" spans="14:33" x14ac:dyDescent="0.25">
      <c r="N5569" s="60"/>
      <c r="O5569" s="101"/>
      <c r="AD5569" s="90">
        <f t="shared" si="235"/>
        <v>51188</v>
      </c>
      <c r="AE5569" s="91">
        <f t="shared" si="234"/>
        <v>3.6400000000000002E-2</v>
      </c>
      <c r="AG5569" s="92"/>
    </row>
    <row r="5570" spans="14:33" x14ac:dyDescent="0.25">
      <c r="N5570" s="60"/>
      <c r="O5570" s="101"/>
      <c r="AD5570" s="90">
        <f t="shared" si="235"/>
        <v>51189</v>
      </c>
      <c r="AE5570" s="91">
        <f t="shared" si="234"/>
        <v>3.6400000000000002E-2</v>
      </c>
      <c r="AG5570" s="92"/>
    </row>
    <row r="5571" spans="14:33" x14ac:dyDescent="0.25">
      <c r="N5571" s="60"/>
      <c r="O5571" s="101"/>
      <c r="AD5571" s="90">
        <f t="shared" si="235"/>
        <v>51190</v>
      </c>
      <c r="AE5571" s="91">
        <f t="shared" si="234"/>
        <v>3.6400000000000002E-2</v>
      </c>
      <c r="AG5571" s="92"/>
    </row>
    <row r="5572" spans="14:33" x14ac:dyDescent="0.25">
      <c r="N5572" s="60"/>
      <c r="O5572" s="101"/>
      <c r="AD5572" s="90">
        <f t="shared" si="235"/>
        <v>51191</v>
      </c>
      <c r="AE5572" s="91">
        <f t="shared" si="234"/>
        <v>3.6400000000000002E-2</v>
      </c>
      <c r="AG5572" s="92"/>
    </row>
    <row r="5573" spans="14:33" x14ac:dyDescent="0.25">
      <c r="N5573" s="60"/>
      <c r="O5573" s="101"/>
      <c r="AD5573" s="90">
        <f t="shared" si="235"/>
        <v>51192</v>
      </c>
      <c r="AE5573" s="91">
        <f t="shared" si="234"/>
        <v>3.6400000000000002E-2</v>
      </c>
      <c r="AG5573" s="92"/>
    </row>
    <row r="5574" spans="14:33" x14ac:dyDescent="0.25">
      <c r="N5574" s="60"/>
      <c r="O5574" s="101"/>
      <c r="AD5574" s="90">
        <f t="shared" si="235"/>
        <v>51193</v>
      </c>
      <c r="AE5574" s="91">
        <f t="shared" si="234"/>
        <v>3.6400000000000002E-2</v>
      </c>
      <c r="AG5574" s="92"/>
    </row>
    <row r="5575" spans="14:33" x14ac:dyDescent="0.25">
      <c r="N5575" s="60"/>
      <c r="O5575" s="101"/>
      <c r="AD5575" s="90">
        <f t="shared" si="235"/>
        <v>51194</v>
      </c>
      <c r="AE5575" s="91">
        <f t="shared" ref="AE5575:AE5638" si="236">_xlfn.IFNA(VLOOKUP(AD5575,N:O,2,FALSE)/100,AE5574)</f>
        <v>3.6400000000000002E-2</v>
      </c>
      <c r="AG5575" s="92"/>
    </row>
    <row r="5576" spans="14:33" x14ac:dyDescent="0.25">
      <c r="N5576" s="60"/>
      <c r="O5576" s="101"/>
      <c r="AD5576" s="90">
        <f t="shared" ref="AD5576:AD5639" si="237">AD5575+1</f>
        <v>51195</v>
      </c>
      <c r="AE5576" s="91">
        <f t="shared" si="236"/>
        <v>3.6400000000000002E-2</v>
      </c>
      <c r="AG5576" s="92"/>
    </row>
    <row r="5577" spans="14:33" x14ac:dyDescent="0.25">
      <c r="N5577" s="60"/>
      <c r="O5577" s="101"/>
      <c r="AD5577" s="90">
        <f t="shared" si="237"/>
        <v>51196</v>
      </c>
      <c r="AE5577" s="91">
        <f t="shared" si="236"/>
        <v>3.6400000000000002E-2</v>
      </c>
      <c r="AG5577" s="92"/>
    </row>
    <row r="5578" spans="14:33" x14ac:dyDescent="0.25">
      <c r="N5578" s="60"/>
      <c r="O5578" s="101"/>
      <c r="AD5578" s="90">
        <f t="shared" si="237"/>
        <v>51197</v>
      </c>
      <c r="AE5578" s="91">
        <f t="shared" si="236"/>
        <v>3.6400000000000002E-2</v>
      </c>
      <c r="AG5578" s="92"/>
    </row>
    <row r="5579" spans="14:33" x14ac:dyDescent="0.25">
      <c r="N5579" s="60"/>
      <c r="O5579" s="101"/>
      <c r="AD5579" s="90">
        <f t="shared" si="237"/>
        <v>51198</v>
      </c>
      <c r="AE5579" s="91">
        <f t="shared" si="236"/>
        <v>3.6400000000000002E-2</v>
      </c>
      <c r="AG5579" s="92"/>
    </row>
    <row r="5580" spans="14:33" x14ac:dyDescent="0.25">
      <c r="N5580" s="60"/>
      <c r="O5580" s="101"/>
      <c r="AD5580" s="90">
        <f t="shared" si="237"/>
        <v>51199</v>
      </c>
      <c r="AE5580" s="91">
        <f t="shared" si="236"/>
        <v>3.6400000000000002E-2</v>
      </c>
      <c r="AG5580" s="92"/>
    </row>
    <row r="5581" spans="14:33" x14ac:dyDescent="0.25">
      <c r="N5581" s="60"/>
      <c r="O5581" s="101"/>
      <c r="AD5581" s="90">
        <f t="shared" si="237"/>
        <v>51200</v>
      </c>
      <c r="AE5581" s="91">
        <f t="shared" si="236"/>
        <v>3.6400000000000002E-2</v>
      </c>
      <c r="AG5581" s="92"/>
    </row>
    <row r="5582" spans="14:33" x14ac:dyDescent="0.25">
      <c r="N5582" s="60"/>
      <c r="O5582" s="101"/>
      <c r="AD5582" s="90">
        <f t="shared" si="237"/>
        <v>51201</v>
      </c>
      <c r="AE5582" s="91">
        <f t="shared" si="236"/>
        <v>3.6400000000000002E-2</v>
      </c>
      <c r="AG5582" s="92"/>
    </row>
    <row r="5583" spans="14:33" x14ac:dyDescent="0.25">
      <c r="N5583" s="60"/>
      <c r="O5583" s="101"/>
      <c r="AD5583" s="90">
        <f t="shared" si="237"/>
        <v>51202</v>
      </c>
      <c r="AE5583" s="91">
        <f t="shared" si="236"/>
        <v>3.6400000000000002E-2</v>
      </c>
      <c r="AG5583" s="92"/>
    </row>
    <row r="5584" spans="14:33" x14ac:dyDescent="0.25">
      <c r="N5584" s="60"/>
      <c r="O5584" s="101"/>
      <c r="AD5584" s="90">
        <f t="shared" si="237"/>
        <v>51203</v>
      </c>
      <c r="AE5584" s="91">
        <f t="shared" si="236"/>
        <v>3.6400000000000002E-2</v>
      </c>
      <c r="AG5584" s="92"/>
    </row>
    <row r="5585" spans="14:33" x14ac:dyDescent="0.25">
      <c r="N5585" s="60"/>
      <c r="O5585" s="101"/>
      <c r="AD5585" s="90">
        <f t="shared" si="237"/>
        <v>51204</v>
      </c>
      <c r="AE5585" s="91">
        <f t="shared" si="236"/>
        <v>3.6400000000000002E-2</v>
      </c>
      <c r="AG5585" s="92"/>
    </row>
    <row r="5586" spans="14:33" x14ac:dyDescent="0.25">
      <c r="N5586" s="60"/>
      <c r="O5586" s="101"/>
      <c r="AD5586" s="90">
        <f t="shared" si="237"/>
        <v>51205</v>
      </c>
      <c r="AE5586" s="91">
        <f t="shared" si="236"/>
        <v>3.6400000000000002E-2</v>
      </c>
      <c r="AG5586" s="92"/>
    </row>
    <row r="5587" spans="14:33" x14ac:dyDescent="0.25">
      <c r="N5587" s="60"/>
      <c r="O5587" s="101"/>
      <c r="AD5587" s="90">
        <f t="shared" si="237"/>
        <v>51206</v>
      </c>
      <c r="AE5587" s="91">
        <f t="shared" si="236"/>
        <v>3.6400000000000002E-2</v>
      </c>
      <c r="AG5587" s="92"/>
    </row>
    <row r="5588" spans="14:33" x14ac:dyDescent="0.25">
      <c r="N5588" s="60"/>
      <c r="O5588" s="101"/>
      <c r="AD5588" s="90">
        <f t="shared" si="237"/>
        <v>51207</v>
      </c>
      <c r="AE5588" s="91">
        <f t="shared" si="236"/>
        <v>3.6400000000000002E-2</v>
      </c>
      <c r="AG5588" s="92"/>
    </row>
    <row r="5589" spans="14:33" x14ac:dyDescent="0.25">
      <c r="N5589" s="60"/>
      <c r="O5589" s="101"/>
      <c r="AD5589" s="90">
        <f t="shared" si="237"/>
        <v>51208</v>
      </c>
      <c r="AE5589" s="91">
        <f t="shared" si="236"/>
        <v>3.6400000000000002E-2</v>
      </c>
      <c r="AG5589" s="92"/>
    </row>
    <row r="5590" spans="14:33" x14ac:dyDescent="0.25">
      <c r="N5590" s="60"/>
      <c r="O5590" s="101"/>
      <c r="AD5590" s="90">
        <f t="shared" si="237"/>
        <v>51209</v>
      </c>
      <c r="AE5590" s="91">
        <f t="shared" si="236"/>
        <v>3.6400000000000002E-2</v>
      </c>
      <c r="AG5590" s="92"/>
    </row>
    <row r="5591" spans="14:33" x14ac:dyDescent="0.25">
      <c r="N5591" s="60"/>
      <c r="O5591" s="101"/>
      <c r="AD5591" s="90">
        <f t="shared" si="237"/>
        <v>51210</v>
      </c>
      <c r="AE5591" s="91">
        <f t="shared" si="236"/>
        <v>3.6400000000000002E-2</v>
      </c>
      <c r="AG5591" s="92"/>
    </row>
    <row r="5592" spans="14:33" x14ac:dyDescent="0.25">
      <c r="N5592" s="60"/>
      <c r="O5592" s="101"/>
      <c r="AD5592" s="90">
        <f t="shared" si="237"/>
        <v>51211</v>
      </c>
      <c r="AE5592" s="91">
        <f t="shared" si="236"/>
        <v>3.6400000000000002E-2</v>
      </c>
      <c r="AG5592" s="92"/>
    </row>
    <row r="5593" spans="14:33" x14ac:dyDescent="0.25">
      <c r="N5593" s="60"/>
      <c r="O5593" s="101"/>
      <c r="AD5593" s="90">
        <f t="shared" si="237"/>
        <v>51212</v>
      </c>
      <c r="AE5593" s="91">
        <f t="shared" si="236"/>
        <v>3.6400000000000002E-2</v>
      </c>
      <c r="AG5593" s="92"/>
    </row>
    <row r="5594" spans="14:33" x14ac:dyDescent="0.25">
      <c r="N5594" s="60"/>
      <c r="O5594" s="101"/>
      <c r="AD5594" s="90">
        <f t="shared" si="237"/>
        <v>51213</v>
      </c>
      <c r="AE5594" s="91">
        <f t="shared" si="236"/>
        <v>3.6400000000000002E-2</v>
      </c>
      <c r="AG5594" s="92"/>
    </row>
    <row r="5595" spans="14:33" x14ac:dyDescent="0.25">
      <c r="N5595" s="60"/>
      <c r="O5595" s="101"/>
      <c r="AD5595" s="90">
        <f t="shared" si="237"/>
        <v>51214</v>
      </c>
      <c r="AE5595" s="91">
        <f t="shared" si="236"/>
        <v>3.6400000000000002E-2</v>
      </c>
      <c r="AG5595" s="92"/>
    </row>
    <row r="5596" spans="14:33" x14ac:dyDescent="0.25">
      <c r="N5596" s="60"/>
      <c r="O5596" s="101"/>
      <c r="AD5596" s="90">
        <f t="shared" si="237"/>
        <v>51215</v>
      </c>
      <c r="AE5596" s="91">
        <f t="shared" si="236"/>
        <v>3.6400000000000002E-2</v>
      </c>
      <c r="AG5596" s="92"/>
    </row>
    <row r="5597" spans="14:33" x14ac:dyDescent="0.25">
      <c r="N5597" s="60"/>
      <c r="O5597" s="101"/>
      <c r="AD5597" s="90">
        <f t="shared" si="237"/>
        <v>51216</v>
      </c>
      <c r="AE5597" s="91">
        <f t="shared" si="236"/>
        <v>3.6400000000000002E-2</v>
      </c>
      <c r="AG5597" s="92"/>
    </row>
    <row r="5598" spans="14:33" x14ac:dyDescent="0.25">
      <c r="N5598" s="60"/>
      <c r="O5598" s="101"/>
      <c r="AD5598" s="90">
        <f t="shared" si="237"/>
        <v>51217</v>
      </c>
      <c r="AE5598" s="91">
        <f t="shared" si="236"/>
        <v>3.6400000000000002E-2</v>
      </c>
      <c r="AG5598" s="92"/>
    </row>
    <row r="5599" spans="14:33" x14ac:dyDescent="0.25">
      <c r="N5599" s="60"/>
      <c r="O5599" s="101"/>
      <c r="AD5599" s="90">
        <f t="shared" si="237"/>
        <v>51218</v>
      </c>
      <c r="AE5599" s="91">
        <f t="shared" si="236"/>
        <v>3.6400000000000002E-2</v>
      </c>
      <c r="AG5599" s="92"/>
    </row>
    <row r="5600" spans="14:33" x14ac:dyDescent="0.25">
      <c r="N5600" s="60"/>
      <c r="O5600" s="101"/>
      <c r="AD5600" s="90">
        <f t="shared" si="237"/>
        <v>51219</v>
      </c>
      <c r="AE5600" s="91">
        <f t="shared" si="236"/>
        <v>3.6400000000000002E-2</v>
      </c>
      <c r="AG5600" s="92"/>
    </row>
    <row r="5601" spans="14:33" x14ac:dyDescent="0.25">
      <c r="N5601" s="60"/>
      <c r="O5601" s="101"/>
      <c r="AD5601" s="90">
        <f t="shared" si="237"/>
        <v>51220</v>
      </c>
      <c r="AE5601" s="91">
        <f t="shared" si="236"/>
        <v>3.6400000000000002E-2</v>
      </c>
      <c r="AG5601" s="92"/>
    </row>
    <row r="5602" spans="14:33" x14ac:dyDescent="0.25">
      <c r="N5602" s="60"/>
      <c r="O5602" s="101"/>
      <c r="AD5602" s="90">
        <f t="shared" si="237"/>
        <v>51221</v>
      </c>
      <c r="AE5602" s="91">
        <f t="shared" si="236"/>
        <v>3.6400000000000002E-2</v>
      </c>
      <c r="AG5602" s="92"/>
    </row>
    <row r="5603" spans="14:33" x14ac:dyDescent="0.25">
      <c r="N5603" s="60"/>
      <c r="O5603" s="101"/>
      <c r="AD5603" s="90">
        <f t="shared" si="237"/>
        <v>51222</v>
      </c>
      <c r="AE5603" s="91">
        <f t="shared" si="236"/>
        <v>3.6400000000000002E-2</v>
      </c>
      <c r="AG5603" s="92"/>
    </row>
    <row r="5604" spans="14:33" x14ac:dyDescent="0.25">
      <c r="N5604" s="60"/>
      <c r="O5604" s="101"/>
      <c r="AD5604" s="90">
        <f t="shared" si="237"/>
        <v>51223</v>
      </c>
      <c r="AE5604" s="91">
        <f t="shared" si="236"/>
        <v>3.6400000000000002E-2</v>
      </c>
      <c r="AG5604" s="92"/>
    </row>
    <row r="5605" spans="14:33" x14ac:dyDescent="0.25">
      <c r="N5605" s="60"/>
      <c r="O5605" s="101"/>
      <c r="AD5605" s="90">
        <f t="shared" si="237"/>
        <v>51224</v>
      </c>
      <c r="AE5605" s="91">
        <f t="shared" si="236"/>
        <v>3.6400000000000002E-2</v>
      </c>
      <c r="AG5605" s="92"/>
    </row>
    <row r="5606" spans="14:33" x14ac:dyDescent="0.25">
      <c r="N5606" s="60"/>
      <c r="O5606" s="101"/>
      <c r="AD5606" s="90">
        <f t="shared" si="237"/>
        <v>51225</v>
      </c>
      <c r="AE5606" s="91">
        <f t="shared" si="236"/>
        <v>3.6400000000000002E-2</v>
      </c>
      <c r="AG5606" s="92"/>
    </row>
    <row r="5607" spans="14:33" x14ac:dyDescent="0.25">
      <c r="N5607" s="60"/>
      <c r="O5607" s="101"/>
      <c r="AD5607" s="90">
        <f t="shared" si="237"/>
        <v>51226</v>
      </c>
      <c r="AE5607" s="91">
        <f t="shared" si="236"/>
        <v>3.6400000000000002E-2</v>
      </c>
      <c r="AG5607" s="92"/>
    </row>
    <row r="5608" spans="14:33" x14ac:dyDescent="0.25">
      <c r="N5608" s="60"/>
      <c r="O5608" s="101"/>
      <c r="AD5608" s="90">
        <f t="shared" si="237"/>
        <v>51227</v>
      </c>
      <c r="AE5608" s="91">
        <f t="shared" si="236"/>
        <v>3.6400000000000002E-2</v>
      </c>
      <c r="AG5608" s="92"/>
    </row>
    <row r="5609" spans="14:33" x14ac:dyDescent="0.25">
      <c r="N5609" s="60"/>
      <c r="O5609" s="101"/>
      <c r="AD5609" s="90">
        <f t="shared" si="237"/>
        <v>51228</v>
      </c>
      <c r="AE5609" s="91">
        <f t="shared" si="236"/>
        <v>3.6400000000000002E-2</v>
      </c>
      <c r="AG5609" s="92"/>
    </row>
    <row r="5610" spans="14:33" x14ac:dyDescent="0.25">
      <c r="N5610" s="60"/>
      <c r="O5610" s="101"/>
      <c r="AD5610" s="90">
        <f t="shared" si="237"/>
        <v>51229</v>
      </c>
      <c r="AE5610" s="91">
        <f t="shared" si="236"/>
        <v>3.6400000000000002E-2</v>
      </c>
      <c r="AG5610" s="92"/>
    </row>
    <row r="5611" spans="14:33" x14ac:dyDescent="0.25">
      <c r="N5611" s="60"/>
      <c r="O5611" s="101"/>
      <c r="AD5611" s="90">
        <f t="shared" si="237"/>
        <v>51230</v>
      </c>
      <c r="AE5611" s="91">
        <f t="shared" si="236"/>
        <v>3.6400000000000002E-2</v>
      </c>
      <c r="AG5611" s="92"/>
    </row>
    <row r="5612" spans="14:33" x14ac:dyDescent="0.25">
      <c r="N5612" s="60"/>
      <c r="O5612" s="101"/>
      <c r="AD5612" s="90">
        <f t="shared" si="237"/>
        <v>51231</v>
      </c>
      <c r="AE5612" s="91">
        <f t="shared" si="236"/>
        <v>3.6400000000000002E-2</v>
      </c>
      <c r="AG5612" s="92"/>
    </row>
    <row r="5613" spans="14:33" x14ac:dyDescent="0.25">
      <c r="N5613" s="60"/>
      <c r="O5613" s="101"/>
      <c r="AD5613" s="90">
        <f t="shared" si="237"/>
        <v>51232</v>
      </c>
      <c r="AE5613" s="91">
        <f t="shared" si="236"/>
        <v>3.6400000000000002E-2</v>
      </c>
      <c r="AG5613" s="92"/>
    </row>
    <row r="5614" spans="14:33" x14ac:dyDescent="0.25">
      <c r="N5614" s="60"/>
      <c r="O5614" s="101"/>
      <c r="AD5614" s="90">
        <f t="shared" si="237"/>
        <v>51233</v>
      </c>
      <c r="AE5614" s="91">
        <f t="shared" si="236"/>
        <v>3.6400000000000002E-2</v>
      </c>
      <c r="AG5614" s="92"/>
    </row>
    <row r="5615" spans="14:33" x14ac:dyDescent="0.25">
      <c r="N5615" s="60"/>
      <c r="O5615" s="101"/>
      <c r="AD5615" s="90">
        <f t="shared" si="237"/>
        <v>51234</v>
      </c>
      <c r="AE5615" s="91">
        <f t="shared" si="236"/>
        <v>3.6400000000000002E-2</v>
      </c>
      <c r="AG5615" s="92"/>
    </row>
    <row r="5616" spans="14:33" x14ac:dyDescent="0.25">
      <c r="N5616" s="60"/>
      <c r="O5616" s="101"/>
      <c r="AD5616" s="90">
        <f t="shared" si="237"/>
        <v>51235</v>
      </c>
      <c r="AE5616" s="91">
        <f t="shared" si="236"/>
        <v>3.6400000000000002E-2</v>
      </c>
      <c r="AG5616" s="92"/>
    </row>
    <row r="5617" spans="14:33" x14ac:dyDescent="0.25">
      <c r="N5617" s="60"/>
      <c r="O5617" s="101"/>
      <c r="AD5617" s="90">
        <f t="shared" si="237"/>
        <v>51236</v>
      </c>
      <c r="AE5617" s="91">
        <f t="shared" si="236"/>
        <v>3.6400000000000002E-2</v>
      </c>
      <c r="AG5617" s="92"/>
    </row>
    <row r="5618" spans="14:33" x14ac:dyDescent="0.25">
      <c r="N5618" s="60"/>
      <c r="O5618" s="101"/>
      <c r="AD5618" s="90">
        <f t="shared" si="237"/>
        <v>51237</v>
      </c>
      <c r="AE5618" s="91">
        <f t="shared" si="236"/>
        <v>3.6400000000000002E-2</v>
      </c>
      <c r="AG5618" s="92"/>
    </row>
    <row r="5619" spans="14:33" x14ac:dyDescent="0.25">
      <c r="N5619" s="60"/>
      <c r="O5619" s="101"/>
      <c r="AD5619" s="90">
        <f t="shared" si="237"/>
        <v>51238</v>
      </c>
      <c r="AE5619" s="91">
        <f t="shared" si="236"/>
        <v>3.6400000000000002E-2</v>
      </c>
      <c r="AG5619" s="92"/>
    </row>
    <row r="5620" spans="14:33" x14ac:dyDescent="0.25">
      <c r="N5620" s="60"/>
      <c r="O5620" s="101"/>
      <c r="AD5620" s="90">
        <f t="shared" si="237"/>
        <v>51239</v>
      </c>
      <c r="AE5620" s="91">
        <f t="shared" si="236"/>
        <v>3.6400000000000002E-2</v>
      </c>
      <c r="AG5620" s="92"/>
    </row>
    <row r="5621" spans="14:33" x14ac:dyDescent="0.25">
      <c r="N5621" s="60"/>
      <c r="O5621" s="101"/>
      <c r="AD5621" s="90">
        <f t="shared" si="237"/>
        <v>51240</v>
      </c>
      <c r="AE5621" s="91">
        <f t="shared" si="236"/>
        <v>3.6400000000000002E-2</v>
      </c>
      <c r="AG5621" s="92"/>
    </row>
    <row r="5622" spans="14:33" x14ac:dyDescent="0.25">
      <c r="N5622" s="60"/>
      <c r="O5622" s="101"/>
      <c r="AD5622" s="90">
        <f t="shared" si="237"/>
        <v>51241</v>
      </c>
      <c r="AE5622" s="91">
        <f t="shared" si="236"/>
        <v>3.6400000000000002E-2</v>
      </c>
      <c r="AG5622" s="92"/>
    </row>
    <row r="5623" spans="14:33" x14ac:dyDescent="0.25">
      <c r="N5623" s="60"/>
      <c r="O5623" s="101"/>
      <c r="AD5623" s="90">
        <f t="shared" si="237"/>
        <v>51242</v>
      </c>
      <c r="AE5623" s="91">
        <f t="shared" si="236"/>
        <v>3.6400000000000002E-2</v>
      </c>
      <c r="AG5623" s="92"/>
    </row>
    <row r="5624" spans="14:33" x14ac:dyDescent="0.25">
      <c r="N5624" s="60"/>
      <c r="O5624" s="101"/>
      <c r="AD5624" s="90">
        <f t="shared" si="237"/>
        <v>51243</v>
      </c>
      <c r="AE5624" s="91">
        <f t="shared" si="236"/>
        <v>3.6400000000000002E-2</v>
      </c>
      <c r="AG5624" s="92"/>
    </row>
    <row r="5625" spans="14:33" x14ac:dyDescent="0.25">
      <c r="N5625" s="60"/>
      <c r="O5625" s="101"/>
      <c r="AD5625" s="90">
        <f t="shared" si="237"/>
        <v>51244</v>
      </c>
      <c r="AE5625" s="91">
        <f t="shared" si="236"/>
        <v>3.6400000000000002E-2</v>
      </c>
      <c r="AG5625" s="92"/>
    </row>
    <row r="5626" spans="14:33" x14ac:dyDescent="0.25">
      <c r="N5626" s="60"/>
      <c r="O5626" s="101"/>
      <c r="AD5626" s="90">
        <f t="shared" si="237"/>
        <v>51245</v>
      </c>
      <c r="AE5626" s="91">
        <f t="shared" si="236"/>
        <v>3.6400000000000002E-2</v>
      </c>
      <c r="AG5626" s="92"/>
    </row>
    <row r="5627" spans="14:33" x14ac:dyDescent="0.25">
      <c r="N5627" s="60"/>
      <c r="O5627" s="101"/>
      <c r="AD5627" s="90">
        <f t="shared" si="237"/>
        <v>51246</v>
      </c>
      <c r="AE5627" s="91">
        <f t="shared" si="236"/>
        <v>3.6400000000000002E-2</v>
      </c>
      <c r="AG5627" s="92"/>
    </row>
    <row r="5628" spans="14:33" x14ac:dyDescent="0.25">
      <c r="N5628" s="60"/>
      <c r="O5628" s="101"/>
      <c r="AD5628" s="90">
        <f t="shared" si="237"/>
        <v>51247</v>
      </c>
      <c r="AE5628" s="91">
        <f t="shared" si="236"/>
        <v>3.6400000000000002E-2</v>
      </c>
      <c r="AG5628" s="92"/>
    </row>
    <row r="5629" spans="14:33" x14ac:dyDescent="0.25">
      <c r="N5629" s="60"/>
      <c r="O5629" s="101"/>
      <c r="AD5629" s="90">
        <f t="shared" si="237"/>
        <v>51248</v>
      </c>
      <c r="AE5629" s="91">
        <f t="shared" si="236"/>
        <v>3.6400000000000002E-2</v>
      </c>
      <c r="AG5629" s="92"/>
    </row>
    <row r="5630" spans="14:33" x14ac:dyDescent="0.25">
      <c r="N5630" s="60"/>
      <c r="O5630" s="101"/>
      <c r="AD5630" s="90">
        <f t="shared" si="237"/>
        <v>51249</v>
      </c>
      <c r="AE5630" s="91">
        <f t="shared" si="236"/>
        <v>3.6400000000000002E-2</v>
      </c>
      <c r="AG5630" s="92"/>
    </row>
    <row r="5631" spans="14:33" x14ac:dyDescent="0.25">
      <c r="N5631" s="60"/>
      <c r="O5631" s="101"/>
      <c r="AD5631" s="90">
        <f t="shared" si="237"/>
        <v>51250</v>
      </c>
      <c r="AE5631" s="91">
        <f t="shared" si="236"/>
        <v>3.6400000000000002E-2</v>
      </c>
      <c r="AG5631" s="92"/>
    </row>
    <row r="5632" spans="14:33" x14ac:dyDescent="0.25">
      <c r="N5632" s="60"/>
      <c r="O5632" s="101"/>
      <c r="AD5632" s="90">
        <f t="shared" si="237"/>
        <v>51251</v>
      </c>
      <c r="AE5632" s="91">
        <f t="shared" si="236"/>
        <v>3.6400000000000002E-2</v>
      </c>
      <c r="AG5632" s="92"/>
    </row>
    <row r="5633" spans="14:33" x14ac:dyDescent="0.25">
      <c r="N5633" s="60"/>
      <c r="O5633" s="101"/>
      <c r="AD5633" s="90">
        <f t="shared" si="237"/>
        <v>51252</v>
      </c>
      <c r="AE5633" s="91">
        <f t="shared" si="236"/>
        <v>3.6400000000000002E-2</v>
      </c>
      <c r="AG5633" s="92"/>
    </row>
    <row r="5634" spans="14:33" x14ac:dyDescent="0.25">
      <c r="N5634" s="60"/>
      <c r="O5634" s="101"/>
      <c r="AD5634" s="90">
        <f t="shared" si="237"/>
        <v>51253</v>
      </c>
      <c r="AE5634" s="91">
        <f t="shared" si="236"/>
        <v>3.6400000000000002E-2</v>
      </c>
      <c r="AG5634" s="92"/>
    </row>
    <row r="5635" spans="14:33" x14ac:dyDescent="0.25">
      <c r="N5635" s="60"/>
      <c r="O5635" s="101"/>
      <c r="AD5635" s="90">
        <f t="shared" si="237"/>
        <v>51254</v>
      </c>
      <c r="AE5635" s="91">
        <f t="shared" si="236"/>
        <v>3.6400000000000002E-2</v>
      </c>
      <c r="AG5635" s="92"/>
    </row>
    <row r="5636" spans="14:33" x14ac:dyDescent="0.25">
      <c r="N5636" s="60"/>
      <c r="O5636" s="101"/>
      <c r="AD5636" s="90">
        <f t="shared" si="237"/>
        <v>51255</v>
      </c>
      <c r="AE5636" s="91">
        <f t="shared" si="236"/>
        <v>3.6400000000000002E-2</v>
      </c>
      <c r="AG5636" s="92"/>
    </row>
    <row r="5637" spans="14:33" x14ac:dyDescent="0.25">
      <c r="N5637" s="60"/>
      <c r="O5637" s="101"/>
      <c r="AD5637" s="90">
        <f t="shared" si="237"/>
        <v>51256</v>
      </c>
      <c r="AE5637" s="91">
        <f t="shared" si="236"/>
        <v>3.6400000000000002E-2</v>
      </c>
      <c r="AG5637" s="92"/>
    </row>
    <row r="5638" spans="14:33" x14ac:dyDescent="0.25">
      <c r="N5638" s="60"/>
      <c r="O5638" s="101"/>
      <c r="AD5638" s="90">
        <f t="shared" si="237"/>
        <v>51257</v>
      </c>
      <c r="AE5638" s="91">
        <f t="shared" si="236"/>
        <v>3.6400000000000002E-2</v>
      </c>
      <c r="AG5638" s="92"/>
    </row>
    <row r="5639" spans="14:33" x14ac:dyDescent="0.25">
      <c r="N5639" s="60"/>
      <c r="O5639" s="101"/>
      <c r="AD5639" s="90">
        <f t="shared" si="237"/>
        <v>51258</v>
      </c>
      <c r="AE5639" s="91">
        <f t="shared" ref="AE5639:AE5702" si="238">_xlfn.IFNA(VLOOKUP(AD5639,N:O,2,FALSE)/100,AE5638)</f>
        <v>3.6400000000000002E-2</v>
      </c>
      <c r="AG5639" s="92"/>
    </row>
    <row r="5640" spans="14:33" x14ac:dyDescent="0.25">
      <c r="N5640" s="60"/>
      <c r="O5640" s="101"/>
      <c r="AD5640" s="90">
        <f t="shared" ref="AD5640:AD5703" si="239">AD5639+1</f>
        <v>51259</v>
      </c>
      <c r="AE5640" s="91">
        <f t="shared" si="238"/>
        <v>3.6400000000000002E-2</v>
      </c>
      <c r="AG5640" s="92"/>
    </row>
    <row r="5641" spans="14:33" x14ac:dyDescent="0.25">
      <c r="N5641" s="60"/>
      <c r="O5641" s="101"/>
      <c r="AD5641" s="90">
        <f t="shared" si="239"/>
        <v>51260</v>
      </c>
      <c r="AE5641" s="91">
        <f t="shared" si="238"/>
        <v>3.6400000000000002E-2</v>
      </c>
      <c r="AG5641" s="92"/>
    </row>
    <row r="5642" spans="14:33" x14ac:dyDescent="0.25">
      <c r="N5642" s="60"/>
      <c r="O5642" s="101"/>
      <c r="AD5642" s="90">
        <f t="shared" si="239"/>
        <v>51261</v>
      </c>
      <c r="AE5642" s="91">
        <f t="shared" si="238"/>
        <v>3.6400000000000002E-2</v>
      </c>
      <c r="AG5642" s="92"/>
    </row>
    <row r="5643" spans="14:33" x14ac:dyDescent="0.25">
      <c r="N5643" s="60"/>
      <c r="O5643" s="101"/>
      <c r="AD5643" s="90">
        <f t="shared" si="239"/>
        <v>51262</v>
      </c>
      <c r="AE5643" s="91">
        <f t="shared" si="238"/>
        <v>3.6400000000000002E-2</v>
      </c>
      <c r="AG5643" s="92"/>
    </row>
    <row r="5644" spans="14:33" x14ac:dyDescent="0.25">
      <c r="N5644" s="60"/>
      <c r="O5644" s="101"/>
      <c r="AD5644" s="90">
        <f t="shared" si="239"/>
        <v>51263</v>
      </c>
      <c r="AE5644" s="91">
        <f t="shared" si="238"/>
        <v>3.6400000000000002E-2</v>
      </c>
      <c r="AG5644" s="92"/>
    </row>
    <row r="5645" spans="14:33" x14ac:dyDescent="0.25">
      <c r="N5645" s="60"/>
      <c r="O5645" s="101"/>
      <c r="AD5645" s="90">
        <f t="shared" si="239"/>
        <v>51264</v>
      </c>
      <c r="AE5645" s="91">
        <f t="shared" si="238"/>
        <v>3.6400000000000002E-2</v>
      </c>
      <c r="AG5645" s="92"/>
    </row>
    <row r="5646" spans="14:33" x14ac:dyDescent="0.25">
      <c r="N5646" s="60"/>
      <c r="O5646" s="101"/>
      <c r="AD5646" s="90">
        <f t="shared" si="239"/>
        <v>51265</v>
      </c>
      <c r="AE5646" s="91">
        <f t="shared" si="238"/>
        <v>3.6400000000000002E-2</v>
      </c>
      <c r="AG5646" s="92"/>
    </row>
    <row r="5647" spans="14:33" x14ac:dyDescent="0.25">
      <c r="N5647" s="60"/>
      <c r="O5647" s="101"/>
      <c r="AD5647" s="90">
        <f t="shared" si="239"/>
        <v>51266</v>
      </c>
      <c r="AE5647" s="91">
        <f t="shared" si="238"/>
        <v>3.6400000000000002E-2</v>
      </c>
      <c r="AG5647" s="92"/>
    </row>
    <row r="5648" spans="14:33" x14ac:dyDescent="0.25">
      <c r="N5648" s="60"/>
      <c r="O5648" s="101"/>
      <c r="AD5648" s="90">
        <f t="shared" si="239"/>
        <v>51267</v>
      </c>
      <c r="AE5648" s="91">
        <f t="shared" si="238"/>
        <v>3.6400000000000002E-2</v>
      </c>
      <c r="AG5648" s="92"/>
    </row>
    <row r="5649" spans="14:33" x14ac:dyDescent="0.25">
      <c r="N5649" s="60"/>
      <c r="O5649" s="101"/>
      <c r="AD5649" s="90">
        <f t="shared" si="239"/>
        <v>51268</v>
      </c>
      <c r="AE5649" s="91">
        <f t="shared" si="238"/>
        <v>3.6400000000000002E-2</v>
      </c>
      <c r="AG5649" s="92"/>
    </row>
    <row r="5650" spans="14:33" x14ac:dyDescent="0.25">
      <c r="N5650" s="60"/>
      <c r="O5650" s="101"/>
      <c r="AD5650" s="90">
        <f t="shared" si="239"/>
        <v>51269</v>
      </c>
      <c r="AE5650" s="91">
        <f t="shared" si="238"/>
        <v>3.6400000000000002E-2</v>
      </c>
      <c r="AG5650" s="92"/>
    </row>
    <row r="5651" spans="14:33" x14ac:dyDescent="0.25">
      <c r="N5651" s="60"/>
      <c r="O5651" s="101"/>
      <c r="AD5651" s="90">
        <f t="shared" si="239"/>
        <v>51270</v>
      </c>
      <c r="AE5651" s="91">
        <f t="shared" si="238"/>
        <v>3.6400000000000002E-2</v>
      </c>
      <c r="AG5651" s="92"/>
    </row>
    <row r="5652" spans="14:33" x14ac:dyDescent="0.25">
      <c r="N5652" s="60"/>
      <c r="O5652" s="101"/>
      <c r="AD5652" s="90">
        <f t="shared" si="239"/>
        <v>51271</v>
      </c>
      <c r="AE5652" s="91">
        <f t="shared" si="238"/>
        <v>3.6400000000000002E-2</v>
      </c>
      <c r="AG5652" s="92"/>
    </row>
    <row r="5653" spans="14:33" x14ac:dyDescent="0.25">
      <c r="N5653" s="60"/>
      <c r="O5653" s="101"/>
      <c r="AD5653" s="90">
        <f t="shared" si="239"/>
        <v>51272</v>
      </c>
      <c r="AE5653" s="91">
        <f t="shared" si="238"/>
        <v>3.6400000000000002E-2</v>
      </c>
      <c r="AG5653" s="92"/>
    </row>
    <row r="5654" spans="14:33" x14ac:dyDescent="0.25">
      <c r="N5654" s="60"/>
      <c r="O5654" s="101"/>
      <c r="AD5654" s="90">
        <f t="shared" si="239"/>
        <v>51273</v>
      </c>
      <c r="AE5654" s="91">
        <f t="shared" si="238"/>
        <v>3.6400000000000002E-2</v>
      </c>
      <c r="AG5654" s="92"/>
    </row>
    <row r="5655" spans="14:33" x14ac:dyDescent="0.25">
      <c r="N5655" s="60"/>
      <c r="O5655" s="101"/>
      <c r="AD5655" s="90">
        <f t="shared" si="239"/>
        <v>51274</v>
      </c>
      <c r="AE5655" s="91">
        <f t="shared" si="238"/>
        <v>3.6400000000000002E-2</v>
      </c>
      <c r="AG5655" s="92"/>
    </row>
    <row r="5656" spans="14:33" x14ac:dyDescent="0.25">
      <c r="N5656" s="60"/>
      <c r="O5656" s="101"/>
      <c r="AD5656" s="90">
        <f t="shared" si="239"/>
        <v>51275</v>
      </c>
      <c r="AE5656" s="91">
        <f t="shared" si="238"/>
        <v>3.6400000000000002E-2</v>
      </c>
      <c r="AG5656" s="92"/>
    </row>
    <row r="5657" spans="14:33" x14ac:dyDescent="0.25">
      <c r="N5657" s="60"/>
      <c r="O5657" s="101"/>
      <c r="AD5657" s="90">
        <f t="shared" si="239"/>
        <v>51276</v>
      </c>
      <c r="AE5657" s="91">
        <f t="shared" si="238"/>
        <v>3.6400000000000002E-2</v>
      </c>
      <c r="AG5657" s="92"/>
    </row>
    <row r="5658" spans="14:33" x14ac:dyDescent="0.25">
      <c r="N5658" s="60"/>
      <c r="O5658" s="101"/>
      <c r="AD5658" s="90">
        <f t="shared" si="239"/>
        <v>51277</v>
      </c>
      <c r="AE5658" s="91">
        <f t="shared" si="238"/>
        <v>3.6400000000000002E-2</v>
      </c>
      <c r="AG5658" s="92"/>
    </row>
    <row r="5659" spans="14:33" x14ac:dyDescent="0.25">
      <c r="N5659" s="60"/>
      <c r="O5659" s="101"/>
      <c r="AD5659" s="90">
        <f t="shared" si="239"/>
        <v>51278</v>
      </c>
      <c r="AE5659" s="91">
        <f t="shared" si="238"/>
        <v>3.6400000000000002E-2</v>
      </c>
      <c r="AG5659" s="92"/>
    </row>
    <row r="5660" spans="14:33" x14ac:dyDescent="0.25">
      <c r="N5660" s="60"/>
      <c r="O5660" s="101"/>
      <c r="AD5660" s="90">
        <f t="shared" si="239"/>
        <v>51279</v>
      </c>
      <c r="AE5660" s="91">
        <f t="shared" si="238"/>
        <v>3.6400000000000002E-2</v>
      </c>
      <c r="AG5660" s="92"/>
    </row>
    <row r="5661" spans="14:33" x14ac:dyDescent="0.25">
      <c r="N5661" s="60"/>
      <c r="O5661" s="101"/>
      <c r="AD5661" s="90">
        <f t="shared" si="239"/>
        <v>51280</v>
      </c>
      <c r="AE5661" s="91">
        <f t="shared" si="238"/>
        <v>3.6400000000000002E-2</v>
      </c>
      <c r="AG5661" s="92"/>
    </row>
    <row r="5662" spans="14:33" x14ac:dyDescent="0.25">
      <c r="N5662" s="60"/>
      <c r="O5662" s="101"/>
      <c r="AD5662" s="90">
        <f t="shared" si="239"/>
        <v>51281</v>
      </c>
      <c r="AE5662" s="91">
        <f t="shared" si="238"/>
        <v>3.6400000000000002E-2</v>
      </c>
      <c r="AG5662" s="92"/>
    </row>
    <row r="5663" spans="14:33" x14ac:dyDescent="0.25">
      <c r="N5663" s="60"/>
      <c r="O5663" s="101"/>
      <c r="AD5663" s="90">
        <f t="shared" si="239"/>
        <v>51282</v>
      </c>
      <c r="AE5663" s="91">
        <f t="shared" si="238"/>
        <v>3.6400000000000002E-2</v>
      </c>
      <c r="AG5663" s="92"/>
    </row>
    <row r="5664" spans="14:33" x14ac:dyDescent="0.25">
      <c r="N5664" s="60"/>
      <c r="O5664" s="101"/>
      <c r="AD5664" s="90">
        <f t="shared" si="239"/>
        <v>51283</v>
      </c>
      <c r="AE5664" s="91">
        <f t="shared" si="238"/>
        <v>3.6400000000000002E-2</v>
      </c>
      <c r="AG5664" s="92"/>
    </row>
    <row r="5665" spans="14:33" x14ac:dyDescent="0.25">
      <c r="N5665" s="60"/>
      <c r="O5665" s="101"/>
      <c r="AD5665" s="90">
        <f t="shared" si="239"/>
        <v>51284</v>
      </c>
      <c r="AE5665" s="91">
        <f t="shared" si="238"/>
        <v>3.6400000000000002E-2</v>
      </c>
      <c r="AG5665" s="92"/>
    </row>
    <row r="5666" spans="14:33" x14ac:dyDescent="0.25">
      <c r="N5666" s="60"/>
      <c r="O5666" s="101"/>
      <c r="AD5666" s="90">
        <f t="shared" si="239"/>
        <v>51285</v>
      </c>
      <c r="AE5666" s="91">
        <f t="shared" si="238"/>
        <v>3.6400000000000002E-2</v>
      </c>
      <c r="AG5666" s="92"/>
    </row>
    <row r="5667" spans="14:33" x14ac:dyDescent="0.25">
      <c r="N5667" s="60"/>
      <c r="O5667" s="101"/>
      <c r="AD5667" s="90">
        <f t="shared" si="239"/>
        <v>51286</v>
      </c>
      <c r="AE5667" s="91">
        <f t="shared" si="238"/>
        <v>3.6400000000000002E-2</v>
      </c>
      <c r="AG5667" s="92"/>
    </row>
    <row r="5668" spans="14:33" x14ac:dyDescent="0.25">
      <c r="N5668" s="60"/>
      <c r="O5668" s="101"/>
      <c r="AD5668" s="90">
        <f t="shared" si="239"/>
        <v>51287</v>
      </c>
      <c r="AE5668" s="91">
        <f t="shared" si="238"/>
        <v>3.6400000000000002E-2</v>
      </c>
      <c r="AG5668" s="92"/>
    </row>
    <row r="5669" spans="14:33" x14ac:dyDescent="0.25">
      <c r="N5669" s="60"/>
      <c r="O5669" s="101"/>
      <c r="AD5669" s="90">
        <f t="shared" si="239"/>
        <v>51288</v>
      </c>
      <c r="AE5669" s="91">
        <f t="shared" si="238"/>
        <v>3.6400000000000002E-2</v>
      </c>
      <c r="AG5669" s="92"/>
    </row>
    <row r="5670" spans="14:33" x14ac:dyDescent="0.25">
      <c r="N5670" s="60"/>
      <c r="O5670" s="101"/>
      <c r="AD5670" s="90">
        <f t="shared" si="239"/>
        <v>51289</v>
      </c>
      <c r="AE5670" s="91">
        <f t="shared" si="238"/>
        <v>3.6400000000000002E-2</v>
      </c>
      <c r="AG5670" s="92"/>
    </row>
    <row r="5671" spans="14:33" x14ac:dyDescent="0.25">
      <c r="N5671" s="60"/>
      <c r="O5671" s="101"/>
      <c r="AD5671" s="90">
        <f t="shared" si="239"/>
        <v>51290</v>
      </c>
      <c r="AE5671" s="91">
        <f t="shared" si="238"/>
        <v>3.6400000000000002E-2</v>
      </c>
      <c r="AG5671" s="92"/>
    </row>
    <row r="5672" spans="14:33" x14ac:dyDescent="0.25">
      <c r="N5672" s="60"/>
      <c r="O5672" s="101"/>
      <c r="AD5672" s="90">
        <f t="shared" si="239"/>
        <v>51291</v>
      </c>
      <c r="AE5672" s="91">
        <f t="shared" si="238"/>
        <v>3.6400000000000002E-2</v>
      </c>
      <c r="AG5672" s="92"/>
    </row>
    <row r="5673" spans="14:33" x14ac:dyDescent="0.25">
      <c r="N5673" s="60"/>
      <c r="O5673" s="101"/>
      <c r="AD5673" s="90">
        <f t="shared" si="239"/>
        <v>51292</v>
      </c>
      <c r="AE5673" s="91">
        <f t="shared" si="238"/>
        <v>3.6400000000000002E-2</v>
      </c>
      <c r="AG5673" s="92"/>
    </row>
    <row r="5674" spans="14:33" x14ac:dyDescent="0.25">
      <c r="N5674" s="60"/>
      <c r="O5674" s="101"/>
      <c r="AD5674" s="90">
        <f t="shared" si="239"/>
        <v>51293</v>
      </c>
      <c r="AE5674" s="91">
        <f t="shared" si="238"/>
        <v>3.6400000000000002E-2</v>
      </c>
      <c r="AG5674" s="92"/>
    </row>
    <row r="5675" spans="14:33" x14ac:dyDescent="0.25">
      <c r="N5675" s="60"/>
      <c r="O5675" s="101"/>
      <c r="AD5675" s="90">
        <f t="shared" si="239"/>
        <v>51294</v>
      </c>
      <c r="AE5675" s="91">
        <f t="shared" si="238"/>
        <v>3.6400000000000002E-2</v>
      </c>
      <c r="AG5675" s="92"/>
    </row>
    <row r="5676" spans="14:33" x14ac:dyDescent="0.25">
      <c r="N5676" s="60"/>
      <c r="O5676" s="101"/>
      <c r="AD5676" s="90">
        <f t="shared" si="239"/>
        <v>51295</v>
      </c>
      <c r="AE5676" s="91">
        <f t="shared" si="238"/>
        <v>3.6400000000000002E-2</v>
      </c>
      <c r="AG5676" s="92"/>
    </row>
    <row r="5677" spans="14:33" x14ac:dyDescent="0.25">
      <c r="N5677" s="60"/>
      <c r="O5677" s="101"/>
      <c r="AD5677" s="90">
        <f t="shared" si="239"/>
        <v>51296</v>
      </c>
      <c r="AE5677" s="91">
        <f t="shared" si="238"/>
        <v>3.6400000000000002E-2</v>
      </c>
      <c r="AG5677" s="92"/>
    </row>
    <row r="5678" spans="14:33" x14ac:dyDescent="0.25">
      <c r="N5678" s="60"/>
      <c r="O5678" s="101"/>
      <c r="AD5678" s="90">
        <f t="shared" si="239"/>
        <v>51297</v>
      </c>
      <c r="AE5678" s="91">
        <f t="shared" si="238"/>
        <v>3.6400000000000002E-2</v>
      </c>
      <c r="AG5678" s="92"/>
    </row>
    <row r="5679" spans="14:33" x14ac:dyDescent="0.25">
      <c r="N5679" s="60"/>
      <c r="O5679" s="101"/>
      <c r="AD5679" s="90">
        <f t="shared" si="239"/>
        <v>51298</v>
      </c>
      <c r="AE5679" s="91">
        <f t="shared" si="238"/>
        <v>3.6400000000000002E-2</v>
      </c>
      <c r="AG5679" s="92"/>
    </row>
    <row r="5680" spans="14:33" x14ac:dyDescent="0.25">
      <c r="N5680" s="60"/>
      <c r="O5680" s="101"/>
      <c r="AD5680" s="90">
        <f t="shared" si="239"/>
        <v>51299</v>
      </c>
      <c r="AE5680" s="91">
        <f t="shared" si="238"/>
        <v>3.6400000000000002E-2</v>
      </c>
      <c r="AG5680" s="92"/>
    </row>
    <row r="5681" spans="14:33" x14ac:dyDescent="0.25">
      <c r="N5681" s="60"/>
      <c r="O5681" s="101"/>
      <c r="AD5681" s="90">
        <f t="shared" si="239"/>
        <v>51300</v>
      </c>
      <c r="AE5681" s="91">
        <f t="shared" si="238"/>
        <v>3.6400000000000002E-2</v>
      </c>
      <c r="AG5681" s="92"/>
    </row>
    <row r="5682" spans="14:33" x14ac:dyDescent="0.25">
      <c r="N5682" s="60"/>
      <c r="O5682" s="101"/>
      <c r="AD5682" s="90">
        <f t="shared" si="239"/>
        <v>51301</v>
      </c>
      <c r="AE5682" s="91">
        <f t="shared" si="238"/>
        <v>3.6400000000000002E-2</v>
      </c>
      <c r="AG5682" s="92"/>
    </row>
    <row r="5683" spans="14:33" x14ac:dyDescent="0.25">
      <c r="N5683" s="60"/>
      <c r="O5683" s="101"/>
      <c r="AD5683" s="90">
        <f t="shared" si="239"/>
        <v>51302</v>
      </c>
      <c r="AE5683" s="91">
        <f t="shared" si="238"/>
        <v>3.6400000000000002E-2</v>
      </c>
      <c r="AG5683" s="92"/>
    </row>
    <row r="5684" spans="14:33" x14ac:dyDescent="0.25">
      <c r="N5684" s="60"/>
      <c r="O5684" s="101"/>
      <c r="AD5684" s="90">
        <f t="shared" si="239"/>
        <v>51303</v>
      </c>
      <c r="AE5684" s="91">
        <f t="shared" si="238"/>
        <v>3.6400000000000002E-2</v>
      </c>
      <c r="AG5684" s="92"/>
    </row>
    <row r="5685" spans="14:33" x14ac:dyDescent="0.25">
      <c r="N5685" s="60"/>
      <c r="O5685" s="101"/>
      <c r="AD5685" s="90">
        <f t="shared" si="239"/>
        <v>51304</v>
      </c>
      <c r="AE5685" s="91">
        <f t="shared" si="238"/>
        <v>3.6400000000000002E-2</v>
      </c>
      <c r="AG5685" s="92"/>
    </row>
    <row r="5686" spans="14:33" x14ac:dyDescent="0.25">
      <c r="N5686" s="60"/>
      <c r="O5686" s="101"/>
      <c r="AD5686" s="90">
        <f t="shared" si="239"/>
        <v>51305</v>
      </c>
      <c r="AE5686" s="91">
        <f t="shared" si="238"/>
        <v>3.6400000000000002E-2</v>
      </c>
      <c r="AG5686" s="92"/>
    </row>
    <row r="5687" spans="14:33" x14ac:dyDescent="0.25">
      <c r="N5687" s="60"/>
      <c r="O5687" s="101"/>
      <c r="AD5687" s="90">
        <f t="shared" si="239"/>
        <v>51306</v>
      </c>
      <c r="AE5687" s="91">
        <f t="shared" si="238"/>
        <v>3.6400000000000002E-2</v>
      </c>
      <c r="AG5687" s="92"/>
    </row>
    <row r="5688" spans="14:33" x14ac:dyDescent="0.25">
      <c r="N5688" s="60"/>
      <c r="O5688" s="101"/>
      <c r="AD5688" s="90">
        <f t="shared" si="239"/>
        <v>51307</v>
      </c>
      <c r="AE5688" s="91">
        <f t="shared" si="238"/>
        <v>3.6400000000000002E-2</v>
      </c>
      <c r="AG5688" s="92"/>
    </row>
    <row r="5689" spans="14:33" x14ac:dyDescent="0.25">
      <c r="N5689" s="60"/>
      <c r="O5689" s="101"/>
      <c r="AD5689" s="90">
        <f t="shared" si="239"/>
        <v>51308</v>
      </c>
      <c r="AE5689" s="91">
        <f t="shared" si="238"/>
        <v>3.6400000000000002E-2</v>
      </c>
      <c r="AG5689" s="92"/>
    </row>
    <row r="5690" spans="14:33" x14ac:dyDescent="0.25">
      <c r="N5690" s="60"/>
      <c r="O5690" s="101"/>
      <c r="AD5690" s="90">
        <f t="shared" si="239"/>
        <v>51309</v>
      </c>
      <c r="AE5690" s="91">
        <f t="shared" si="238"/>
        <v>3.6400000000000002E-2</v>
      </c>
      <c r="AG5690" s="92"/>
    </row>
    <row r="5691" spans="14:33" x14ac:dyDescent="0.25">
      <c r="N5691" s="60"/>
      <c r="O5691" s="101"/>
      <c r="AD5691" s="90">
        <f t="shared" si="239"/>
        <v>51310</v>
      </c>
      <c r="AE5691" s="91">
        <f t="shared" si="238"/>
        <v>3.6400000000000002E-2</v>
      </c>
      <c r="AG5691" s="92"/>
    </row>
    <row r="5692" spans="14:33" x14ac:dyDescent="0.25">
      <c r="N5692" s="60"/>
      <c r="O5692" s="101"/>
      <c r="AD5692" s="90">
        <f t="shared" si="239"/>
        <v>51311</v>
      </c>
      <c r="AE5692" s="91">
        <f t="shared" si="238"/>
        <v>3.6400000000000002E-2</v>
      </c>
      <c r="AG5692" s="92"/>
    </row>
    <row r="5693" spans="14:33" x14ac:dyDescent="0.25">
      <c r="N5693" s="60"/>
      <c r="O5693" s="101"/>
      <c r="AD5693" s="90">
        <f t="shared" si="239"/>
        <v>51312</v>
      </c>
      <c r="AE5693" s="91">
        <f t="shared" si="238"/>
        <v>3.6400000000000002E-2</v>
      </c>
      <c r="AG5693" s="92"/>
    </row>
    <row r="5694" spans="14:33" x14ac:dyDescent="0.25">
      <c r="N5694" s="60"/>
      <c r="O5694" s="101"/>
      <c r="AD5694" s="90">
        <f t="shared" si="239"/>
        <v>51313</v>
      </c>
      <c r="AE5694" s="91">
        <f t="shared" si="238"/>
        <v>3.6400000000000002E-2</v>
      </c>
      <c r="AG5694" s="92"/>
    </row>
    <row r="5695" spans="14:33" x14ac:dyDescent="0.25">
      <c r="N5695" s="60"/>
      <c r="O5695" s="101"/>
      <c r="AD5695" s="90">
        <f t="shared" si="239"/>
        <v>51314</v>
      </c>
      <c r="AE5695" s="91">
        <f t="shared" si="238"/>
        <v>3.6400000000000002E-2</v>
      </c>
      <c r="AG5695" s="92"/>
    </row>
    <row r="5696" spans="14:33" x14ac:dyDescent="0.25">
      <c r="N5696" s="60"/>
      <c r="O5696" s="101"/>
      <c r="AD5696" s="90">
        <f t="shared" si="239"/>
        <v>51315</v>
      </c>
      <c r="AE5696" s="91">
        <f t="shared" si="238"/>
        <v>3.6400000000000002E-2</v>
      </c>
      <c r="AG5696" s="92"/>
    </row>
    <row r="5697" spans="14:33" x14ac:dyDescent="0.25">
      <c r="N5697" s="60"/>
      <c r="O5697" s="101"/>
      <c r="AD5697" s="90">
        <f t="shared" si="239"/>
        <v>51316</v>
      </c>
      <c r="AE5697" s="91">
        <f t="shared" si="238"/>
        <v>3.6400000000000002E-2</v>
      </c>
      <c r="AG5697" s="92"/>
    </row>
    <row r="5698" spans="14:33" x14ac:dyDescent="0.25">
      <c r="N5698" s="60"/>
      <c r="O5698" s="101"/>
      <c r="AD5698" s="90">
        <f t="shared" si="239"/>
        <v>51317</v>
      </c>
      <c r="AE5698" s="91">
        <f t="shared" si="238"/>
        <v>3.6400000000000002E-2</v>
      </c>
      <c r="AG5698" s="92"/>
    </row>
    <row r="5699" spans="14:33" x14ac:dyDescent="0.25">
      <c r="N5699" s="60"/>
      <c r="O5699" s="101"/>
      <c r="AD5699" s="90">
        <f t="shared" si="239"/>
        <v>51318</v>
      </c>
      <c r="AE5699" s="91">
        <f t="shared" si="238"/>
        <v>3.6400000000000002E-2</v>
      </c>
      <c r="AG5699" s="92"/>
    </row>
    <row r="5700" spans="14:33" x14ac:dyDescent="0.25">
      <c r="N5700" s="60"/>
      <c r="O5700" s="101"/>
      <c r="AD5700" s="90">
        <f t="shared" si="239"/>
        <v>51319</v>
      </c>
      <c r="AE5700" s="91">
        <f t="shared" si="238"/>
        <v>3.6400000000000002E-2</v>
      </c>
      <c r="AG5700" s="92"/>
    </row>
    <row r="5701" spans="14:33" x14ac:dyDescent="0.25">
      <c r="N5701" s="60"/>
      <c r="O5701" s="101"/>
      <c r="AD5701" s="90">
        <f t="shared" si="239"/>
        <v>51320</v>
      </c>
      <c r="AE5701" s="91">
        <f t="shared" si="238"/>
        <v>3.6400000000000002E-2</v>
      </c>
      <c r="AG5701" s="92"/>
    </row>
    <row r="5702" spans="14:33" x14ac:dyDescent="0.25">
      <c r="N5702" s="60"/>
      <c r="O5702" s="101"/>
      <c r="AD5702" s="90">
        <f t="shared" si="239"/>
        <v>51321</v>
      </c>
      <c r="AE5702" s="91">
        <f t="shared" si="238"/>
        <v>3.6400000000000002E-2</v>
      </c>
      <c r="AG5702" s="92"/>
    </row>
    <row r="5703" spans="14:33" x14ac:dyDescent="0.25">
      <c r="N5703" s="60"/>
      <c r="O5703" s="101"/>
      <c r="AD5703" s="90">
        <f t="shared" si="239"/>
        <v>51322</v>
      </c>
      <c r="AE5703" s="91">
        <f t="shared" ref="AE5703:AE5766" si="240">_xlfn.IFNA(VLOOKUP(AD5703,N:O,2,FALSE)/100,AE5702)</f>
        <v>3.6400000000000002E-2</v>
      </c>
      <c r="AG5703" s="92"/>
    </row>
    <row r="5704" spans="14:33" x14ac:dyDescent="0.25">
      <c r="N5704" s="60"/>
      <c r="O5704" s="101"/>
      <c r="AD5704" s="90">
        <f t="shared" ref="AD5704:AD5767" si="241">AD5703+1</f>
        <v>51323</v>
      </c>
      <c r="AE5704" s="91">
        <f t="shared" si="240"/>
        <v>3.6400000000000002E-2</v>
      </c>
      <c r="AG5704" s="92"/>
    </row>
    <row r="5705" spans="14:33" x14ac:dyDescent="0.25">
      <c r="N5705" s="60"/>
      <c r="O5705" s="101"/>
      <c r="AD5705" s="90">
        <f t="shared" si="241"/>
        <v>51324</v>
      </c>
      <c r="AE5705" s="91">
        <f t="shared" si="240"/>
        <v>3.6400000000000002E-2</v>
      </c>
      <c r="AG5705" s="92"/>
    </row>
    <row r="5706" spans="14:33" x14ac:dyDescent="0.25">
      <c r="N5706" s="60"/>
      <c r="O5706" s="101"/>
      <c r="AD5706" s="90">
        <f t="shared" si="241"/>
        <v>51325</v>
      </c>
      <c r="AE5706" s="91">
        <f t="shared" si="240"/>
        <v>3.6400000000000002E-2</v>
      </c>
      <c r="AG5706" s="92"/>
    </row>
    <row r="5707" spans="14:33" x14ac:dyDescent="0.25">
      <c r="N5707" s="60"/>
      <c r="O5707" s="101"/>
      <c r="AD5707" s="90">
        <f t="shared" si="241"/>
        <v>51326</v>
      </c>
      <c r="AE5707" s="91">
        <f t="shared" si="240"/>
        <v>3.6400000000000002E-2</v>
      </c>
      <c r="AG5707" s="92"/>
    </row>
    <row r="5708" spans="14:33" x14ac:dyDescent="0.25">
      <c r="N5708" s="60"/>
      <c r="O5708" s="101"/>
      <c r="AD5708" s="90">
        <f t="shared" si="241"/>
        <v>51327</v>
      </c>
      <c r="AE5708" s="91">
        <f t="shared" si="240"/>
        <v>3.6400000000000002E-2</v>
      </c>
      <c r="AG5708" s="92"/>
    </row>
    <row r="5709" spans="14:33" x14ac:dyDescent="0.25">
      <c r="N5709" s="60"/>
      <c r="O5709" s="101"/>
      <c r="AD5709" s="90">
        <f t="shared" si="241"/>
        <v>51328</v>
      </c>
      <c r="AE5709" s="91">
        <f t="shared" si="240"/>
        <v>3.6400000000000002E-2</v>
      </c>
      <c r="AG5709" s="92"/>
    </row>
    <row r="5710" spans="14:33" x14ac:dyDescent="0.25">
      <c r="N5710" s="60"/>
      <c r="O5710" s="101"/>
      <c r="AD5710" s="90">
        <f t="shared" si="241"/>
        <v>51329</v>
      </c>
      <c r="AE5710" s="91">
        <f t="shared" si="240"/>
        <v>3.6400000000000002E-2</v>
      </c>
      <c r="AG5710" s="92"/>
    </row>
    <row r="5711" spans="14:33" x14ac:dyDescent="0.25">
      <c r="N5711" s="60"/>
      <c r="O5711" s="101"/>
      <c r="AD5711" s="90">
        <f t="shared" si="241"/>
        <v>51330</v>
      </c>
      <c r="AE5711" s="91">
        <f t="shared" si="240"/>
        <v>3.6400000000000002E-2</v>
      </c>
      <c r="AG5711" s="92"/>
    </row>
    <row r="5712" spans="14:33" x14ac:dyDescent="0.25">
      <c r="N5712" s="60"/>
      <c r="O5712" s="101"/>
      <c r="AD5712" s="90">
        <f t="shared" si="241"/>
        <v>51331</v>
      </c>
      <c r="AE5712" s="91">
        <f t="shared" si="240"/>
        <v>3.6400000000000002E-2</v>
      </c>
      <c r="AG5712" s="92"/>
    </row>
    <row r="5713" spans="14:33" x14ac:dyDescent="0.25">
      <c r="N5713" s="60"/>
      <c r="O5713" s="101"/>
      <c r="AD5713" s="90">
        <f t="shared" si="241"/>
        <v>51332</v>
      </c>
      <c r="AE5713" s="91">
        <f t="shared" si="240"/>
        <v>3.6400000000000002E-2</v>
      </c>
      <c r="AG5713" s="92"/>
    </row>
    <row r="5714" spans="14:33" x14ac:dyDescent="0.25">
      <c r="N5714" s="60"/>
      <c r="O5714" s="101"/>
      <c r="AD5714" s="90">
        <f t="shared" si="241"/>
        <v>51333</v>
      </c>
      <c r="AE5714" s="91">
        <f t="shared" si="240"/>
        <v>3.6400000000000002E-2</v>
      </c>
      <c r="AG5714" s="92"/>
    </row>
    <row r="5715" spans="14:33" x14ac:dyDescent="0.25">
      <c r="N5715" s="60"/>
      <c r="O5715" s="101"/>
      <c r="AD5715" s="90">
        <f t="shared" si="241"/>
        <v>51334</v>
      </c>
      <c r="AE5715" s="91">
        <f t="shared" si="240"/>
        <v>3.6400000000000002E-2</v>
      </c>
      <c r="AG5715" s="92"/>
    </row>
    <row r="5716" spans="14:33" x14ac:dyDescent="0.25">
      <c r="N5716" s="60"/>
      <c r="O5716" s="101"/>
      <c r="AD5716" s="90">
        <f t="shared" si="241"/>
        <v>51335</v>
      </c>
      <c r="AE5716" s="91">
        <f t="shared" si="240"/>
        <v>3.6400000000000002E-2</v>
      </c>
      <c r="AG5716" s="92"/>
    </row>
    <row r="5717" spans="14:33" x14ac:dyDescent="0.25">
      <c r="N5717" s="60"/>
      <c r="O5717" s="101"/>
      <c r="AD5717" s="90">
        <f t="shared" si="241"/>
        <v>51336</v>
      </c>
      <c r="AE5717" s="91">
        <f t="shared" si="240"/>
        <v>3.6400000000000002E-2</v>
      </c>
      <c r="AG5717" s="92"/>
    </row>
    <row r="5718" spans="14:33" x14ac:dyDescent="0.25">
      <c r="N5718" s="60"/>
      <c r="O5718" s="101"/>
      <c r="AD5718" s="90">
        <f t="shared" si="241"/>
        <v>51337</v>
      </c>
      <c r="AE5718" s="91">
        <f t="shared" si="240"/>
        <v>3.6400000000000002E-2</v>
      </c>
      <c r="AG5718" s="92"/>
    </row>
    <row r="5719" spans="14:33" x14ac:dyDescent="0.25">
      <c r="N5719" s="60"/>
      <c r="O5719" s="101"/>
      <c r="AD5719" s="90">
        <f t="shared" si="241"/>
        <v>51338</v>
      </c>
      <c r="AE5719" s="91">
        <f t="shared" si="240"/>
        <v>3.6400000000000002E-2</v>
      </c>
      <c r="AG5719" s="92"/>
    </row>
    <row r="5720" spans="14:33" x14ac:dyDescent="0.25">
      <c r="N5720" s="60"/>
      <c r="O5720" s="101"/>
      <c r="AD5720" s="90">
        <f t="shared" si="241"/>
        <v>51339</v>
      </c>
      <c r="AE5720" s="91">
        <f t="shared" si="240"/>
        <v>3.6400000000000002E-2</v>
      </c>
      <c r="AG5720" s="92"/>
    </row>
    <row r="5721" spans="14:33" x14ac:dyDescent="0.25">
      <c r="N5721" s="60"/>
      <c r="O5721" s="101"/>
      <c r="AD5721" s="90">
        <f t="shared" si="241"/>
        <v>51340</v>
      </c>
      <c r="AE5721" s="91">
        <f t="shared" si="240"/>
        <v>3.6400000000000002E-2</v>
      </c>
      <c r="AG5721" s="92"/>
    </row>
    <row r="5722" spans="14:33" x14ac:dyDescent="0.25">
      <c r="N5722" s="60"/>
      <c r="O5722" s="101"/>
      <c r="AD5722" s="90">
        <f t="shared" si="241"/>
        <v>51341</v>
      </c>
      <c r="AE5722" s="91">
        <f t="shared" si="240"/>
        <v>3.6400000000000002E-2</v>
      </c>
      <c r="AG5722" s="92"/>
    </row>
    <row r="5723" spans="14:33" x14ac:dyDescent="0.25">
      <c r="N5723" s="60"/>
      <c r="O5723" s="101"/>
      <c r="AD5723" s="90">
        <f t="shared" si="241"/>
        <v>51342</v>
      </c>
      <c r="AE5723" s="91">
        <f t="shared" si="240"/>
        <v>3.6400000000000002E-2</v>
      </c>
      <c r="AG5723" s="92"/>
    </row>
    <row r="5724" spans="14:33" x14ac:dyDescent="0.25">
      <c r="N5724" s="60"/>
      <c r="O5724" s="101"/>
      <c r="AD5724" s="90">
        <f t="shared" si="241"/>
        <v>51343</v>
      </c>
      <c r="AE5724" s="91">
        <f t="shared" si="240"/>
        <v>3.6400000000000002E-2</v>
      </c>
      <c r="AG5724" s="92"/>
    </row>
    <row r="5725" spans="14:33" x14ac:dyDescent="0.25">
      <c r="N5725" s="60"/>
      <c r="O5725" s="101"/>
      <c r="AD5725" s="90">
        <f t="shared" si="241"/>
        <v>51344</v>
      </c>
      <c r="AE5725" s="91">
        <f t="shared" si="240"/>
        <v>3.6400000000000002E-2</v>
      </c>
      <c r="AG5725" s="92"/>
    </row>
    <row r="5726" spans="14:33" x14ac:dyDescent="0.25">
      <c r="N5726" s="60"/>
      <c r="O5726" s="101"/>
      <c r="AD5726" s="90">
        <f t="shared" si="241"/>
        <v>51345</v>
      </c>
      <c r="AE5726" s="91">
        <f t="shared" si="240"/>
        <v>3.6400000000000002E-2</v>
      </c>
      <c r="AG5726" s="92"/>
    </row>
    <row r="5727" spans="14:33" x14ac:dyDescent="0.25">
      <c r="N5727" s="60"/>
      <c r="O5727" s="101"/>
      <c r="AD5727" s="90">
        <f t="shared" si="241"/>
        <v>51346</v>
      </c>
      <c r="AE5727" s="91">
        <f t="shared" si="240"/>
        <v>3.6400000000000002E-2</v>
      </c>
      <c r="AG5727" s="92"/>
    </row>
    <row r="5728" spans="14:33" x14ac:dyDescent="0.25">
      <c r="N5728" s="60"/>
      <c r="O5728" s="101"/>
      <c r="AD5728" s="90">
        <f t="shared" si="241"/>
        <v>51347</v>
      </c>
      <c r="AE5728" s="91">
        <f t="shared" si="240"/>
        <v>3.6400000000000002E-2</v>
      </c>
      <c r="AG5728" s="92"/>
    </row>
    <row r="5729" spans="14:33" x14ac:dyDescent="0.25">
      <c r="N5729" s="60"/>
      <c r="O5729" s="101"/>
      <c r="AD5729" s="90">
        <f t="shared" si="241"/>
        <v>51348</v>
      </c>
      <c r="AE5729" s="91">
        <f t="shared" si="240"/>
        <v>3.6400000000000002E-2</v>
      </c>
      <c r="AG5729" s="92"/>
    </row>
    <row r="5730" spans="14:33" x14ac:dyDescent="0.25">
      <c r="N5730" s="60"/>
      <c r="O5730" s="101"/>
      <c r="AD5730" s="90">
        <f t="shared" si="241"/>
        <v>51349</v>
      </c>
      <c r="AE5730" s="91">
        <f t="shared" si="240"/>
        <v>3.6400000000000002E-2</v>
      </c>
      <c r="AG5730" s="92"/>
    </row>
    <row r="5731" spans="14:33" x14ac:dyDescent="0.25">
      <c r="N5731" s="60"/>
      <c r="O5731" s="101"/>
      <c r="AD5731" s="90">
        <f t="shared" si="241"/>
        <v>51350</v>
      </c>
      <c r="AE5731" s="91">
        <f t="shared" si="240"/>
        <v>3.6400000000000002E-2</v>
      </c>
      <c r="AG5731" s="92"/>
    </row>
    <row r="5732" spans="14:33" x14ac:dyDescent="0.25">
      <c r="N5732" s="60"/>
      <c r="O5732" s="101"/>
      <c r="AD5732" s="90">
        <f t="shared" si="241"/>
        <v>51351</v>
      </c>
      <c r="AE5732" s="91">
        <f t="shared" si="240"/>
        <v>3.6400000000000002E-2</v>
      </c>
      <c r="AG5732" s="92"/>
    </row>
    <row r="5733" spans="14:33" x14ac:dyDescent="0.25">
      <c r="N5733" s="60"/>
      <c r="O5733" s="101"/>
      <c r="AD5733" s="90">
        <f t="shared" si="241"/>
        <v>51352</v>
      </c>
      <c r="AE5733" s="91">
        <f t="shared" si="240"/>
        <v>3.6400000000000002E-2</v>
      </c>
      <c r="AG5733" s="92"/>
    </row>
    <row r="5734" spans="14:33" x14ac:dyDescent="0.25">
      <c r="N5734" s="60"/>
      <c r="O5734" s="101"/>
      <c r="AD5734" s="90">
        <f t="shared" si="241"/>
        <v>51353</v>
      </c>
      <c r="AE5734" s="91">
        <f t="shared" si="240"/>
        <v>3.6400000000000002E-2</v>
      </c>
      <c r="AG5734" s="92"/>
    </row>
    <row r="5735" spans="14:33" x14ac:dyDescent="0.25">
      <c r="N5735" s="60"/>
      <c r="O5735" s="101"/>
      <c r="AD5735" s="90">
        <f t="shared" si="241"/>
        <v>51354</v>
      </c>
      <c r="AE5735" s="91">
        <f t="shared" si="240"/>
        <v>3.6400000000000002E-2</v>
      </c>
      <c r="AG5735" s="92"/>
    </row>
    <row r="5736" spans="14:33" x14ac:dyDescent="0.25">
      <c r="N5736" s="60"/>
      <c r="O5736" s="101"/>
      <c r="AD5736" s="90">
        <f t="shared" si="241"/>
        <v>51355</v>
      </c>
      <c r="AE5736" s="91">
        <f t="shared" si="240"/>
        <v>3.6400000000000002E-2</v>
      </c>
      <c r="AG5736" s="92"/>
    </row>
    <row r="5737" spans="14:33" x14ac:dyDescent="0.25">
      <c r="N5737" s="60"/>
      <c r="O5737" s="101"/>
      <c r="AD5737" s="90">
        <f t="shared" si="241"/>
        <v>51356</v>
      </c>
      <c r="AE5737" s="91">
        <f t="shared" si="240"/>
        <v>3.6400000000000002E-2</v>
      </c>
      <c r="AG5737" s="92"/>
    </row>
    <row r="5738" spans="14:33" x14ac:dyDescent="0.25">
      <c r="N5738" s="60"/>
      <c r="O5738" s="101"/>
      <c r="AD5738" s="90">
        <f t="shared" si="241"/>
        <v>51357</v>
      </c>
      <c r="AE5738" s="91">
        <f t="shared" si="240"/>
        <v>3.6400000000000002E-2</v>
      </c>
      <c r="AG5738" s="92"/>
    </row>
    <row r="5739" spans="14:33" x14ac:dyDescent="0.25">
      <c r="N5739" s="60"/>
      <c r="O5739" s="101"/>
      <c r="AD5739" s="90">
        <f t="shared" si="241"/>
        <v>51358</v>
      </c>
      <c r="AE5739" s="91">
        <f t="shared" si="240"/>
        <v>3.6400000000000002E-2</v>
      </c>
      <c r="AG5739" s="92"/>
    </row>
    <row r="5740" spans="14:33" x14ac:dyDescent="0.25">
      <c r="N5740" s="60"/>
      <c r="O5740" s="101"/>
      <c r="AD5740" s="90">
        <f t="shared" si="241"/>
        <v>51359</v>
      </c>
      <c r="AE5740" s="91">
        <f t="shared" si="240"/>
        <v>3.6400000000000002E-2</v>
      </c>
      <c r="AG5740" s="92"/>
    </row>
    <row r="5741" spans="14:33" x14ac:dyDescent="0.25">
      <c r="N5741" s="60"/>
      <c r="O5741" s="101"/>
      <c r="AD5741" s="90">
        <f t="shared" si="241"/>
        <v>51360</v>
      </c>
      <c r="AE5741" s="91">
        <f t="shared" si="240"/>
        <v>3.6400000000000002E-2</v>
      </c>
      <c r="AG5741" s="92"/>
    </row>
    <row r="5742" spans="14:33" x14ac:dyDescent="0.25">
      <c r="N5742" s="60"/>
      <c r="O5742" s="101"/>
      <c r="AD5742" s="90">
        <f t="shared" si="241"/>
        <v>51361</v>
      </c>
      <c r="AE5742" s="91">
        <f t="shared" si="240"/>
        <v>3.6400000000000002E-2</v>
      </c>
      <c r="AG5742" s="92"/>
    </row>
    <row r="5743" spans="14:33" x14ac:dyDescent="0.25">
      <c r="N5743" s="60"/>
      <c r="O5743" s="101"/>
      <c r="AD5743" s="90">
        <f t="shared" si="241"/>
        <v>51362</v>
      </c>
      <c r="AE5743" s="91">
        <f t="shared" si="240"/>
        <v>3.6400000000000002E-2</v>
      </c>
      <c r="AG5743" s="92"/>
    </row>
    <row r="5744" spans="14:33" x14ac:dyDescent="0.25">
      <c r="N5744" s="60"/>
      <c r="O5744" s="101"/>
      <c r="AD5744" s="90">
        <f t="shared" si="241"/>
        <v>51363</v>
      </c>
      <c r="AE5744" s="91">
        <f t="shared" si="240"/>
        <v>3.6400000000000002E-2</v>
      </c>
      <c r="AG5744" s="92"/>
    </row>
    <row r="5745" spans="14:33" x14ac:dyDescent="0.25">
      <c r="N5745" s="60"/>
      <c r="O5745" s="101"/>
      <c r="AD5745" s="90">
        <f t="shared" si="241"/>
        <v>51364</v>
      </c>
      <c r="AE5745" s="91">
        <f t="shared" si="240"/>
        <v>3.6400000000000002E-2</v>
      </c>
      <c r="AG5745" s="92"/>
    </row>
    <row r="5746" spans="14:33" x14ac:dyDescent="0.25">
      <c r="N5746" s="60"/>
      <c r="O5746" s="101"/>
      <c r="AD5746" s="90">
        <f t="shared" si="241"/>
        <v>51365</v>
      </c>
      <c r="AE5746" s="91">
        <f t="shared" si="240"/>
        <v>3.6400000000000002E-2</v>
      </c>
      <c r="AG5746" s="92"/>
    </row>
    <row r="5747" spans="14:33" x14ac:dyDescent="0.25">
      <c r="N5747" s="60"/>
      <c r="O5747" s="101"/>
      <c r="AD5747" s="90">
        <f t="shared" si="241"/>
        <v>51366</v>
      </c>
      <c r="AE5747" s="91">
        <f t="shared" si="240"/>
        <v>3.6400000000000002E-2</v>
      </c>
      <c r="AG5747" s="92"/>
    </row>
    <row r="5748" spans="14:33" x14ac:dyDescent="0.25">
      <c r="N5748" s="60"/>
      <c r="O5748" s="101"/>
      <c r="AD5748" s="90">
        <f t="shared" si="241"/>
        <v>51367</v>
      </c>
      <c r="AE5748" s="91">
        <f t="shared" si="240"/>
        <v>3.6400000000000002E-2</v>
      </c>
      <c r="AG5748" s="92"/>
    </row>
    <row r="5749" spans="14:33" x14ac:dyDescent="0.25">
      <c r="N5749" s="60"/>
      <c r="O5749" s="101"/>
      <c r="AD5749" s="90">
        <f t="shared" si="241"/>
        <v>51368</v>
      </c>
      <c r="AE5749" s="91">
        <f t="shared" si="240"/>
        <v>3.6400000000000002E-2</v>
      </c>
      <c r="AG5749" s="92"/>
    </row>
    <row r="5750" spans="14:33" x14ac:dyDescent="0.25">
      <c r="N5750" s="60"/>
      <c r="O5750" s="101"/>
      <c r="AD5750" s="90">
        <f t="shared" si="241"/>
        <v>51369</v>
      </c>
      <c r="AE5750" s="91">
        <f t="shared" si="240"/>
        <v>3.6400000000000002E-2</v>
      </c>
      <c r="AG5750" s="92"/>
    </row>
    <row r="5751" spans="14:33" x14ac:dyDescent="0.25">
      <c r="N5751" s="60"/>
      <c r="O5751" s="101"/>
      <c r="AD5751" s="90">
        <f t="shared" si="241"/>
        <v>51370</v>
      </c>
      <c r="AE5751" s="91">
        <f t="shared" si="240"/>
        <v>3.6400000000000002E-2</v>
      </c>
      <c r="AG5751" s="92"/>
    </row>
    <row r="5752" spans="14:33" x14ac:dyDescent="0.25">
      <c r="N5752" s="60"/>
      <c r="O5752" s="101"/>
      <c r="AD5752" s="90">
        <f t="shared" si="241"/>
        <v>51371</v>
      </c>
      <c r="AE5752" s="91">
        <f t="shared" si="240"/>
        <v>3.6400000000000002E-2</v>
      </c>
      <c r="AG5752" s="92"/>
    </row>
    <row r="5753" spans="14:33" x14ac:dyDescent="0.25">
      <c r="N5753" s="60"/>
      <c r="O5753" s="101"/>
      <c r="AD5753" s="90">
        <f t="shared" si="241"/>
        <v>51372</v>
      </c>
      <c r="AE5753" s="91">
        <f t="shared" si="240"/>
        <v>3.6400000000000002E-2</v>
      </c>
      <c r="AG5753" s="92"/>
    </row>
    <row r="5754" spans="14:33" x14ac:dyDescent="0.25">
      <c r="N5754" s="60"/>
      <c r="O5754" s="101"/>
      <c r="AD5754" s="90">
        <f t="shared" si="241"/>
        <v>51373</v>
      </c>
      <c r="AE5754" s="91">
        <f t="shared" si="240"/>
        <v>3.6400000000000002E-2</v>
      </c>
      <c r="AG5754" s="92"/>
    </row>
    <row r="5755" spans="14:33" x14ac:dyDescent="0.25">
      <c r="N5755" s="60"/>
      <c r="O5755" s="101"/>
      <c r="AD5755" s="90">
        <f t="shared" si="241"/>
        <v>51374</v>
      </c>
      <c r="AE5755" s="91">
        <f t="shared" si="240"/>
        <v>3.6400000000000002E-2</v>
      </c>
      <c r="AG5755" s="92"/>
    </row>
    <row r="5756" spans="14:33" x14ac:dyDescent="0.25">
      <c r="N5756" s="60"/>
      <c r="O5756" s="101"/>
      <c r="AD5756" s="90">
        <f t="shared" si="241"/>
        <v>51375</v>
      </c>
      <c r="AE5756" s="91">
        <f t="shared" si="240"/>
        <v>3.6400000000000002E-2</v>
      </c>
      <c r="AG5756" s="92"/>
    </row>
    <row r="5757" spans="14:33" x14ac:dyDescent="0.25">
      <c r="N5757" s="60"/>
      <c r="O5757" s="101"/>
      <c r="AD5757" s="90">
        <f t="shared" si="241"/>
        <v>51376</v>
      </c>
      <c r="AE5757" s="91">
        <f t="shared" si="240"/>
        <v>3.6400000000000002E-2</v>
      </c>
      <c r="AG5757" s="92"/>
    </row>
    <row r="5758" spans="14:33" x14ac:dyDescent="0.25">
      <c r="N5758" s="60"/>
      <c r="O5758" s="101"/>
      <c r="AD5758" s="90">
        <f t="shared" si="241"/>
        <v>51377</v>
      </c>
      <c r="AE5758" s="91">
        <f t="shared" si="240"/>
        <v>3.6400000000000002E-2</v>
      </c>
      <c r="AG5758" s="92"/>
    </row>
    <row r="5759" spans="14:33" x14ac:dyDescent="0.25">
      <c r="N5759" s="60"/>
      <c r="O5759" s="101"/>
      <c r="AD5759" s="90">
        <f t="shared" si="241"/>
        <v>51378</v>
      </c>
      <c r="AE5759" s="91">
        <f t="shared" si="240"/>
        <v>3.6400000000000002E-2</v>
      </c>
      <c r="AG5759" s="92"/>
    </row>
    <row r="5760" spans="14:33" x14ac:dyDescent="0.25">
      <c r="N5760" s="60"/>
      <c r="O5760" s="101"/>
      <c r="AD5760" s="90">
        <f t="shared" si="241"/>
        <v>51379</v>
      </c>
      <c r="AE5760" s="91">
        <f t="shared" si="240"/>
        <v>3.6400000000000002E-2</v>
      </c>
      <c r="AG5760" s="92"/>
    </row>
    <row r="5761" spans="14:33" x14ac:dyDescent="0.25">
      <c r="N5761" s="60"/>
      <c r="O5761" s="101"/>
      <c r="AD5761" s="90">
        <f t="shared" si="241"/>
        <v>51380</v>
      </c>
      <c r="AE5761" s="91">
        <f t="shared" si="240"/>
        <v>3.6400000000000002E-2</v>
      </c>
      <c r="AG5761" s="92"/>
    </row>
    <row r="5762" spans="14:33" x14ac:dyDescent="0.25">
      <c r="N5762" s="60"/>
      <c r="O5762" s="101"/>
      <c r="AD5762" s="90">
        <f t="shared" si="241"/>
        <v>51381</v>
      </c>
      <c r="AE5762" s="91">
        <f t="shared" si="240"/>
        <v>3.6400000000000002E-2</v>
      </c>
      <c r="AG5762" s="92"/>
    </row>
    <row r="5763" spans="14:33" x14ac:dyDescent="0.25">
      <c r="N5763" s="60"/>
      <c r="O5763" s="101"/>
      <c r="AD5763" s="90">
        <f t="shared" si="241"/>
        <v>51382</v>
      </c>
      <c r="AE5763" s="91">
        <f t="shared" si="240"/>
        <v>3.6400000000000002E-2</v>
      </c>
      <c r="AG5763" s="92"/>
    </row>
    <row r="5764" spans="14:33" x14ac:dyDescent="0.25">
      <c r="N5764" s="60"/>
      <c r="O5764" s="101"/>
      <c r="AD5764" s="90">
        <f t="shared" si="241"/>
        <v>51383</v>
      </c>
      <c r="AE5764" s="91">
        <f t="shared" si="240"/>
        <v>3.6400000000000002E-2</v>
      </c>
      <c r="AG5764" s="92"/>
    </row>
    <row r="5765" spans="14:33" x14ac:dyDescent="0.25">
      <c r="N5765" s="60"/>
      <c r="O5765" s="101"/>
      <c r="AD5765" s="90">
        <f t="shared" si="241"/>
        <v>51384</v>
      </c>
      <c r="AE5765" s="91">
        <f t="shared" si="240"/>
        <v>3.6400000000000002E-2</v>
      </c>
      <c r="AG5765" s="92"/>
    </row>
    <row r="5766" spans="14:33" x14ac:dyDescent="0.25">
      <c r="N5766" s="60"/>
      <c r="O5766" s="101"/>
      <c r="AD5766" s="90">
        <f t="shared" si="241"/>
        <v>51385</v>
      </c>
      <c r="AE5766" s="91">
        <f t="shared" si="240"/>
        <v>3.6400000000000002E-2</v>
      </c>
      <c r="AG5766" s="92"/>
    </row>
    <row r="5767" spans="14:33" x14ac:dyDescent="0.25">
      <c r="N5767" s="60"/>
      <c r="O5767" s="101"/>
      <c r="AD5767" s="90">
        <f t="shared" si="241"/>
        <v>51386</v>
      </c>
      <c r="AE5767" s="91">
        <f t="shared" ref="AE5767:AE5830" si="242">_xlfn.IFNA(VLOOKUP(AD5767,N:O,2,FALSE)/100,AE5766)</f>
        <v>3.6400000000000002E-2</v>
      </c>
      <c r="AG5767" s="92"/>
    </row>
    <row r="5768" spans="14:33" x14ac:dyDescent="0.25">
      <c r="N5768" s="60"/>
      <c r="O5768" s="101"/>
      <c r="AD5768" s="90">
        <f t="shared" ref="AD5768:AD5831" si="243">AD5767+1</f>
        <v>51387</v>
      </c>
      <c r="AE5768" s="91">
        <f t="shared" si="242"/>
        <v>3.6400000000000002E-2</v>
      </c>
      <c r="AG5768" s="92"/>
    </row>
    <row r="5769" spans="14:33" x14ac:dyDescent="0.25">
      <c r="N5769" s="60"/>
      <c r="O5769" s="101"/>
      <c r="AD5769" s="90">
        <f t="shared" si="243"/>
        <v>51388</v>
      </c>
      <c r="AE5769" s="91">
        <f t="shared" si="242"/>
        <v>3.6400000000000002E-2</v>
      </c>
      <c r="AG5769" s="92"/>
    </row>
    <row r="5770" spans="14:33" x14ac:dyDescent="0.25">
      <c r="N5770" s="60"/>
      <c r="O5770" s="101"/>
      <c r="AD5770" s="90">
        <f t="shared" si="243"/>
        <v>51389</v>
      </c>
      <c r="AE5770" s="91">
        <f t="shared" si="242"/>
        <v>3.6400000000000002E-2</v>
      </c>
      <c r="AG5770" s="92"/>
    </row>
    <row r="5771" spans="14:33" x14ac:dyDescent="0.25">
      <c r="N5771" s="60"/>
      <c r="O5771" s="101"/>
      <c r="AD5771" s="90">
        <f t="shared" si="243"/>
        <v>51390</v>
      </c>
      <c r="AE5771" s="91">
        <f t="shared" si="242"/>
        <v>3.6400000000000002E-2</v>
      </c>
      <c r="AG5771" s="92"/>
    </row>
    <row r="5772" spans="14:33" x14ac:dyDescent="0.25">
      <c r="N5772" s="60"/>
      <c r="O5772" s="101"/>
      <c r="AD5772" s="90">
        <f t="shared" si="243"/>
        <v>51391</v>
      </c>
      <c r="AE5772" s="91">
        <f t="shared" si="242"/>
        <v>3.6400000000000002E-2</v>
      </c>
      <c r="AG5772" s="92"/>
    </row>
    <row r="5773" spans="14:33" x14ac:dyDescent="0.25">
      <c r="N5773" s="60"/>
      <c r="O5773" s="101"/>
      <c r="AD5773" s="90">
        <f t="shared" si="243"/>
        <v>51392</v>
      </c>
      <c r="AE5773" s="91">
        <f t="shared" si="242"/>
        <v>3.6400000000000002E-2</v>
      </c>
      <c r="AG5773" s="92"/>
    </row>
    <row r="5774" spans="14:33" x14ac:dyDescent="0.25">
      <c r="N5774" s="60"/>
      <c r="O5774" s="101"/>
      <c r="AD5774" s="90">
        <f t="shared" si="243"/>
        <v>51393</v>
      </c>
      <c r="AE5774" s="91">
        <f t="shared" si="242"/>
        <v>3.6400000000000002E-2</v>
      </c>
      <c r="AG5774" s="92"/>
    </row>
    <row r="5775" spans="14:33" x14ac:dyDescent="0.25">
      <c r="N5775" s="60"/>
      <c r="O5775" s="101"/>
      <c r="AD5775" s="90">
        <f t="shared" si="243"/>
        <v>51394</v>
      </c>
      <c r="AE5775" s="91">
        <f t="shared" si="242"/>
        <v>3.6400000000000002E-2</v>
      </c>
      <c r="AG5775" s="92"/>
    </row>
    <row r="5776" spans="14:33" x14ac:dyDescent="0.25">
      <c r="N5776" s="60"/>
      <c r="O5776" s="101"/>
      <c r="AD5776" s="90">
        <f t="shared" si="243"/>
        <v>51395</v>
      </c>
      <c r="AE5776" s="91">
        <f t="shared" si="242"/>
        <v>3.6400000000000002E-2</v>
      </c>
      <c r="AG5776" s="92"/>
    </row>
    <row r="5777" spans="14:33" x14ac:dyDescent="0.25">
      <c r="N5777" s="60"/>
      <c r="O5777" s="101"/>
      <c r="AD5777" s="90">
        <f t="shared" si="243"/>
        <v>51396</v>
      </c>
      <c r="AE5777" s="91">
        <f t="shared" si="242"/>
        <v>3.6400000000000002E-2</v>
      </c>
      <c r="AG5777" s="92"/>
    </row>
    <row r="5778" spans="14:33" x14ac:dyDescent="0.25">
      <c r="N5778" s="60"/>
      <c r="O5778" s="101"/>
      <c r="AD5778" s="90">
        <f t="shared" si="243"/>
        <v>51397</v>
      </c>
      <c r="AE5778" s="91">
        <f t="shared" si="242"/>
        <v>3.6400000000000002E-2</v>
      </c>
      <c r="AG5778" s="92"/>
    </row>
    <row r="5779" spans="14:33" x14ac:dyDescent="0.25">
      <c r="N5779" s="60"/>
      <c r="O5779" s="101"/>
      <c r="AD5779" s="90">
        <f t="shared" si="243"/>
        <v>51398</v>
      </c>
      <c r="AE5779" s="91">
        <f t="shared" si="242"/>
        <v>3.6400000000000002E-2</v>
      </c>
      <c r="AG5779" s="92"/>
    </row>
    <row r="5780" spans="14:33" x14ac:dyDescent="0.25">
      <c r="N5780" s="60"/>
      <c r="O5780" s="101"/>
      <c r="AD5780" s="90">
        <f t="shared" si="243"/>
        <v>51399</v>
      </c>
      <c r="AE5780" s="91">
        <f t="shared" si="242"/>
        <v>3.6400000000000002E-2</v>
      </c>
      <c r="AG5780" s="92"/>
    </row>
    <row r="5781" spans="14:33" x14ac:dyDescent="0.25">
      <c r="N5781" s="60"/>
      <c r="O5781" s="101"/>
      <c r="AD5781" s="90">
        <f t="shared" si="243"/>
        <v>51400</v>
      </c>
      <c r="AE5781" s="91">
        <f t="shared" si="242"/>
        <v>3.6400000000000002E-2</v>
      </c>
      <c r="AG5781" s="92"/>
    </row>
    <row r="5782" spans="14:33" x14ac:dyDescent="0.25">
      <c r="N5782" s="60"/>
      <c r="O5782" s="101"/>
      <c r="AD5782" s="90">
        <f t="shared" si="243"/>
        <v>51401</v>
      </c>
      <c r="AE5782" s="91">
        <f t="shared" si="242"/>
        <v>3.6400000000000002E-2</v>
      </c>
      <c r="AG5782" s="92"/>
    </row>
    <row r="5783" spans="14:33" x14ac:dyDescent="0.25">
      <c r="N5783" s="60"/>
      <c r="O5783" s="101"/>
      <c r="AD5783" s="90">
        <f t="shared" si="243"/>
        <v>51402</v>
      </c>
      <c r="AE5783" s="91">
        <f t="shared" si="242"/>
        <v>3.6400000000000002E-2</v>
      </c>
      <c r="AG5783" s="92"/>
    </row>
    <row r="5784" spans="14:33" x14ac:dyDescent="0.25">
      <c r="N5784" s="60"/>
      <c r="O5784" s="101"/>
      <c r="AD5784" s="90">
        <f t="shared" si="243"/>
        <v>51403</v>
      </c>
      <c r="AE5784" s="91">
        <f t="shared" si="242"/>
        <v>3.6400000000000002E-2</v>
      </c>
      <c r="AG5784" s="92"/>
    </row>
    <row r="5785" spans="14:33" x14ac:dyDescent="0.25">
      <c r="N5785" s="60"/>
      <c r="O5785" s="101"/>
      <c r="AD5785" s="90">
        <f t="shared" si="243"/>
        <v>51404</v>
      </c>
      <c r="AE5785" s="91">
        <f t="shared" si="242"/>
        <v>3.6400000000000002E-2</v>
      </c>
      <c r="AG5785" s="92"/>
    </row>
    <row r="5786" spans="14:33" x14ac:dyDescent="0.25">
      <c r="N5786" s="60"/>
      <c r="O5786" s="101"/>
      <c r="AD5786" s="90">
        <f t="shared" si="243"/>
        <v>51405</v>
      </c>
      <c r="AE5786" s="91">
        <f t="shared" si="242"/>
        <v>3.6400000000000002E-2</v>
      </c>
      <c r="AG5786" s="92"/>
    </row>
    <row r="5787" spans="14:33" x14ac:dyDescent="0.25">
      <c r="N5787" s="60"/>
      <c r="O5787" s="101"/>
      <c r="AD5787" s="90">
        <f t="shared" si="243"/>
        <v>51406</v>
      </c>
      <c r="AE5787" s="91">
        <f t="shared" si="242"/>
        <v>3.6400000000000002E-2</v>
      </c>
      <c r="AG5787" s="92"/>
    </row>
    <row r="5788" spans="14:33" x14ac:dyDescent="0.25">
      <c r="N5788" s="60"/>
      <c r="O5788" s="101"/>
      <c r="AD5788" s="90">
        <f t="shared" si="243"/>
        <v>51407</v>
      </c>
      <c r="AE5788" s="91">
        <f t="shared" si="242"/>
        <v>3.6400000000000002E-2</v>
      </c>
      <c r="AG5788" s="92"/>
    </row>
    <row r="5789" spans="14:33" x14ac:dyDescent="0.25">
      <c r="N5789" s="60"/>
      <c r="O5789" s="101"/>
      <c r="AD5789" s="90">
        <f t="shared" si="243"/>
        <v>51408</v>
      </c>
      <c r="AE5789" s="91">
        <f t="shared" si="242"/>
        <v>3.6400000000000002E-2</v>
      </c>
      <c r="AG5789" s="92"/>
    </row>
    <row r="5790" spans="14:33" x14ac:dyDescent="0.25">
      <c r="N5790" s="60"/>
      <c r="O5790" s="101"/>
      <c r="AD5790" s="90">
        <f t="shared" si="243"/>
        <v>51409</v>
      </c>
      <c r="AE5790" s="91">
        <f t="shared" si="242"/>
        <v>3.6400000000000002E-2</v>
      </c>
      <c r="AG5790" s="92"/>
    </row>
    <row r="5791" spans="14:33" x14ac:dyDescent="0.25">
      <c r="N5791" s="60"/>
      <c r="O5791" s="101"/>
      <c r="AD5791" s="90">
        <f t="shared" si="243"/>
        <v>51410</v>
      </c>
      <c r="AE5791" s="91">
        <f t="shared" si="242"/>
        <v>3.6400000000000002E-2</v>
      </c>
      <c r="AG5791" s="92"/>
    </row>
    <row r="5792" spans="14:33" x14ac:dyDescent="0.25">
      <c r="N5792" s="60"/>
      <c r="O5792" s="101"/>
      <c r="AD5792" s="90">
        <f t="shared" si="243"/>
        <v>51411</v>
      </c>
      <c r="AE5792" s="91">
        <f t="shared" si="242"/>
        <v>3.6400000000000002E-2</v>
      </c>
      <c r="AG5792" s="92"/>
    </row>
    <row r="5793" spans="14:33" x14ac:dyDescent="0.25">
      <c r="N5793" s="60"/>
      <c r="O5793" s="101"/>
      <c r="AD5793" s="90">
        <f t="shared" si="243"/>
        <v>51412</v>
      </c>
      <c r="AE5793" s="91">
        <f t="shared" si="242"/>
        <v>3.6400000000000002E-2</v>
      </c>
      <c r="AG5793" s="92"/>
    </row>
    <row r="5794" spans="14:33" x14ac:dyDescent="0.25">
      <c r="N5794" s="60"/>
      <c r="O5794" s="101"/>
      <c r="AD5794" s="90">
        <f t="shared" si="243"/>
        <v>51413</v>
      </c>
      <c r="AE5794" s="91">
        <f t="shared" si="242"/>
        <v>3.6400000000000002E-2</v>
      </c>
      <c r="AG5794" s="92"/>
    </row>
    <row r="5795" spans="14:33" x14ac:dyDescent="0.25">
      <c r="N5795" s="60"/>
      <c r="O5795" s="101"/>
      <c r="AD5795" s="90">
        <f t="shared" si="243"/>
        <v>51414</v>
      </c>
      <c r="AE5795" s="91">
        <f t="shared" si="242"/>
        <v>3.6400000000000002E-2</v>
      </c>
      <c r="AG5795" s="92"/>
    </row>
    <row r="5796" spans="14:33" x14ac:dyDescent="0.25">
      <c r="N5796" s="60"/>
      <c r="O5796" s="101"/>
      <c r="AD5796" s="90">
        <f t="shared" si="243"/>
        <v>51415</v>
      </c>
      <c r="AE5796" s="91">
        <f t="shared" si="242"/>
        <v>3.6400000000000002E-2</v>
      </c>
      <c r="AG5796" s="92"/>
    </row>
    <row r="5797" spans="14:33" x14ac:dyDescent="0.25">
      <c r="N5797" s="60"/>
      <c r="O5797" s="101"/>
      <c r="AD5797" s="90">
        <f t="shared" si="243"/>
        <v>51416</v>
      </c>
      <c r="AE5797" s="91">
        <f t="shared" si="242"/>
        <v>3.6400000000000002E-2</v>
      </c>
      <c r="AG5797" s="92"/>
    </row>
    <row r="5798" spans="14:33" x14ac:dyDescent="0.25">
      <c r="N5798" s="60"/>
      <c r="O5798" s="101"/>
      <c r="AD5798" s="90">
        <f t="shared" si="243"/>
        <v>51417</v>
      </c>
      <c r="AE5798" s="91">
        <f t="shared" si="242"/>
        <v>3.6400000000000002E-2</v>
      </c>
      <c r="AG5798" s="92"/>
    </row>
    <row r="5799" spans="14:33" x14ac:dyDescent="0.25">
      <c r="N5799" s="60"/>
      <c r="O5799" s="101"/>
      <c r="AD5799" s="90">
        <f t="shared" si="243"/>
        <v>51418</v>
      </c>
      <c r="AE5799" s="91">
        <f t="shared" si="242"/>
        <v>3.6400000000000002E-2</v>
      </c>
      <c r="AG5799" s="92"/>
    </row>
    <row r="5800" spans="14:33" x14ac:dyDescent="0.25">
      <c r="N5800" s="60"/>
      <c r="O5800" s="101"/>
      <c r="AD5800" s="90">
        <f t="shared" si="243"/>
        <v>51419</v>
      </c>
      <c r="AE5800" s="91">
        <f t="shared" si="242"/>
        <v>3.6400000000000002E-2</v>
      </c>
      <c r="AG5800" s="92"/>
    </row>
    <row r="5801" spans="14:33" x14ac:dyDescent="0.25">
      <c r="N5801" s="60"/>
      <c r="O5801" s="101"/>
      <c r="AD5801" s="90">
        <f t="shared" si="243"/>
        <v>51420</v>
      </c>
      <c r="AE5801" s="91">
        <f t="shared" si="242"/>
        <v>3.6400000000000002E-2</v>
      </c>
      <c r="AG5801" s="92"/>
    </row>
    <row r="5802" spans="14:33" x14ac:dyDescent="0.25">
      <c r="N5802" s="60"/>
      <c r="O5802" s="101"/>
      <c r="AD5802" s="90">
        <f t="shared" si="243"/>
        <v>51421</v>
      </c>
      <c r="AE5802" s="91">
        <f t="shared" si="242"/>
        <v>3.6400000000000002E-2</v>
      </c>
      <c r="AG5802" s="92"/>
    </row>
    <row r="5803" spans="14:33" x14ac:dyDescent="0.25">
      <c r="N5803" s="60"/>
      <c r="O5803" s="101"/>
      <c r="AD5803" s="90">
        <f t="shared" si="243"/>
        <v>51422</v>
      </c>
      <c r="AE5803" s="91">
        <f t="shared" si="242"/>
        <v>3.6400000000000002E-2</v>
      </c>
      <c r="AG5803" s="92"/>
    </row>
    <row r="5804" spans="14:33" x14ac:dyDescent="0.25">
      <c r="N5804" s="60"/>
      <c r="O5804" s="101"/>
      <c r="AD5804" s="90">
        <f t="shared" si="243"/>
        <v>51423</v>
      </c>
      <c r="AE5804" s="91">
        <f t="shared" si="242"/>
        <v>3.6400000000000002E-2</v>
      </c>
      <c r="AG5804" s="92"/>
    </row>
    <row r="5805" spans="14:33" x14ac:dyDescent="0.25">
      <c r="N5805" s="60"/>
      <c r="O5805" s="101"/>
      <c r="AD5805" s="90">
        <f t="shared" si="243"/>
        <v>51424</v>
      </c>
      <c r="AE5805" s="91">
        <f t="shared" si="242"/>
        <v>3.6400000000000002E-2</v>
      </c>
      <c r="AG5805" s="92"/>
    </row>
    <row r="5806" spans="14:33" x14ac:dyDescent="0.25">
      <c r="N5806" s="60"/>
      <c r="O5806" s="101"/>
      <c r="AD5806" s="90">
        <f t="shared" si="243"/>
        <v>51425</v>
      </c>
      <c r="AE5806" s="91">
        <f t="shared" si="242"/>
        <v>3.6400000000000002E-2</v>
      </c>
      <c r="AG5806" s="92"/>
    </row>
    <row r="5807" spans="14:33" x14ac:dyDescent="0.25">
      <c r="N5807" s="60"/>
      <c r="O5807" s="101"/>
      <c r="AD5807" s="90">
        <f t="shared" si="243"/>
        <v>51426</v>
      </c>
      <c r="AE5807" s="91">
        <f t="shared" si="242"/>
        <v>3.6400000000000002E-2</v>
      </c>
      <c r="AG5807" s="92"/>
    </row>
    <row r="5808" spans="14:33" x14ac:dyDescent="0.25">
      <c r="N5808" s="60"/>
      <c r="O5808" s="101"/>
      <c r="AD5808" s="90">
        <f t="shared" si="243"/>
        <v>51427</v>
      </c>
      <c r="AE5808" s="91">
        <f t="shared" si="242"/>
        <v>3.6400000000000002E-2</v>
      </c>
      <c r="AG5808" s="92"/>
    </row>
    <row r="5809" spans="14:33" x14ac:dyDescent="0.25">
      <c r="N5809" s="60"/>
      <c r="O5809" s="101"/>
      <c r="AD5809" s="90">
        <f t="shared" si="243"/>
        <v>51428</v>
      </c>
      <c r="AE5809" s="91">
        <f t="shared" si="242"/>
        <v>3.6400000000000002E-2</v>
      </c>
      <c r="AG5809" s="92"/>
    </row>
    <row r="5810" spans="14:33" x14ac:dyDescent="0.25">
      <c r="N5810" s="60"/>
      <c r="O5810" s="101"/>
      <c r="AD5810" s="90">
        <f t="shared" si="243"/>
        <v>51429</v>
      </c>
      <c r="AE5810" s="91">
        <f t="shared" si="242"/>
        <v>3.6400000000000002E-2</v>
      </c>
      <c r="AG5810" s="92"/>
    </row>
    <row r="5811" spans="14:33" x14ac:dyDescent="0.25">
      <c r="N5811" s="60"/>
      <c r="O5811" s="101"/>
      <c r="AD5811" s="90">
        <f t="shared" si="243"/>
        <v>51430</v>
      </c>
      <c r="AE5811" s="91">
        <f t="shared" si="242"/>
        <v>3.6400000000000002E-2</v>
      </c>
      <c r="AG5811" s="92"/>
    </row>
    <row r="5812" spans="14:33" x14ac:dyDescent="0.25">
      <c r="N5812" s="60"/>
      <c r="O5812" s="101"/>
      <c r="AD5812" s="90">
        <f t="shared" si="243"/>
        <v>51431</v>
      </c>
      <c r="AE5812" s="91">
        <f t="shared" si="242"/>
        <v>3.6400000000000002E-2</v>
      </c>
      <c r="AG5812" s="92"/>
    </row>
    <row r="5813" spans="14:33" x14ac:dyDescent="0.25">
      <c r="N5813" s="60"/>
      <c r="O5813" s="101"/>
      <c r="AD5813" s="90">
        <f t="shared" si="243"/>
        <v>51432</v>
      </c>
      <c r="AE5813" s="91">
        <f t="shared" si="242"/>
        <v>3.6400000000000002E-2</v>
      </c>
      <c r="AG5813" s="92"/>
    </row>
    <row r="5814" spans="14:33" x14ac:dyDescent="0.25">
      <c r="N5814" s="60"/>
      <c r="O5814" s="101"/>
      <c r="AD5814" s="90">
        <f t="shared" si="243"/>
        <v>51433</v>
      </c>
      <c r="AE5814" s="91">
        <f t="shared" si="242"/>
        <v>3.6400000000000002E-2</v>
      </c>
      <c r="AG5814" s="92"/>
    </row>
    <row r="5815" spans="14:33" x14ac:dyDescent="0.25">
      <c r="N5815" s="60"/>
      <c r="O5815" s="101"/>
      <c r="AD5815" s="90">
        <f t="shared" si="243"/>
        <v>51434</v>
      </c>
      <c r="AE5815" s="91">
        <f t="shared" si="242"/>
        <v>3.6400000000000002E-2</v>
      </c>
      <c r="AG5815" s="92"/>
    </row>
    <row r="5816" spans="14:33" x14ac:dyDescent="0.25">
      <c r="N5816" s="60"/>
      <c r="O5816" s="101"/>
      <c r="AD5816" s="90">
        <f t="shared" si="243"/>
        <v>51435</v>
      </c>
      <c r="AE5816" s="91">
        <f t="shared" si="242"/>
        <v>3.6400000000000002E-2</v>
      </c>
      <c r="AG5816" s="92"/>
    </row>
    <row r="5817" spans="14:33" x14ac:dyDescent="0.25">
      <c r="N5817" s="60"/>
      <c r="O5817" s="101"/>
      <c r="AD5817" s="90">
        <f t="shared" si="243"/>
        <v>51436</v>
      </c>
      <c r="AE5817" s="91">
        <f t="shared" si="242"/>
        <v>3.6400000000000002E-2</v>
      </c>
      <c r="AG5817" s="92"/>
    </row>
    <row r="5818" spans="14:33" x14ac:dyDescent="0.25">
      <c r="N5818" s="60"/>
      <c r="O5818" s="101"/>
      <c r="AD5818" s="90">
        <f t="shared" si="243"/>
        <v>51437</v>
      </c>
      <c r="AE5818" s="91">
        <f t="shared" si="242"/>
        <v>3.6400000000000002E-2</v>
      </c>
      <c r="AG5818" s="92"/>
    </row>
    <row r="5819" spans="14:33" x14ac:dyDescent="0.25">
      <c r="N5819" s="60"/>
      <c r="O5819" s="101"/>
      <c r="AD5819" s="90">
        <f t="shared" si="243"/>
        <v>51438</v>
      </c>
      <c r="AE5819" s="91">
        <f t="shared" si="242"/>
        <v>3.6400000000000002E-2</v>
      </c>
      <c r="AG5819" s="92"/>
    </row>
    <row r="5820" spans="14:33" x14ac:dyDescent="0.25">
      <c r="N5820" s="60"/>
      <c r="O5820" s="101"/>
      <c r="AD5820" s="90">
        <f t="shared" si="243"/>
        <v>51439</v>
      </c>
      <c r="AE5820" s="91">
        <f t="shared" si="242"/>
        <v>3.6400000000000002E-2</v>
      </c>
      <c r="AG5820" s="92"/>
    </row>
    <row r="5821" spans="14:33" x14ac:dyDescent="0.25">
      <c r="N5821" s="60"/>
      <c r="O5821" s="101"/>
      <c r="AD5821" s="90">
        <f t="shared" si="243"/>
        <v>51440</v>
      </c>
      <c r="AE5821" s="91">
        <f t="shared" si="242"/>
        <v>3.6400000000000002E-2</v>
      </c>
      <c r="AG5821" s="92"/>
    </row>
    <row r="5822" spans="14:33" x14ac:dyDescent="0.25">
      <c r="N5822" s="60"/>
      <c r="O5822" s="101"/>
      <c r="AD5822" s="90">
        <f t="shared" si="243"/>
        <v>51441</v>
      </c>
      <c r="AE5822" s="91">
        <f t="shared" si="242"/>
        <v>3.6400000000000002E-2</v>
      </c>
      <c r="AG5822" s="92"/>
    </row>
    <row r="5823" spans="14:33" x14ac:dyDescent="0.25">
      <c r="N5823" s="60"/>
      <c r="O5823" s="101"/>
      <c r="AD5823" s="90">
        <f t="shared" si="243"/>
        <v>51442</v>
      </c>
      <c r="AE5823" s="91">
        <f t="shared" si="242"/>
        <v>3.6400000000000002E-2</v>
      </c>
      <c r="AG5823" s="92"/>
    </row>
    <row r="5824" spans="14:33" x14ac:dyDescent="0.25">
      <c r="N5824" s="60"/>
      <c r="O5824" s="101"/>
      <c r="AD5824" s="90">
        <f t="shared" si="243"/>
        <v>51443</v>
      </c>
      <c r="AE5824" s="91">
        <f t="shared" si="242"/>
        <v>3.6400000000000002E-2</v>
      </c>
      <c r="AG5824" s="92"/>
    </row>
    <row r="5825" spans="14:33" x14ac:dyDescent="0.25">
      <c r="N5825" s="60"/>
      <c r="O5825" s="101"/>
      <c r="AD5825" s="90">
        <f t="shared" si="243"/>
        <v>51444</v>
      </c>
      <c r="AE5825" s="91">
        <f t="shared" si="242"/>
        <v>3.6400000000000002E-2</v>
      </c>
      <c r="AG5825" s="92"/>
    </row>
    <row r="5826" spans="14:33" x14ac:dyDescent="0.25">
      <c r="N5826" s="60"/>
      <c r="O5826" s="101"/>
      <c r="AD5826" s="90">
        <f t="shared" si="243"/>
        <v>51445</v>
      </c>
      <c r="AE5826" s="91">
        <f t="shared" si="242"/>
        <v>3.6400000000000002E-2</v>
      </c>
      <c r="AG5826" s="92"/>
    </row>
    <row r="5827" spans="14:33" x14ac:dyDescent="0.25">
      <c r="N5827" s="60"/>
      <c r="O5827" s="101"/>
      <c r="AD5827" s="90">
        <f t="shared" si="243"/>
        <v>51446</v>
      </c>
      <c r="AE5827" s="91">
        <f t="shared" si="242"/>
        <v>3.6400000000000002E-2</v>
      </c>
      <c r="AG5827" s="92"/>
    </row>
    <row r="5828" spans="14:33" x14ac:dyDescent="0.25">
      <c r="N5828" s="60"/>
      <c r="O5828" s="101"/>
      <c r="AD5828" s="90">
        <f t="shared" si="243"/>
        <v>51447</v>
      </c>
      <c r="AE5828" s="91">
        <f t="shared" si="242"/>
        <v>3.6400000000000002E-2</v>
      </c>
      <c r="AG5828" s="92"/>
    </row>
    <row r="5829" spans="14:33" x14ac:dyDescent="0.25">
      <c r="N5829" s="60"/>
      <c r="O5829" s="101"/>
      <c r="AD5829" s="90">
        <f t="shared" si="243"/>
        <v>51448</v>
      </c>
      <c r="AE5829" s="91">
        <f t="shared" si="242"/>
        <v>3.6400000000000002E-2</v>
      </c>
      <c r="AG5829" s="92"/>
    </row>
    <row r="5830" spans="14:33" x14ac:dyDescent="0.25">
      <c r="N5830" s="60"/>
      <c r="O5830" s="101"/>
      <c r="AD5830" s="90">
        <f t="shared" si="243"/>
        <v>51449</v>
      </c>
      <c r="AE5830" s="91">
        <f t="shared" si="242"/>
        <v>3.6400000000000002E-2</v>
      </c>
      <c r="AG5830" s="92"/>
    </row>
    <row r="5831" spans="14:33" x14ac:dyDescent="0.25">
      <c r="N5831" s="60"/>
      <c r="O5831" s="101"/>
      <c r="AD5831" s="90">
        <f t="shared" si="243"/>
        <v>51450</v>
      </c>
      <c r="AE5831" s="91">
        <f t="shared" ref="AE5831:AE5894" si="244">_xlfn.IFNA(VLOOKUP(AD5831,N:O,2,FALSE)/100,AE5830)</f>
        <v>3.6400000000000002E-2</v>
      </c>
      <c r="AG5831" s="92"/>
    </row>
    <row r="5832" spans="14:33" x14ac:dyDescent="0.25">
      <c r="N5832" s="60"/>
      <c r="O5832" s="101"/>
      <c r="AD5832" s="90">
        <f t="shared" ref="AD5832:AD5895" si="245">AD5831+1</f>
        <v>51451</v>
      </c>
      <c r="AE5832" s="91">
        <f t="shared" si="244"/>
        <v>3.6400000000000002E-2</v>
      </c>
      <c r="AG5832" s="92"/>
    </row>
    <row r="5833" spans="14:33" x14ac:dyDescent="0.25">
      <c r="N5833" s="60"/>
      <c r="O5833" s="101"/>
      <c r="AD5833" s="90">
        <f t="shared" si="245"/>
        <v>51452</v>
      </c>
      <c r="AE5833" s="91">
        <f t="shared" si="244"/>
        <v>3.6400000000000002E-2</v>
      </c>
      <c r="AG5833" s="92"/>
    </row>
    <row r="5834" spans="14:33" x14ac:dyDescent="0.25">
      <c r="N5834" s="60"/>
      <c r="O5834" s="101"/>
      <c r="AD5834" s="90">
        <f t="shared" si="245"/>
        <v>51453</v>
      </c>
      <c r="AE5834" s="91">
        <f t="shared" si="244"/>
        <v>3.6400000000000002E-2</v>
      </c>
      <c r="AG5834" s="92"/>
    </row>
    <row r="5835" spans="14:33" x14ac:dyDescent="0.25">
      <c r="N5835" s="60"/>
      <c r="O5835" s="101"/>
      <c r="AD5835" s="90">
        <f t="shared" si="245"/>
        <v>51454</v>
      </c>
      <c r="AE5835" s="91">
        <f t="shared" si="244"/>
        <v>3.6400000000000002E-2</v>
      </c>
      <c r="AG5835" s="92"/>
    </row>
    <row r="5836" spans="14:33" x14ac:dyDescent="0.25">
      <c r="N5836" s="60"/>
      <c r="O5836" s="101"/>
      <c r="AD5836" s="90">
        <f t="shared" si="245"/>
        <v>51455</v>
      </c>
      <c r="AE5836" s="91">
        <f t="shared" si="244"/>
        <v>3.6400000000000002E-2</v>
      </c>
      <c r="AG5836" s="92"/>
    </row>
    <row r="5837" spans="14:33" x14ac:dyDescent="0.25">
      <c r="N5837" s="60"/>
      <c r="O5837" s="101"/>
      <c r="AD5837" s="90">
        <f t="shared" si="245"/>
        <v>51456</v>
      </c>
      <c r="AE5837" s="91">
        <f t="shared" si="244"/>
        <v>3.6400000000000002E-2</v>
      </c>
      <c r="AG5837" s="92"/>
    </row>
    <row r="5838" spans="14:33" x14ac:dyDescent="0.25">
      <c r="N5838" s="60"/>
      <c r="O5838" s="101"/>
      <c r="AD5838" s="90">
        <f t="shared" si="245"/>
        <v>51457</v>
      </c>
      <c r="AE5838" s="91">
        <f t="shared" si="244"/>
        <v>3.6400000000000002E-2</v>
      </c>
      <c r="AG5838" s="92"/>
    </row>
    <row r="5839" spans="14:33" x14ac:dyDescent="0.25">
      <c r="N5839" s="60"/>
      <c r="O5839" s="101"/>
      <c r="AD5839" s="90">
        <f t="shared" si="245"/>
        <v>51458</v>
      </c>
      <c r="AE5839" s="91">
        <f t="shared" si="244"/>
        <v>3.6400000000000002E-2</v>
      </c>
      <c r="AG5839" s="92"/>
    </row>
    <row r="5840" spans="14:33" x14ac:dyDescent="0.25">
      <c r="N5840" s="60"/>
      <c r="O5840" s="101"/>
      <c r="AD5840" s="90">
        <f t="shared" si="245"/>
        <v>51459</v>
      </c>
      <c r="AE5840" s="91">
        <f t="shared" si="244"/>
        <v>3.6400000000000002E-2</v>
      </c>
      <c r="AG5840" s="92"/>
    </row>
    <row r="5841" spans="14:33" x14ac:dyDescent="0.25">
      <c r="N5841" s="60"/>
      <c r="O5841" s="101"/>
      <c r="AD5841" s="90">
        <f t="shared" si="245"/>
        <v>51460</v>
      </c>
      <c r="AE5841" s="91">
        <f t="shared" si="244"/>
        <v>3.6400000000000002E-2</v>
      </c>
      <c r="AG5841" s="92"/>
    </row>
    <row r="5842" spans="14:33" x14ac:dyDescent="0.25">
      <c r="N5842" s="60"/>
      <c r="O5842" s="101"/>
      <c r="AD5842" s="90">
        <f t="shared" si="245"/>
        <v>51461</v>
      </c>
      <c r="AE5842" s="91">
        <f t="shared" si="244"/>
        <v>3.6400000000000002E-2</v>
      </c>
      <c r="AG5842" s="92"/>
    </row>
    <row r="5843" spans="14:33" x14ac:dyDescent="0.25">
      <c r="N5843" s="60"/>
      <c r="O5843" s="101"/>
      <c r="AD5843" s="90">
        <f t="shared" si="245"/>
        <v>51462</v>
      </c>
      <c r="AE5843" s="91">
        <f t="shared" si="244"/>
        <v>3.6400000000000002E-2</v>
      </c>
      <c r="AG5843" s="92"/>
    </row>
    <row r="5844" spans="14:33" x14ac:dyDescent="0.25">
      <c r="N5844" s="60"/>
      <c r="O5844" s="101"/>
      <c r="AD5844" s="90">
        <f t="shared" si="245"/>
        <v>51463</v>
      </c>
      <c r="AE5844" s="91">
        <f t="shared" si="244"/>
        <v>3.6400000000000002E-2</v>
      </c>
      <c r="AG5844" s="92"/>
    </row>
    <row r="5845" spans="14:33" x14ac:dyDescent="0.25">
      <c r="N5845" s="60"/>
      <c r="O5845" s="101"/>
      <c r="AD5845" s="90">
        <f t="shared" si="245"/>
        <v>51464</v>
      </c>
      <c r="AE5845" s="91">
        <f t="shared" si="244"/>
        <v>3.6400000000000002E-2</v>
      </c>
      <c r="AG5845" s="92"/>
    </row>
    <row r="5846" spans="14:33" x14ac:dyDescent="0.25">
      <c r="N5846" s="60"/>
      <c r="O5846" s="101"/>
      <c r="AD5846" s="90">
        <f t="shared" si="245"/>
        <v>51465</v>
      </c>
      <c r="AE5846" s="91">
        <f t="shared" si="244"/>
        <v>3.6400000000000002E-2</v>
      </c>
      <c r="AG5846" s="92"/>
    </row>
    <row r="5847" spans="14:33" x14ac:dyDescent="0.25">
      <c r="N5847" s="60"/>
      <c r="O5847" s="101"/>
      <c r="AD5847" s="90">
        <f t="shared" si="245"/>
        <v>51466</v>
      </c>
      <c r="AE5847" s="91">
        <f t="shared" si="244"/>
        <v>3.6400000000000002E-2</v>
      </c>
      <c r="AG5847" s="92"/>
    </row>
    <row r="5848" spans="14:33" x14ac:dyDescent="0.25">
      <c r="N5848" s="60"/>
      <c r="O5848" s="101"/>
      <c r="AD5848" s="90">
        <f t="shared" si="245"/>
        <v>51467</v>
      </c>
      <c r="AE5848" s="91">
        <f t="shared" si="244"/>
        <v>3.6400000000000002E-2</v>
      </c>
      <c r="AG5848" s="92"/>
    </row>
    <row r="5849" spans="14:33" x14ac:dyDescent="0.25">
      <c r="N5849" s="60"/>
      <c r="O5849" s="101"/>
      <c r="AD5849" s="90">
        <f t="shared" si="245"/>
        <v>51468</v>
      </c>
      <c r="AE5849" s="91">
        <f t="shared" si="244"/>
        <v>3.6400000000000002E-2</v>
      </c>
      <c r="AG5849" s="92"/>
    </row>
    <row r="5850" spans="14:33" x14ac:dyDescent="0.25">
      <c r="N5850" s="60"/>
      <c r="O5850" s="101"/>
      <c r="AD5850" s="90">
        <f t="shared" si="245"/>
        <v>51469</v>
      </c>
      <c r="AE5850" s="91">
        <f t="shared" si="244"/>
        <v>3.6400000000000002E-2</v>
      </c>
      <c r="AG5850" s="92"/>
    </row>
    <row r="5851" spans="14:33" x14ac:dyDescent="0.25">
      <c r="N5851" s="60"/>
      <c r="O5851" s="101"/>
      <c r="AD5851" s="90">
        <f t="shared" si="245"/>
        <v>51470</v>
      </c>
      <c r="AE5851" s="91">
        <f t="shared" si="244"/>
        <v>3.6400000000000002E-2</v>
      </c>
      <c r="AG5851" s="92"/>
    </row>
    <row r="5852" spans="14:33" x14ac:dyDescent="0.25">
      <c r="N5852" s="60"/>
      <c r="O5852" s="101"/>
      <c r="AD5852" s="90">
        <f t="shared" si="245"/>
        <v>51471</v>
      </c>
      <c r="AE5852" s="91">
        <f t="shared" si="244"/>
        <v>3.6400000000000002E-2</v>
      </c>
      <c r="AG5852" s="92"/>
    </row>
    <row r="5853" spans="14:33" x14ac:dyDescent="0.25">
      <c r="N5853" s="60"/>
      <c r="O5853" s="101"/>
      <c r="AD5853" s="90">
        <f t="shared" si="245"/>
        <v>51472</v>
      </c>
      <c r="AE5853" s="91">
        <f t="shared" si="244"/>
        <v>3.6400000000000002E-2</v>
      </c>
      <c r="AG5853" s="92"/>
    </row>
    <row r="5854" spans="14:33" x14ac:dyDescent="0.25">
      <c r="N5854" s="60"/>
      <c r="O5854" s="101"/>
      <c r="AD5854" s="90">
        <f t="shared" si="245"/>
        <v>51473</v>
      </c>
      <c r="AE5854" s="91">
        <f t="shared" si="244"/>
        <v>3.6400000000000002E-2</v>
      </c>
      <c r="AG5854" s="92"/>
    </row>
    <row r="5855" spans="14:33" x14ac:dyDescent="0.25">
      <c r="N5855" s="60"/>
      <c r="O5855" s="101"/>
      <c r="AD5855" s="90">
        <f t="shared" si="245"/>
        <v>51474</v>
      </c>
      <c r="AE5855" s="91">
        <f t="shared" si="244"/>
        <v>3.6400000000000002E-2</v>
      </c>
      <c r="AG5855" s="92"/>
    </row>
    <row r="5856" spans="14:33" x14ac:dyDescent="0.25">
      <c r="N5856" s="60"/>
      <c r="O5856" s="101"/>
      <c r="AD5856" s="90">
        <f t="shared" si="245"/>
        <v>51475</v>
      </c>
      <c r="AE5856" s="91">
        <f t="shared" si="244"/>
        <v>3.6400000000000002E-2</v>
      </c>
      <c r="AG5856" s="92"/>
    </row>
    <row r="5857" spans="14:33" x14ac:dyDescent="0.25">
      <c r="N5857" s="60"/>
      <c r="O5857" s="101"/>
      <c r="AD5857" s="90">
        <f t="shared" si="245"/>
        <v>51476</v>
      </c>
      <c r="AE5857" s="91">
        <f t="shared" si="244"/>
        <v>3.6400000000000002E-2</v>
      </c>
      <c r="AG5857" s="92"/>
    </row>
    <row r="5858" spans="14:33" x14ac:dyDescent="0.25">
      <c r="N5858" s="60"/>
      <c r="O5858" s="101"/>
      <c r="AD5858" s="90">
        <f t="shared" si="245"/>
        <v>51477</v>
      </c>
      <c r="AE5858" s="91">
        <f t="shared" si="244"/>
        <v>3.6400000000000002E-2</v>
      </c>
      <c r="AG5858" s="92"/>
    </row>
    <row r="5859" spans="14:33" x14ac:dyDescent="0.25">
      <c r="N5859" s="60"/>
      <c r="O5859" s="101"/>
      <c r="AD5859" s="90">
        <f t="shared" si="245"/>
        <v>51478</v>
      </c>
      <c r="AE5859" s="91">
        <f t="shared" si="244"/>
        <v>3.6400000000000002E-2</v>
      </c>
      <c r="AG5859" s="92"/>
    </row>
    <row r="5860" spans="14:33" x14ac:dyDescent="0.25">
      <c r="N5860" s="60"/>
      <c r="O5860" s="101"/>
      <c r="AD5860" s="90">
        <f t="shared" si="245"/>
        <v>51479</v>
      </c>
      <c r="AE5860" s="91">
        <f t="shared" si="244"/>
        <v>3.6400000000000002E-2</v>
      </c>
      <c r="AG5860" s="92"/>
    </row>
    <row r="5861" spans="14:33" x14ac:dyDescent="0.25">
      <c r="N5861" s="60"/>
      <c r="O5861" s="101"/>
      <c r="AD5861" s="90">
        <f t="shared" si="245"/>
        <v>51480</v>
      </c>
      <c r="AE5861" s="91">
        <f t="shared" si="244"/>
        <v>3.6400000000000002E-2</v>
      </c>
      <c r="AG5861" s="92"/>
    </row>
    <row r="5862" spans="14:33" x14ac:dyDescent="0.25">
      <c r="N5862" s="60"/>
      <c r="O5862" s="101"/>
      <c r="AD5862" s="90">
        <f t="shared" si="245"/>
        <v>51481</v>
      </c>
      <c r="AE5862" s="91">
        <f t="shared" si="244"/>
        <v>3.6400000000000002E-2</v>
      </c>
      <c r="AG5862" s="92"/>
    </row>
    <row r="5863" spans="14:33" x14ac:dyDescent="0.25">
      <c r="N5863" s="60"/>
      <c r="O5863" s="101"/>
      <c r="AD5863" s="90">
        <f t="shared" si="245"/>
        <v>51482</v>
      </c>
      <c r="AE5863" s="91">
        <f t="shared" si="244"/>
        <v>3.6400000000000002E-2</v>
      </c>
      <c r="AG5863" s="92"/>
    </row>
    <row r="5864" spans="14:33" x14ac:dyDescent="0.25">
      <c r="N5864" s="60"/>
      <c r="O5864" s="101"/>
      <c r="AD5864" s="90">
        <f t="shared" si="245"/>
        <v>51483</v>
      </c>
      <c r="AE5864" s="91">
        <f t="shared" si="244"/>
        <v>3.6400000000000002E-2</v>
      </c>
      <c r="AG5864" s="92"/>
    </row>
    <row r="5865" spans="14:33" x14ac:dyDescent="0.25">
      <c r="N5865" s="60"/>
      <c r="O5865" s="101"/>
      <c r="AD5865" s="90">
        <f t="shared" si="245"/>
        <v>51484</v>
      </c>
      <c r="AE5865" s="91">
        <f t="shared" si="244"/>
        <v>3.6400000000000002E-2</v>
      </c>
      <c r="AG5865" s="92"/>
    </row>
    <row r="5866" spans="14:33" x14ac:dyDescent="0.25">
      <c r="N5866" s="60"/>
      <c r="O5866" s="101"/>
      <c r="AD5866" s="90">
        <f t="shared" si="245"/>
        <v>51485</v>
      </c>
      <c r="AE5866" s="91">
        <f t="shared" si="244"/>
        <v>3.6400000000000002E-2</v>
      </c>
      <c r="AG5866" s="92"/>
    </row>
    <row r="5867" spans="14:33" x14ac:dyDescent="0.25">
      <c r="N5867" s="60"/>
      <c r="O5867" s="101"/>
      <c r="AD5867" s="90">
        <f t="shared" si="245"/>
        <v>51486</v>
      </c>
      <c r="AE5867" s="91">
        <f t="shared" si="244"/>
        <v>3.6400000000000002E-2</v>
      </c>
      <c r="AG5867" s="92"/>
    </row>
    <row r="5868" spans="14:33" x14ac:dyDescent="0.25">
      <c r="N5868" s="60"/>
      <c r="O5868" s="101"/>
      <c r="AD5868" s="90">
        <f t="shared" si="245"/>
        <v>51487</v>
      </c>
      <c r="AE5868" s="91">
        <f t="shared" si="244"/>
        <v>3.6400000000000002E-2</v>
      </c>
      <c r="AG5868" s="92"/>
    </row>
    <row r="5869" spans="14:33" x14ac:dyDescent="0.25">
      <c r="N5869" s="60"/>
      <c r="O5869" s="101"/>
      <c r="AD5869" s="90">
        <f t="shared" si="245"/>
        <v>51488</v>
      </c>
      <c r="AE5869" s="91">
        <f t="shared" si="244"/>
        <v>3.6400000000000002E-2</v>
      </c>
      <c r="AG5869" s="92"/>
    </row>
    <row r="5870" spans="14:33" x14ac:dyDescent="0.25">
      <c r="N5870" s="60"/>
      <c r="O5870" s="101"/>
      <c r="AD5870" s="90">
        <f t="shared" si="245"/>
        <v>51489</v>
      </c>
      <c r="AE5870" s="91">
        <f t="shared" si="244"/>
        <v>3.6400000000000002E-2</v>
      </c>
      <c r="AG5870" s="92"/>
    </row>
    <row r="5871" spans="14:33" x14ac:dyDescent="0.25">
      <c r="N5871" s="60"/>
      <c r="O5871" s="101"/>
      <c r="AD5871" s="90">
        <f t="shared" si="245"/>
        <v>51490</v>
      </c>
      <c r="AE5871" s="91">
        <f t="shared" si="244"/>
        <v>3.6400000000000002E-2</v>
      </c>
      <c r="AG5871" s="92"/>
    </row>
    <row r="5872" spans="14:33" x14ac:dyDescent="0.25">
      <c r="N5872" s="60"/>
      <c r="O5872" s="101"/>
      <c r="AD5872" s="90">
        <f t="shared" si="245"/>
        <v>51491</v>
      </c>
      <c r="AE5872" s="91">
        <f t="shared" si="244"/>
        <v>3.6400000000000002E-2</v>
      </c>
      <c r="AG5872" s="92"/>
    </row>
    <row r="5873" spans="14:33" x14ac:dyDescent="0.25">
      <c r="N5873" s="60"/>
      <c r="O5873" s="101"/>
      <c r="AD5873" s="90">
        <f t="shared" si="245"/>
        <v>51492</v>
      </c>
      <c r="AE5873" s="91">
        <f t="shared" si="244"/>
        <v>3.6400000000000002E-2</v>
      </c>
      <c r="AG5873" s="92"/>
    </row>
    <row r="5874" spans="14:33" x14ac:dyDescent="0.25">
      <c r="N5874" s="60"/>
      <c r="O5874" s="101"/>
      <c r="AD5874" s="90">
        <f t="shared" si="245"/>
        <v>51493</v>
      </c>
      <c r="AE5874" s="91">
        <f t="shared" si="244"/>
        <v>3.6400000000000002E-2</v>
      </c>
      <c r="AG5874" s="92"/>
    </row>
    <row r="5875" spans="14:33" x14ac:dyDescent="0.25">
      <c r="N5875" s="60"/>
      <c r="O5875" s="101"/>
      <c r="AD5875" s="90">
        <f t="shared" si="245"/>
        <v>51494</v>
      </c>
      <c r="AE5875" s="91">
        <f t="shared" si="244"/>
        <v>3.6400000000000002E-2</v>
      </c>
      <c r="AG5875" s="92"/>
    </row>
    <row r="5876" spans="14:33" x14ac:dyDescent="0.25">
      <c r="N5876" s="60"/>
      <c r="O5876" s="101"/>
      <c r="AD5876" s="90">
        <f t="shared" si="245"/>
        <v>51495</v>
      </c>
      <c r="AE5876" s="91">
        <f t="shared" si="244"/>
        <v>3.6400000000000002E-2</v>
      </c>
      <c r="AG5876" s="92"/>
    </row>
    <row r="5877" spans="14:33" x14ac:dyDescent="0.25">
      <c r="N5877" s="60"/>
      <c r="O5877" s="101"/>
      <c r="AD5877" s="90">
        <f t="shared" si="245"/>
        <v>51496</v>
      </c>
      <c r="AE5877" s="91">
        <f t="shared" si="244"/>
        <v>3.6400000000000002E-2</v>
      </c>
      <c r="AG5877" s="92"/>
    </row>
    <row r="5878" spans="14:33" x14ac:dyDescent="0.25">
      <c r="N5878" s="60"/>
      <c r="O5878" s="101"/>
      <c r="AD5878" s="90">
        <f t="shared" si="245"/>
        <v>51497</v>
      </c>
      <c r="AE5878" s="91">
        <f t="shared" si="244"/>
        <v>3.6400000000000002E-2</v>
      </c>
      <c r="AG5878" s="92"/>
    </row>
    <row r="5879" spans="14:33" x14ac:dyDescent="0.25">
      <c r="N5879" s="60"/>
      <c r="O5879" s="101"/>
      <c r="AD5879" s="90">
        <f t="shared" si="245"/>
        <v>51498</v>
      </c>
      <c r="AE5879" s="91">
        <f t="shared" si="244"/>
        <v>3.6400000000000002E-2</v>
      </c>
      <c r="AG5879" s="92"/>
    </row>
    <row r="5880" spans="14:33" x14ac:dyDescent="0.25">
      <c r="N5880" s="60"/>
      <c r="O5880" s="101"/>
      <c r="AD5880" s="90">
        <f t="shared" si="245"/>
        <v>51499</v>
      </c>
      <c r="AE5880" s="91">
        <f t="shared" si="244"/>
        <v>3.6400000000000002E-2</v>
      </c>
      <c r="AG5880" s="92"/>
    </row>
    <row r="5881" spans="14:33" x14ac:dyDescent="0.25">
      <c r="N5881" s="60"/>
      <c r="O5881" s="101"/>
      <c r="AD5881" s="90">
        <f t="shared" si="245"/>
        <v>51500</v>
      </c>
      <c r="AE5881" s="91">
        <f t="shared" si="244"/>
        <v>3.6400000000000002E-2</v>
      </c>
      <c r="AG5881" s="92"/>
    </row>
    <row r="5882" spans="14:33" x14ac:dyDescent="0.25">
      <c r="N5882" s="60"/>
      <c r="O5882" s="101"/>
      <c r="AD5882" s="90">
        <f t="shared" si="245"/>
        <v>51501</v>
      </c>
      <c r="AE5882" s="91">
        <f t="shared" si="244"/>
        <v>3.6400000000000002E-2</v>
      </c>
      <c r="AG5882" s="92"/>
    </row>
    <row r="5883" spans="14:33" x14ac:dyDescent="0.25">
      <c r="N5883" s="60"/>
      <c r="O5883" s="101"/>
      <c r="AD5883" s="90">
        <f t="shared" si="245"/>
        <v>51502</v>
      </c>
      <c r="AE5883" s="91">
        <f t="shared" si="244"/>
        <v>3.6400000000000002E-2</v>
      </c>
      <c r="AG5883" s="92"/>
    </row>
    <row r="5884" spans="14:33" x14ac:dyDescent="0.25">
      <c r="N5884" s="60"/>
      <c r="O5884" s="101"/>
      <c r="AD5884" s="90">
        <f t="shared" si="245"/>
        <v>51503</v>
      </c>
      <c r="AE5884" s="91">
        <f t="shared" si="244"/>
        <v>3.6400000000000002E-2</v>
      </c>
      <c r="AG5884" s="92"/>
    </row>
    <row r="5885" spans="14:33" x14ac:dyDescent="0.25">
      <c r="N5885" s="60"/>
      <c r="O5885" s="101"/>
      <c r="AD5885" s="90">
        <f t="shared" si="245"/>
        <v>51504</v>
      </c>
      <c r="AE5885" s="91">
        <f t="shared" si="244"/>
        <v>3.6400000000000002E-2</v>
      </c>
      <c r="AG5885" s="92"/>
    </row>
    <row r="5886" spans="14:33" x14ac:dyDescent="0.25">
      <c r="N5886" s="60"/>
      <c r="O5886" s="101"/>
      <c r="AD5886" s="90">
        <f t="shared" si="245"/>
        <v>51505</v>
      </c>
      <c r="AE5886" s="91">
        <f t="shared" si="244"/>
        <v>3.6400000000000002E-2</v>
      </c>
      <c r="AG5886" s="92"/>
    </row>
    <row r="5887" spans="14:33" x14ac:dyDescent="0.25">
      <c r="N5887" s="60"/>
      <c r="O5887" s="101"/>
      <c r="AD5887" s="90">
        <f t="shared" si="245"/>
        <v>51506</v>
      </c>
      <c r="AE5887" s="91">
        <f t="shared" si="244"/>
        <v>3.6400000000000002E-2</v>
      </c>
      <c r="AG5887" s="92"/>
    </row>
    <row r="5888" spans="14:33" x14ac:dyDescent="0.25">
      <c r="N5888" s="60"/>
      <c r="O5888" s="101"/>
      <c r="AD5888" s="90">
        <f t="shared" si="245"/>
        <v>51507</v>
      </c>
      <c r="AE5888" s="91">
        <f t="shared" si="244"/>
        <v>3.6400000000000002E-2</v>
      </c>
      <c r="AG5888" s="92"/>
    </row>
    <row r="5889" spans="14:33" x14ac:dyDescent="0.25">
      <c r="N5889" s="60"/>
      <c r="O5889" s="101"/>
      <c r="AD5889" s="90">
        <f t="shared" si="245"/>
        <v>51508</v>
      </c>
      <c r="AE5889" s="91">
        <f t="shared" si="244"/>
        <v>3.6400000000000002E-2</v>
      </c>
      <c r="AG5889" s="92"/>
    </row>
    <row r="5890" spans="14:33" x14ac:dyDescent="0.25">
      <c r="N5890" s="60"/>
      <c r="O5890" s="101"/>
      <c r="AD5890" s="90">
        <f t="shared" si="245"/>
        <v>51509</v>
      </c>
      <c r="AE5890" s="91">
        <f t="shared" si="244"/>
        <v>3.6400000000000002E-2</v>
      </c>
      <c r="AG5890" s="92"/>
    </row>
    <row r="5891" spans="14:33" x14ac:dyDescent="0.25">
      <c r="N5891" s="60"/>
      <c r="O5891" s="101"/>
      <c r="AD5891" s="90">
        <f t="shared" si="245"/>
        <v>51510</v>
      </c>
      <c r="AE5891" s="91">
        <f t="shared" si="244"/>
        <v>3.6400000000000002E-2</v>
      </c>
      <c r="AG5891" s="92"/>
    </row>
    <row r="5892" spans="14:33" x14ac:dyDescent="0.25">
      <c r="N5892" s="60"/>
      <c r="O5892" s="101"/>
      <c r="AD5892" s="90">
        <f t="shared" si="245"/>
        <v>51511</v>
      </c>
      <c r="AE5892" s="91">
        <f t="shared" si="244"/>
        <v>3.6400000000000002E-2</v>
      </c>
      <c r="AG5892" s="92"/>
    </row>
    <row r="5893" spans="14:33" x14ac:dyDescent="0.25">
      <c r="N5893" s="60"/>
      <c r="O5893" s="101"/>
      <c r="AD5893" s="90">
        <f t="shared" si="245"/>
        <v>51512</v>
      </c>
      <c r="AE5893" s="91">
        <f t="shared" si="244"/>
        <v>3.6400000000000002E-2</v>
      </c>
      <c r="AG5893" s="92"/>
    </row>
    <row r="5894" spans="14:33" x14ac:dyDescent="0.25">
      <c r="N5894" s="60"/>
      <c r="O5894" s="101"/>
      <c r="AD5894" s="90">
        <f t="shared" si="245"/>
        <v>51513</v>
      </c>
      <c r="AE5894" s="91">
        <f t="shared" si="244"/>
        <v>3.6400000000000002E-2</v>
      </c>
      <c r="AG5894" s="92"/>
    </row>
    <row r="5895" spans="14:33" x14ac:dyDescent="0.25">
      <c r="N5895" s="60"/>
      <c r="O5895" s="101"/>
      <c r="AD5895" s="90">
        <f t="shared" si="245"/>
        <v>51514</v>
      </c>
      <c r="AE5895" s="91">
        <f t="shared" ref="AE5895:AE5958" si="246">_xlfn.IFNA(VLOOKUP(AD5895,N:O,2,FALSE)/100,AE5894)</f>
        <v>3.6400000000000002E-2</v>
      </c>
      <c r="AG5895" s="92"/>
    </row>
    <row r="5896" spans="14:33" x14ac:dyDescent="0.25">
      <c r="N5896" s="60"/>
      <c r="O5896" s="101"/>
      <c r="AD5896" s="90">
        <f t="shared" ref="AD5896:AD5959" si="247">AD5895+1</f>
        <v>51515</v>
      </c>
      <c r="AE5896" s="91">
        <f t="shared" si="246"/>
        <v>3.6400000000000002E-2</v>
      </c>
      <c r="AG5896" s="92"/>
    </row>
    <row r="5897" spans="14:33" x14ac:dyDescent="0.25">
      <c r="N5897" s="60"/>
      <c r="O5897" s="101"/>
      <c r="AD5897" s="90">
        <f t="shared" si="247"/>
        <v>51516</v>
      </c>
      <c r="AE5897" s="91">
        <f t="shared" si="246"/>
        <v>3.6400000000000002E-2</v>
      </c>
      <c r="AG5897" s="92"/>
    </row>
    <row r="5898" spans="14:33" x14ac:dyDescent="0.25">
      <c r="N5898" s="60"/>
      <c r="O5898" s="101"/>
      <c r="AD5898" s="90">
        <f t="shared" si="247"/>
        <v>51517</v>
      </c>
      <c r="AE5898" s="91">
        <f t="shared" si="246"/>
        <v>3.6400000000000002E-2</v>
      </c>
      <c r="AG5898" s="92"/>
    </row>
    <row r="5899" spans="14:33" x14ac:dyDescent="0.25">
      <c r="N5899" s="60"/>
      <c r="O5899" s="101"/>
      <c r="AD5899" s="90">
        <f t="shared" si="247"/>
        <v>51518</v>
      </c>
      <c r="AE5899" s="91">
        <f t="shared" si="246"/>
        <v>3.6400000000000002E-2</v>
      </c>
      <c r="AG5899" s="92"/>
    </row>
    <row r="5900" spans="14:33" x14ac:dyDescent="0.25">
      <c r="N5900" s="60"/>
      <c r="O5900" s="101"/>
      <c r="AD5900" s="90">
        <f t="shared" si="247"/>
        <v>51519</v>
      </c>
      <c r="AE5900" s="91">
        <f t="shared" si="246"/>
        <v>3.6400000000000002E-2</v>
      </c>
      <c r="AG5900" s="92"/>
    </row>
    <row r="5901" spans="14:33" x14ac:dyDescent="0.25">
      <c r="N5901" s="60"/>
      <c r="O5901" s="101"/>
      <c r="AD5901" s="90">
        <f t="shared" si="247"/>
        <v>51520</v>
      </c>
      <c r="AE5901" s="91">
        <f t="shared" si="246"/>
        <v>3.6400000000000002E-2</v>
      </c>
      <c r="AG5901" s="92"/>
    </row>
    <row r="5902" spans="14:33" x14ac:dyDescent="0.25">
      <c r="N5902" s="60"/>
      <c r="O5902" s="101"/>
      <c r="AD5902" s="90">
        <f t="shared" si="247"/>
        <v>51521</v>
      </c>
      <c r="AE5902" s="91">
        <f t="shared" si="246"/>
        <v>3.6400000000000002E-2</v>
      </c>
      <c r="AG5902" s="92"/>
    </row>
    <row r="5903" spans="14:33" x14ac:dyDescent="0.25">
      <c r="N5903" s="60"/>
      <c r="O5903" s="101"/>
      <c r="AD5903" s="90">
        <f t="shared" si="247"/>
        <v>51522</v>
      </c>
      <c r="AE5903" s="91">
        <f t="shared" si="246"/>
        <v>3.6400000000000002E-2</v>
      </c>
      <c r="AG5903" s="92"/>
    </row>
    <row r="5904" spans="14:33" x14ac:dyDescent="0.25">
      <c r="N5904" s="60"/>
      <c r="O5904" s="101"/>
      <c r="AD5904" s="90">
        <f t="shared" si="247"/>
        <v>51523</v>
      </c>
      <c r="AE5904" s="91">
        <f t="shared" si="246"/>
        <v>3.6400000000000002E-2</v>
      </c>
      <c r="AG5904" s="92"/>
    </row>
    <row r="5905" spans="14:33" x14ac:dyDescent="0.25">
      <c r="N5905" s="60"/>
      <c r="O5905" s="101"/>
      <c r="AD5905" s="90">
        <f t="shared" si="247"/>
        <v>51524</v>
      </c>
      <c r="AE5905" s="91">
        <f t="shared" si="246"/>
        <v>3.6400000000000002E-2</v>
      </c>
      <c r="AG5905" s="92"/>
    </row>
    <row r="5906" spans="14:33" x14ac:dyDescent="0.25">
      <c r="N5906" s="60"/>
      <c r="O5906" s="101"/>
      <c r="AD5906" s="90">
        <f t="shared" si="247"/>
        <v>51525</v>
      </c>
      <c r="AE5906" s="91">
        <f t="shared" si="246"/>
        <v>3.6400000000000002E-2</v>
      </c>
      <c r="AG5906" s="92"/>
    </row>
    <row r="5907" spans="14:33" x14ac:dyDescent="0.25">
      <c r="N5907" s="60"/>
      <c r="O5907" s="101"/>
      <c r="AD5907" s="90">
        <f t="shared" si="247"/>
        <v>51526</v>
      </c>
      <c r="AE5907" s="91">
        <f t="shared" si="246"/>
        <v>3.6400000000000002E-2</v>
      </c>
      <c r="AG5907" s="92"/>
    </row>
    <row r="5908" spans="14:33" x14ac:dyDescent="0.25">
      <c r="N5908" s="60"/>
      <c r="O5908" s="101"/>
      <c r="AD5908" s="90">
        <f t="shared" si="247"/>
        <v>51527</v>
      </c>
      <c r="AE5908" s="91">
        <f t="shared" si="246"/>
        <v>3.6400000000000002E-2</v>
      </c>
      <c r="AG5908" s="92"/>
    </row>
    <row r="5909" spans="14:33" x14ac:dyDescent="0.25">
      <c r="N5909" s="60"/>
      <c r="O5909" s="101"/>
      <c r="AD5909" s="90">
        <f t="shared" si="247"/>
        <v>51528</v>
      </c>
      <c r="AE5909" s="91">
        <f t="shared" si="246"/>
        <v>3.6400000000000002E-2</v>
      </c>
      <c r="AG5909" s="92"/>
    </row>
    <row r="5910" spans="14:33" x14ac:dyDescent="0.25">
      <c r="N5910" s="60"/>
      <c r="O5910" s="101"/>
      <c r="AD5910" s="90">
        <f t="shared" si="247"/>
        <v>51529</v>
      </c>
      <c r="AE5910" s="91">
        <f t="shared" si="246"/>
        <v>3.6400000000000002E-2</v>
      </c>
      <c r="AG5910" s="92"/>
    </row>
    <row r="5911" spans="14:33" x14ac:dyDescent="0.25">
      <c r="N5911" s="60"/>
      <c r="O5911" s="101"/>
      <c r="AD5911" s="90">
        <f t="shared" si="247"/>
        <v>51530</v>
      </c>
      <c r="AE5911" s="91">
        <f t="shared" si="246"/>
        <v>3.6400000000000002E-2</v>
      </c>
      <c r="AG5911" s="92"/>
    </row>
    <row r="5912" spans="14:33" x14ac:dyDescent="0.25">
      <c r="N5912" s="60"/>
      <c r="O5912" s="101"/>
      <c r="AD5912" s="90">
        <f t="shared" si="247"/>
        <v>51531</v>
      </c>
      <c r="AE5912" s="91">
        <f t="shared" si="246"/>
        <v>3.6400000000000002E-2</v>
      </c>
      <c r="AG5912" s="92"/>
    </row>
    <row r="5913" spans="14:33" x14ac:dyDescent="0.25">
      <c r="N5913" s="60"/>
      <c r="O5913" s="101"/>
      <c r="AD5913" s="90">
        <f t="shared" si="247"/>
        <v>51532</v>
      </c>
      <c r="AE5913" s="91">
        <f t="shared" si="246"/>
        <v>3.6400000000000002E-2</v>
      </c>
      <c r="AG5913" s="92"/>
    </row>
    <row r="5914" spans="14:33" x14ac:dyDescent="0.25">
      <c r="N5914" s="60"/>
      <c r="O5914" s="101"/>
      <c r="AD5914" s="90">
        <f t="shared" si="247"/>
        <v>51533</v>
      </c>
      <c r="AE5914" s="91">
        <f t="shared" si="246"/>
        <v>3.6400000000000002E-2</v>
      </c>
      <c r="AG5914" s="92"/>
    </row>
    <row r="5915" spans="14:33" x14ac:dyDescent="0.25">
      <c r="N5915" s="60"/>
      <c r="O5915" s="101"/>
      <c r="AD5915" s="90">
        <f t="shared" si="247"/>
        <v>51534</v>
      </c>
      <c r="AE5915" s="91">
        <f t="shared" si="246"/>
        <v>3.6400000000000002E-2</v>
      </c>
      <c r="AG5915" s="92"/>
    </row>
    <row r="5916" spans="14:33" x14ac:dyDescent="0.25">
      <c r="N5916" s="60"/>
      <c r="O5916" s="101"/>
      <c r="AD5916" s="90">
        <f t="shared" si="247"/>
        <v>51535</v>
      </c>
      <c r="AE5916" s="91">
        <f t="shared" si="246"/>
        <v>3.6400000000000002E-2</v>
      </c>
      <c r="AG5916" s="92"/>
    </row>
    <row r="5917" spans="14:33" x14ac:dyDescent="0.25">
      <c r="N5917" s="60"/>
      <c r="O5917" s="101"/>
      <c r="AD5917" s="90">
        <f t="shared" si="247"/>
        <v>51536</v>
      </c>
      <c r="AE5917" s="91">
        <f t="shared" si="246"/>
        <v>3.6400000000000002E-2</v>
      </c>
      <c r="AG5917" s="92"/>
    </row>
    <row r="5918" spans="14:33" x14ac:dyDescent="0.25">
      <c r="N5918" s="60"/>
      <c r="O5918" s="101"/>
      <c r="AD5918" s="90">
        <f t="shared" si="247"/>
        <v>51537</v>
      </c>
      <c r="AE5918" s="91">
        <f t="shared" si="246"/>
        <v>3.6400000000000002E-2</v>
      </c>
      <c r="AG5918" s="92"/>
    </row>
    <row r="5919" spans="14:33" x14ac:dyDescent="0.25">
      <c r="N5919" s="60"/>
      <c r="O5919" s="101"/>
      <c r="AD5919" s="90">
        <f t="shared" si="247"/>
        <v>51538</v>
      </c>
      <c r="AE5919" s="91">
        <f t="shared" si="246"/>
        <v>3.6400000000000002E-2</v>
      </c>
      <c r="AG5919" s="92"/>
    </row>
    <row r="5920" spans="14:33" x14ac:dyDescent="0.25">
      <c r="N5920" s="60"/>
      <c r="O5920" s="101"/>
      <c r="AD5920" s="90">
        <f t="shared" si="247"/>
        <v>51539</v>
      </c>
      <c r="AE5920" s="91">
        <f t="shared" si="246"/>
        <v>3.6400000000000002E-2</v>
      </c>
      <c r="AG5920" s="92"/>
    </row>
    <row r="5921" spans="14:33" x14ac:dyDescent="0.25">
      <c r="N5921" s="60"/>
      <c r="O5921" s="101"/>
      <c r="AD5921" s="90">
        <f t="shared" si="247"/>
        <v>51540</v>
      </c>
      <c r="AE5921" s="91">
        <f t="shared" si="246"/>
        <v>3.6400000000000002E-2</v>
      </c>
      <c r="AG5921" s="92"/>
    </row>
    <row r="5922" spans="14:33" x14ac:dyDescent="0.25">
      <c r="N5922" s="60"/>
      <c r="O5922" s="101"/>
      <c r="AD5922" s="90">
        <f t="shared" si="247"/>
        <v>51541</v>
      </c>
      <c r="AE5922" s="91">
        <f t="shared" si="246"/>
        <v>3.6400000000000002E-2</v>
      </c>
      <c r="AG5922" s="92"/>
    </row>
    <row r="5923" spans="14:33" x14ac:dyDescent="0.25">
      <c r="N5923" s="60"/>
      <c r="O5923" s="101"/>
      <c r="AD5923" s="90">
        <f t="shared" si="247"/>
        <v>51542</v>
      </c>
      <c r="AE5923" s="91">
        <f t="shared" si="246"/>
        <v>3.6400000000000002E-2</v>
      </c>
      <c r="AG5923" s="92"/>
    </row>
    <row r="5924" spans="14:33" x14ac:dyDescent="0.25">
      <c r="N5924" s="60"/>
      <c r="O5924" s="101"/>
      <c r="AD5924" s="90">
        <f t="shared" si="247"/>
        <v>51543</v>
      </c>
      <c r="AE5924" s="91">
        <f t="shared" si="246"/>
        <v>3.6400000000000002E-2</v>
      </c>
      <c r="AG5924" s="92"/>
    </row>
    <row r="5925" spans="14:33" x14ac:dyDescent="0.25">
      <c r="N5925" s="60"/>
      <c r="O5925" s="101"/>
      <c r="AD5925" s="90">
        <f t="shared" si="247"/>
        <v>51544</v>
      </c>
      <c r="AE5925" s="91">
        <f t="shared" si="246"/>
        <v>3.6400000000000002E-2</v>
      </c>
      <c r="AG5925" s="92"/>
    </row>
    <row r="5926" spans="14:33" x14ac:dyDescent="0.25">
      <c r="N5926" s="60"/>
      <c r="O5926" s="101"/>
      <c r="AD5926" s="90">
        <f t="shared" si="247"/>
        <v>51545</v>
      </c>
      <c r="AE5926" s="91">
        <f t="shared" si="246"/>
        <v>3.6400000000000002E-2</v>
      </c>
      <c r="AG5926" s="92"/>
    </row>
    <row r="5927" spans="14:33" x14ac:dyDescent="0.25">
      <c r="N5927" s="60"/>
      <c r="O5927" s="101"/>
      <c r="AD5927" s="90">
        <f t="shared" si="247"/>
        <v>51546</v>
      </c>
      <c r="AE5927" s="91">
        <f t="shared" si="246"/>
        <v>3.6400000000000002E-2</v>
      </c>
      <c r="AG5927" s="92"/>
    </row>
    <row r="5928" spans="14:33" x14ac:dyDescent="0.25">
      <c r="N5928" s="60"/>
      <c r="O5928" s="101"/>
      <c r="AD5928" s="90">
        <f t="shared" si="247"/>
        <v>51547</v>
      </c>
      <c r="AE5928" s="91">
        <f t="shared" si="246"/>
        <v>3.6400000000000002E-2</v>
      </c>
      <c r="AG5928" s="92"/>
    </row>
    <row r="5929" spans="14:33" x14ac:dyDescent="0.25">
      <c r="N5929" s="60"/>
      <c r="O5929" s="101"/>
      <c r="AD5929" s="90">
        <f t="shared" si="247"/>
        <v>51548</v>
      </c>
      <c r="AE5929" s="91">
        <f t="shared" si="246"/>
        <v>3.6400000000000002E-2</v>
      </c>
      <c r="AG5929" s="92"/>
    </row>
    <row r="5930" spans="14:33" x14ac:dyDescent="0.25">
      <c r="N5930" s="60"/>
      <c r="O5930" s="101"/>
      <c r="AD5930" s="90">
        <f t="shared" si="247"/>
        <v>51549</v>
      </c>
      <c r="AE5930" s="91">
        <f t="shared" si="246"/>
        <v>3.6400000000000002E-2</v>
      </c>
      <c r="AG5930" s="92"/>
    </row>
    <row r="5931" spans="14:33" x14ac:dyDescent="0.25">
      <c r="N5931" s="60"/>
      <c r="O5931" s="101"/>
      <c r="AD5931" s="90">
        <f t="shared" si="247"/>
        <v>51550</v>
      </c>
      <c r="AE5931" s="91">
        <f t="shared" si="246"/>
        <v>3.6400000000000002E-2</v>
      </c>
      <c r="AG5931" s="92"/>
    </row>
    <row r="5932" spans="14:33" x14ac:dyDescent="0.25">
      <c r="N5932" s="60"/>
      <c r="O5932" s="101"/>
      <c r="AD5932" s="90">
        <f t="shared" si="247"/>
        <v>51551</v>
      </c>
      <c r="AE5932" s="91">
        <f t="shared" si="246"/>
        <v>3.6400000000000002E-2</v>
      </c>
      <c r="AG5932" s="92"/>
    </row>
    <row r="5933" spans="14:33" x14ac:dyDescent="0.25">
      <c r="N5933" s="60"/>
      <c r="O5933" s="101"/>
      <c r="AD5933" s="90">
        <f t="shared" si="247"/>
        <v>51552</v>
      </c>
      <c r="AE5933" s="91">
        <f t="shared" si="246"/>
        <v>3.6400000000000002E-2</v>
      </c>
      <c r="AG5933" s="92"/>
    </row>
    <row r="5934" spans="14:33" x14ac:dyDescent="0.25">
      <c r="N5934" s="60"/>
      <c r="O5934" s="101"/>
      <c r="AD5934" s="90">
        <f t="shared" si="247"/>
        <v>51553</v>
      </c>
      <c r="AE5934" s="91">
        <f t="shared" si="246"/>
        <v>3.6400000000000002E-2</v>
      </c>
      <c r="AG5934" s="92"/>
    </row>
    <row r="5935" spans="14:33" x14ac:dyDescent="0.25">
      <c r="N5935" s="60"/>
      <c r="O5935" s="101"/>
      <c r="AD5935" s="90">
        <f t="shared" si="247"/>
        <v>51554</v>
      </c>
      <c r="AE5935" s="91">
        <f t="shared" si="246"/>
        <v>3.6400000000000002E-2</v>
      </c>
      <c r="AG5935" s="92"/>
    </row>
    <row r="5936" spans="14:33" x14ac:dyDescent="0.25">
      <c r="N5936" s="60"/>
      <c r="O5936" s="101"/>
      <c r="AD5936" s="90">
        <f t="shared" si="247"/>
        <v>51555</v>
      </c>
      <c r="AE5936" s="91">
        <f t="shared" si="246"/>
        <v>3.6400000000000002E-2</v>
      </c>
      <c r="AG5936" s="92"/>
    </row>
    <row r="5937" spans="14:33" x14ac:dyDescent="0.25">
      <c r="N5937" s="60"/>
      <c r="O5937" s="101"/>
      <c r="AD5937" s="90">
        <f t="shared" si="247"/>
        <v>51556</v>
      </c>
      <c r="AE5937" s="91">
        <f t="shared" si="246"/>
        <v>3.6400000000000002E-2</v>
      </c>
      <c r="AG5937" s="92"/>
    </row>
    <row r="5938" spans="14:33" x14ac:dyDescent="0.25">
      <c r="N5938" s="60"/>
      <c r="O5938" s="101"/>
      <c r="AD5938" s="90">
        <f t="shared" si="247"/>
        <v>51557</v>
      </c>
      <c r="AE5938" s="91">
        <f t="shared" si="246"/>
        <v>3.6400000000000002E-2</v>
      </c>
      <c r="AG5938" s="92"/>
    </row>
    <row r="5939" spans="14:33" x14ac:dyDescent="0.25">
      <c r="N5939" s="60"/>
      <c r="O5939" s="101"/>
      <c r="AD5939" s="90">
        <f t="shared" si="247"/>
        <v>51558</v>
      </c>
      <c r="AE5939" s="91">
        <f t="shared" si="246"/>
        <v>3.6400000000000002E-2</v>
      </c>
      <c r="AG5939" s="92"/>
    </row>
    <row r="5940" spans="14:33" x14ac:dyDescent="0.25">
      <c r="N5940" s="60"/>
      <c r="O5940" s="101"/>
      <c r="AD5940" s="90">
        <f t="shared" si="247"/>
        <v>51559</v>
      </c>
      <c r="AE5940" s="91">
        <f t="shared" si="246"/>
        <v>3.6400000000000002E-2</v>
      </c>
      <c r="AG5940" s="92"/>
    </row>
    <row r="5941" spans="14:33" x14ac:dyDescent="0.25">
      <c r="N5941" s="60"/>
      <c r="O5941" s="101"/>
      <c r="AD5941" s="90">
        <f t="shared" si="247"/>
        <v>51560</v>
      </c>
      <c r="AE5941" s="91">
        <f t="shared" si="246"/>
        <v>3.6400000000000002E-2</v>
      </c>
      <c r="AG5941" s="92"/>
    </row>
    <row r="5942" spans="14:33" x14ac:dyDescent="0.25">
      <c r="N5942" s="60"/>
      <c r="O5942" s="101"/>
      <c r="AD5942" s="90">
        <f t="shared" si="247"/>
        <v>51561</v>
      </c>
      <c r="AE5942" s="91">
        <f t="shared" si="246"/>
        <v>3.6400000000000002E-2</v>
      </c>
      <c r="AG5942" s="92"/>
    </row>
    <row r="5943" spans="14:33" x14ac:dyDescent="0.25">
      <c r="N5943" s="60"/>
      <c r="O5943" s="101"/>
      <c r="AD5943" s="90">
        <f t="shared" si="247"/>
        <v>51562</v>
      </c>
      <c r="AE5943" s="91">
        <f t="shared" si="246"/>
        <v>3.6400000000000002E-2</v>
      </c>
      <c r="AG5943" s="92"/>
    </row>
    <row r="5944" spans="14:33" x14ac:dyDescent="0.25">
      <c r="N5944" s="60"/>
      <c r="O5944" s="101"/>
      <c r="AD5944" s="90">
        <f t="shared" si="247"/>
        <v>51563</v>
      </c>
      <c r="AE5944" s="91">
        <f t="shared" si="246"/>
        <v>3.6400000000000002E-2</v>
      </c>
      <c r="AG5944" s="92"/>
    </row>
    <row r="5945" spans="14:33" x14ac:dyDescent="0.25">
      <c r="N5945" s="60"/>
      <c r="O5945" s="101"/>
      <c r="AD5945" s="90">
        <f t="shared" si="247"/>
        <v>51564</v>
      </c>
      <c r="AE5945" s="91">
        <f t="shared" si="246"/>
        <v>3.6400000000000002E-2</v>
      </c>
      <c r="AG5945" s="92"/>
    </row>
    <row r="5946" spans="14:33" x14ac:dyDescent="0.25">
      <c r="N5946" s="60"/>
      <c r="O5946" s="101"/>
      <c r="AD5946" s="90">
        <f t="shared" si="247"/>
        <v>51565</v>
      </c>
      <c r="AE5946" s="91">
        <f t="shared" si="246"/>
        <v>3.6400000000000002E-2</v>
      </c>
      <c r="AG5946" s="92"/>
    </row>
    <row r="5947" spans="14:33" x14ac:dyDescent="0.25">
      <c r="N5947" s="60"/>
      <c r="O5947" s="101"/>
      <c r="AD5947" s="90">
        <f t="shared" si="247"/>
        <v>51566</v>
      </c>
      <c r="AE5947" s="91">
        <f t="shared" si="246"/>
        <v>3.6400000000000002E-2</v>
      </c>
      <c r="AG5947" s="92"/>
    </row>
    <row r="5948" spans="14:33" x14ac:dyDescent="0.25">
      <c r="N5948" s="60"/>
      <c r="O5948" s="101"/>
      <c r="AD5948" s="90">
        <f t="shared" si="247"/>
        <v>51567</v>
      </c>
      <c r="AE5948" s="91">
        <f t="shared" si="246"/>
        <v>3.6400000000000002E-2</v>
      </c>
      <c r="AG5948" s="92"/>
    </row>
    <row r="5949" spans="14:33" x14ac:dyDescent="0.25">
      <c r="N5949" s="60"/>
      <c r="O5949" s="101"/>
      <c r="AD5949" s="90">
        <f t="shared" si="247"/>
        <v>51568</v>
      </c>
      <c r="AE5949" s="91">
        <f t="shared" si="246"/>
        <v>3.6400000000000002E-2</v>
      </c>
      <c r="AG5949" s="92"/>
    </row>
    <row r="5950" spans="14:33" x14ac:dyDescent="0.25">
      <c r="N5950" s="60"/>
      <c r="O5950" s="101"/>
      <c r="AD5950" s="90">
        <f t="shared" si="247"/>
        <v>51569</v>
      </c>
      <c r="AE5950" s="91">
        <f t="shared" si="246"/>
        <v>3.6400000000000002E-2</v>
      </c>
      <c r="AG5950" s="92"/>
    </row>
    <row r="5951" spans="14:33" x14ac:dyDescent="0.25">
      <c r="N5951" s="60"/>
      <c r="O5951" s="101"/>
      <c r="AD5951" s="90">
        <f t="shared" si="247"/>
        <v>51570</v>
      </c>
      <c r="AE5951" s="91">
        <f t="shared" si="246"/>
        <v>3.6400000000000002E-2</v>
      </c>
      <c r="AG5951" s="92"/>
    </row>
    <row r="5952" spans="14:33" x14ac:dyDescent="0.25">
      <c r="N5952" s="60"/>
      <c r="O5952" s="101"/>
      <c r="AD5952" s="90">
        <f t="shared" si="247"/>
        <v>51571</v>
      </c>
      <c r="AE5952" s="91">
        <f t="shared" si="246"/>
        <v>3.6400000000000002E-2</v>
      </c>
      <c r="AG5952" s="92"/>
    </row>
    <row r="5953" spans="14:33" x14ac:dyDescent="0.25">
      <c r="N5953" s="60"/>
      <c r="O5953" s="101"/>
      <c r="AD5953" s="90">
        <f t="shared" si="247"/>
        <v>51572</v>
      </c>
      <c r="AE5953" s="91">
        <f t="shared" si="246"/>
        <v>3.6400000000000002E-2</v>
      </c>
      <c r="AG5953" s="92"/>
    </row>
    <row r="5954" spans="14:33" x14ac:dyDescent="0.25">
      <c r="N5954" s="60"/>
      <c r="O5954" s="101"/>
      <c r="AD5954" s="90">
        <f t="shared" si="247"/>
        <v>51573</v>
      </c>
      <c r="AE5954" s="91">
        <f t="shared" si="246"/>
        <v>3.6400000000000002E-2</v>
      </c>
      <c r="AG5954" s="92"/>
    </row>
    <row r="5955" spans="14:33" x14ac:dyDescent="0.25">
      <c r="N5955" s="60"/>
      <c r="O5955" s="101"/>
      <c r="AD5955" s="90">
        <f t="shared" si="247"/>
        <v>51574</v>
      </c>
      <c r="AE5955" s="91">
        <f t="shared" si="246"/>
        <v>3.6400000000000002E-2</v>
      </c>
      <c r="AG5955" s="92"/>
    </row>
    <row r="5956" spans="14:33" x14ac:dyDescent="0.25">
      <c r="N5956" s="60"/>
      <c r="O5956" s="101"/>
      <c r="AD5956" s="90">
        <f t="shared" si="247"/>
        <v>51575</v>
      </c>
      <c r="AE5956" s="91">
        <f t="shared" si="246"/>
        <v>3.6400000000000002E-2</v>
      </c>
      <c r="AG5956" s="92"/>
    </row>
    <row r="5957" spans="14:33" x14ac:dyDescent="0.25">
      <c r="N5957" s="60"/>
      <c r="O5957" s="101"/>
      <c r="AD5957" s="90">
        <f t="shared" si="247"/>
        <v>51576</v>
      </c>
      <c r="AE5957" s="91">
        <f t="shared" si="246"/>
        <v>3.6400000000000002E-2</v>
      </c>
      <c r="AG5957" s="92"/>
    </row>
    <row r="5958" spans="14:33" x14ac:dyDescent="0.25">
      <c r="N5958" s="60"/>
      <c r="O5958" s="101"/>
      <c r="AD5958" s="90">
        <f t="shared" si="247"/>
        <v>51577</v>
      </c>
      <c r="AE5958" s="91">
        <f t="shared" si="246"/>
        <v>3.6400000000000002E-2</v>
      </c>
      <c r="AG5958" s="92"/>
    </row>
    <row r="5959" spans="14:33" x14ac:dyDescent="0.25">
      <c r="N5959" s="60"/>
      <c r="O5959" s="101"/>
      <c r="AD5959" s="90">
        <f t="shared" si="247"/>
        <v>51578</v>
      </c>
      <c r="AE5959" s="91">
        <f t="shared" ref="AE5959:AE6022" si="248">_xlfn.IFNA(VLOOKUP(AD5959,N:O,2,FALSE)/100,AE5958)</f>
        <v>3.6400000000000002E-2</v>
      </c>
      <c r="AG5959" s="92"/>
    </row>
    <row r="5960" spans="14:33" x14ac:dyDescent="0.25">
      <c r="N5960" s="60"/>
      <c r="O5960" s="101"/>
      <c r="AD5960" s="90">
        <f t="shared" ref="AD5960:AD6023" si="249">AD5959+1</f>
        <v>51579</v>
      </c>
      <c r="AE5960" s="91">
        <f t="shared" si="248"/>
        <v>3.6400000000000002E-2</v>
      </c>
      <c r="AG5960" s="92"/>
    </row>
    <row r="5961" spans="14:33" x14ac:dyDescent="0.25">
      <c r="N5961" s="60"/>
      <c r="O5961" s="101"/>
      <c r="AD5961" s="90">
        <f t="shared" si="249"/>
        <v>51580</v>
      </c>
      <c r="AE5961" s="91">
        <f t="shared" si="248"/>
        <v>3.6400000000000002E-2</v>
      </c>
      <c r="AG5961" s="92"/>
    </row>
    <row r="5962" spans="14:33" x14ac:dyDescent="0.25">
      <c r="N5962" s="60"/>
      <c r="O5962" s="101"/>
      <c r="AD5962" s="90">
        <f t="shared" si="249"/>
        <v>51581</v>
      </c>
      <c r="AE5962" s="91">
        <f t="shared" si="248"/>
        <v>3.6400000000000002E-2</v>
      </c>
      <c r="AG5962" s="92"/>
    </row>
    <row r="5963" spans="14:33" x14ac:dyDescent="0.25">
      <c r="N5963" s="60"/>
      <c r="O5963" s="101"/>
      <c r="AD5963" s="90">
        <f t="shared" si="249"/>
        <v>51582</v>
      </c>
      <c r="AE5963" s="91">
        <f t="shared" si="248"/>
        <v>3.6400000000000002E-2</v>
      </c>
      <c r="AG5963" s="92"/>
    </row>
    <row r="5964" spans="14:33" x14ac:dyDescent="0.25">
      <c r="N5964" s="60"/>
      <c r="O5964" s="101"/>
      <c r="AD5964" s="90">
        <f t="shared" si="249"/>
        <v>51583</v>
      </c>
      <c r="AE5964" s="91">
        <f t="shared" si="248"/>
        <v>3.6400000000000002E-2</v>
      </c>
      <c r="AG5964" s="92"/>
    </row>
    <row r="5965" spans="14:33" x14ac:dyDescent="0.25">
      <c r="N5965" s="60"/>
      <c r="O5965" s="101"/>
      <c r="AD5965" s="90">
        <f t="shared" si="249"/>
        <v>51584</v>
      </c>
      <c r="AE5965" s="91">
        <f t="shared" si="248"/>
        <v>3.6400000000000002E-2</v>
      </c>
      <c r="AG5965" s="92"/>
    </row>
    <row r="5966" spans="14:33" x14ac:dyDescent="0.25">
      <c r="N5966" s="60"/>
      <c r="O5966" s="101"/>
      <c r="AD5966" s="90">
        <f t="shared" si="249"/>
        <v>51585</v>
      </c>
      <c r="AE5966" s="91">
        <f t="shared" si="248"/>
        <v>3.6400000000000002E-2</v>
      </c>
      <c r="AG5966" s="92"/>
    </row>
    <row r="5967" spans="14:33" x14ac:dyDescent="0.25">
      <c r="N5967" s="60"/>
      <c r="O5967" s="101"/>
      <c r="AD5967" s="90">
        <f t="shared" si="249"/>
        <v>51586</v>
      </c>
      <c r="AE5967" s="91">
        <f t="shared" si="248"/>
        <v>3.6400000000000002E-2</v>
      </c>
      <c r="AG5967" s="92"/>
    </row>
    <row r="5968" spans="14:33" x14ac:dyDescent="0.25">
      <c r="N5968" s="60"/>
      <c r="O5968" s="101"/>
      <c r="AD5968" s="90">
        <f t="shared" si="249"/>
        <v>51587</v>
      </c>
      <c r="AE5968" s="91">
        <f t="shared" si="248"/>
        <v>3.6400000000000002E-2</v>
      </c>
      <c r="AG5968" s="92"/>
    </row>
    <row r="5969" spans="14:33" x14ac:dyDescent="0.25">
      <c r="N5969" s="60"/>
      <c r="O5969" s="101"/>
      <c r="AD5969" s="90">
        <f t="shared" si="249"/>
        <v>51588</v>
      </c>
      <c r="AE5969" s="91">
        <f t="shared" si="248"/>
        <v>3.6400000000000002E-2</v>
      </c>
      <c r="AG5969" s="92"/>
    </row>
    <row r="5970" spans="14:33" x14ac:dyDescent="0.25">
      <c r="N5970" s="60"/>
      <c r="O5970" s="101"/>
      <c r="AD5970" s="90">
        <f t="shared" si="249"/>
        <v>51589</v>
      </c>
      <c r="AE5970" s="91">
        <f t="shared" si="248"/>
        <v>3.6400000000000002E-2</v>
      </c>
      <c r="AG5970" s="92"/>
    </row>
    <row r="5971" spans="14:33" x14ac:dyDescent="0.25">
      <c r="N5971" s="60"/>
      <c r="O5971" s="101"/>
      <c r="AD5971" s="90">
        <f t="shared" si="249"/>
        <v>51590</v>
      </c>
      <c r="AE5971" s="91">
        <f t="shared" si="248"/>
        <v>3.6400000000000002E-2</v>
      </c>
      <c r="AG5971" s="92"/>
    </row>
    <row r="5972" spans="14:33" x14ac:dyDescent="0.25">
      <c r="N5972" s="60"/>
      <c r="O5972" s="101"/>
      <c r="AD5972" s="90">
        <f t="shared" si="249"/>
        <v>51591</v>
      </c>
      <c r="AE5972" s="91">
        <f t="shared" si="248"/>
        <v>3.6400000000000002E-2</v>
      </c>
      <c r="AG5972" s="92"/>
    </row>
    <row r="5973" spans="14:33" x14ac:dyDescent="0.25">
      <c r="N5973" s="60"/>
      <c r="O5973" s="101"/>
      <c r="AD5973" s="90">
        <f t="shared" si="249"/>
        <v>51592</v>
      </c>
      <c r="AE5973" s="91">
        <f t="shared" si="248"/>
        <v>3.6400000000000002E-2</v>
      </c>
      <c r="AG5973" s="92"/>
    </row>
    <row r="5974" spans="14:33" x14ac:dyDescent="0.25">
      <c r="N5974" s="60"/>
      <c r="O5974" s="101"/>
      <c r="AD5974" s="90">
        <f t="shared" si="249"/>
        <v>51593</v>
      </c>
      <c r="AE5974" s="91">
        <f t="shared" si="248"/>
        <v>3.6400000000000002E-2</v>
      </c>
      <c r="AG5974" s="92"/>
    </row>
    <row r="5975" spans="14:33" x14ac:dyDescent="0.25">
      <c r="N5975" s="60"/>
      <c r="O5975" s="101"/>
      <c r="AD5975" s="90">
        <f t="shared" si="249"/>
        <v>51594</v>
      </c>
      <c r="AE5975" s="91">
        <f t="shared" si="248"/>
        <v>3.6400000000000002E-2</v>
      </c>
      <c r="AG5975" s="92"/>
    </row>
    <row r="5976" spans="14:33" x14ac:dyDescent="0.25">
      <c r="N5976" s="60"/>
      <c r="O5976" s="101"/>
      <c r="AD5976" s="90">
        <f t="shared" si="249"/>
        <v>51595</v>
      </c>
      <c r="AE5976" s="91">
        <f t="shared" si="248"/>
        <v>3.6400000000000002E-2</v>
      </c>
      <c r="AG5976" s="92"/>
    </row>
    <row r="5977" spans="14:33" x14ac:dyDescent="0.25">
      <c r="N5977" s="60"/>
      <c r="O5977" s="101"/>
      <c r="AD5977" s="90">
        <f t="shared" si="249"/>
        <v>51596</v>
      </c>
      <c r="AE5977" s="91">
        <f t="shared" si="248"/>
        <v>3.6400000000000002E-2</v>
      </c>
      <c r="AG5977" s="92"/>
    </row>
    <row r="5978" spans="14:33" x14ac:dyDescent="0.25">
      <c r="N5978" s="60"/>
      <c r="O5978" s="101"/>
      <c r="AD5978" s="90">
        <f t="shared" si="249"/>
        <v>51597</v>
      </c>
      <c r="AE5978" s="91">
        <f t="shared" si="248"/>
        <v>3.6400000000000002E-2</v>
      </c>
      <c r="AG5978" s="92"/>
    </row>
    <row r="5979" spans="14:33" x14ac:dyDescent="0.25">
      <c r="N5979" s="60"/>
      <c r="O5979" s="101"/>
      <c r="AD5979" s="90">
        <f t="shared" si="249"/>
        <v>51598</v>
      </c>
      <c r="AE5979" s="91">
        <f t="shared" si="248"/>
        <v>3.6400000000000002E-2</v>
      </c>
      <c r="AG5979" s="92"/>
    </row>
    <row r="5980" spans="14:33" x14ac:dyDescent="0.25">
      <c r="N5980" s="60"/>
      <c r="O5980" s="101"/>
      <c r="AD5980" s="90">
        <f t="shared" si="249"/>
        <v>51599</v>
      </c>
      <c r="AE5980" s="91">
        <f t="shared" si="248"/>
        <v>3.6400000000000002E-2</v>
      </c>
      <c r="AG5980" s="92"/>
    </row>
    <row r="5981" spans="14:33" x14ac:dyDescent="0.25">
      <c r="N5981" s="60"/>
      <c r="O5981" s="101"/>
      <c r="AD5981" s="90">
        <f t="shared" si="249"/>
        <v>51600</v>
      </c>
      <c r="AE5981" s="91">
        <f t="shared" si="248"/>
        <v>3.6400000000000002E-2</v>
      </c>
      <c r="AG5981" s="92"/>
    </row>
    <row r="5982" spans="14:33" x14ac:dyDescent="0.25">
      <c r="N5982" s="60"/>
      <c r="O5982" s="101"/>
      <c r="AD5982" s="90">
        <f t="shared" si="249"/>
        <v>51601</v>
      </c>
      <c r="AE5982" s="91">
        <f t="shared" si="248"/>
        <v>3.6400000000000002E-2</v>
      </c>
      <c r="AG5982" s="92"/>
    </row>
    <row r="5983" spans="14:33" x14ac:dyDescent="0.25">
      <c r="N5983" s="60"/>
      <c r="O5983" s="101"/>
      <c r="AD5983" s="90">
        <f t="shared" si="249"/>
        <v>51602</v>
      </c>
      <c r="AE5983" s="91">
        <f t="shared" si="248"/>
        <v>3.6400000000000002E-2</v>
      </c>
      <c r="AG5983" s="92"/>
    </row>
    <row r="5984" spans="14:33" x14ac:dyDescent="0.25">
      <c r="N5984" s="60"/>
      <c r="O5984" s="101"/>
      <c r="AD5984" s="90">
        <f t="shared" si="249"/>
        <v>51603</v>
      </c>
      <c r="AE5984" s="91">
        <f t="shared" si="248"/>
        <v>3.6400000000000002E-2</v>
      </c>
      <c r="AG5984" s="92"/>
    </row>
    <row r="5985" spans="14:33" x14ac:dyDescent="0.25">
      <c r="N5985" s="60"/>
      <c r="O5985" s="101"/>
      <c r="AD5985" s="90">
        <f t="shared" si="249"/>
        <v>51604</v>
      </c>
      <c r="AE5985" s="91">
        <f t="shared" si="248"/>
        <v>3.6400000000000002E-2</v>
      </c>
      <c r="AG5985" s="92"/>
    </row>
    <row r="5986" spans="14:33" x14ac:dyDescent="0.25">
      <c r="N5986" s="60"/>
      <c r="O5986" s="101"/>
      <c r="AD5986" s="90">
        <f t="shared" si="249"/>
        <v>51605</v>
      </c>
      <c r="AE5986" s="91">
        <f t="shared" si="248"/>
        <v>3.6400000000000002E-2</v>
      </c>
      <c r="AG5986" s="92"/>
    </row>
    <row r="5987" spans="14:33" x14ac:dyDescent="0.25">
      <c r="N5987" s="60"/>
      <c r="O5987" s="101"/>
      <c r="AD5987" s="90">
        <f t="shared" si="249"/>
        <v>51606</v>
      </c>
      <c r="AE5987" s="91">
        <f t="shared" si="248"/>
        <v>3.6400000000000002E-2</v>
      </c>
      <c r="AG5987" s="92"/>
    </row>
    <row r="5988" spans="14:33" x14ac:dyDescent="0.25">
      <c r="N5988" s="60"/>
      <c r="O5988" s="101"/>
      <c r="AD5988" s="90">
        <f t="shared" si="249"/>
        <v>51607</v>
      </c>
      <c r="AE5988" s="91">
        <f t="shared" si="248"/>
        <v>3.6400000000000002E-2</v>
      </c>
      <c r="AG5988" s="92"/>
    </row>
    <row r="5989" spans="14:33" x14ac:dyDescent="0.25">
      <c r="N5989" s="60"/>
      <c r="O5989" s="101"/>
      <c r="AD5989" s="90">
        <f t="shared" si="249"/>
        <v>51608</v>
      </c>
      <c r="AE5989" s="91">
        <f t="shared" si="248"/>
        <v>3.6400000000000002E-2</v>
      </c>
      <c r="AG5989" s="92"/>
    </row>
    <row r="5990" spans="14:33" x14ac:dyDescent="0.25">
      <c r="N5990" s="60"/>
      <c r="O5990" s="101"/>
      <c r="AD5990" s="90">
        <f t="shared" si="249"/>
        <v>51609</v>
      </c>
      <c r="AE5990" s="91">
        <f t="shared" si="248"/>
        <v>3.6400000000000002E-2</v>
      </c>
      <c r="AG5990" s="92"/>
    </row>
    <row r="5991" spans="14:33" x14ac:dyDescent="0.25">
      <c r="N5991" s="60"/>
      <c r="O5991" s="101"/>
      <c r="AD5991" s="90">
        <f t="shared" si="249"/>
        <v>51610</v>
      </c>
      <c r="AE5991" s="91">
        <f t="shared" si="248"/>
        <v>3.6400000000000002E-2</v>
      </c>
      <c r="AG5991" s="92"/>
    </row>
    <row r="5992" spans="14:33" x14ac:dyDescent="0.25">
      <c r="N5992" s="60"/>
      <c r="O5992" s="101"/>
      <c r="AD5992" s="90">
        <f t="shared" si="249"/>
        <v>51611</v>
      </c>
      <c r="AE5992" s="91">
        <f t="shared" si="248"/>
        <v>3.6400000000000002E-2</v>
      </c>
      <c r="AG5992" s="92"/>
    </row>
    <row r="5993" spans="14:33" x14ac:dyDescent="0.25">
      <c r="N5993" s="60"/>
      <c r="O5993" s="101"/>
      <c r="AD5993" s="90">
        <f t="shared" si="249"/>
        <v>51612</v>
      </c>
      <c r="AE5993" s="91">
        <f t="shared" si="248"/>
        <v>3.6400000000000002E-2</v>
      </c>
      <c r="AG5993" s="92"/>
    </row>
    <row r="5994" spans="14:33" x14ac:dyDescent="0.25">
      <c r="N5994" s="60"/>
      <c r="O5994" s="101"/>
      <c r="AD5994" s="90">
        <f t="shared" si="249"/>
        <v>51613</v>
      </c>
      <c r="AE5994" s="91">
        <f t="shared" si="248"/>
        <v>3.6400000000000002E-2</v>
      </c>
      <c r="AG5994" s="92"/>
    </row>
    <row r="5995" spans="14:33" x14ac:dyDescent="0.25">
      <c r="N5995" s="60"/>
      <c r="O5995" s="101"/>
      <c r="AD5995" s="90">
        <f t="shared" si="249"/>
        <v>51614</v>
      </c>
      <c r="AE5995" s="91">
        <f t="shared" si="248"/>
        <v>3.6400000000000002E-2</v>
      </c>
      <c r="AG5995" s="92"/>
    </row>
    <row r="5996" spans="14:33" x14ac:dyDescent="0.25">
      <c r="N5996" s="60"/>
      <c r="O5996" s="101"/>
      <c r="AD5996" s="90">
        <f t="shared" si="249"/>
        <v>51615</v>
      </c>
      <c r="AE5996" s="91">
        <f t="shared" si="248"/>
        <v>3.6400000000000002E-2</v>
      </c>
      <c r="AG5996" s="92"/>
    </row>
    <row r="5997" spans="14:33" x14ac:dyDescent="0.25">
      <c r="N5997" s="60"/>
      <c r="O5997" s="101"/>
      <c r="AD5997" s="90">
        <f t="shared" si="249"/>
        <v>51616</v>
      </c>
      <c r="AE5997" s="91">
        <f t="shared" si="248"/>
        <v>3.6400000000000002E-2</v>
      </c>
      <c r="AG5997" s="92"/>
    </row>
    <row r="5998" spans="14:33" x14ac:dyDescent="0.25">
      <c r="N5998" s="60"/>
      <c r="O5998" s="101"/>
      <c r="AD5998" s="90">
        <f t="shared" si="249"/>
        <v>51617</v>
      </c>
      <c r="AE5998" s="91">
        <f t="shared" si="248"/>
        <v>3.6400000000000002E-2</v>
      </c>
      <c r="AG5998" s="92"/>
    </row>
    <row r="5999" spans="14:33" x14ac:dyDescent="0.25">
      <c r="N5999" s="60"/>
      <c r="O5999" s="101"/>
      <c r="AD5999" s="90">
        <f t="shared" si="249"/>
        <v>51618</v>
      </c>
      <c r="AE5999" s="91">
        <f t="shared" si="248"/>
        <v>3.6400000000000002E-2</v>
      </c>
      <c r="AG5999" s="92"/>
    </row>
    <row r="6000" spans="14:33" x14ac:dyDescent="0.25">
      <c r="N6000" s="60"/>
      <c r="O6000" s="101"/>
      <c r="AD6000" s="90">
        <f t="shared" si="249"/>
        <v>51619</v>
      </c>
      <c r="AE6000" s="91">
        <f t="shared" si="248"/>
        <v>3.6400000000000002E-2</v>
      </c>
      <c r="AG6000" s="92"/>
    </row>
    <row r="6001" spans="14:33" x14ac:dyDescent="0.25">
      <c r="N6001" s="60"/>
      <c r="O6001" s="101"/>
      <c r="AD6001" s="90">
        <f t="shared" si="249"/>
        <v>51620</v>
      </c>
      <c r="AE6001" s="91">
        <f t="shared" si="248"/>
        <v>3.6400000000000002E-2</v>
      </c>
      <c r="AG6001" s="92"/>
    </row>
    <row r="6002" spans="14:33" x14ac:dyDescent="0.25">
      <c r="N6002" s="60"/>
      <c r="O6002" s="101"/>
      <c r="AD6002" s="90">
        <f t="shared" si="249"/>
        <v>51621</v>
      </c>
      <c r="AE6002" s="91">
        <f t="shared" si="248"/>
        <v>3.6400000000000002E-2</v>
      </c>
      <c r="AG6002" s="92"/>
    </row>
    <row r="6003" spans="14:33" x14ac:dyDescent="0.25">
      <c r="N6003" s="60"/>
      <c r="O6003" s="101"/>
      <c r="AD6003" s="90">
        <f t="shared" si="249"/>
        <v>51622</v>
      </c>
      <c r="AE6003" s="91">
        <f t="shared" si="248"/>
        <v>3.6400000000000002E-2</v>
      </c>
      <c r="AG6003" s="92"/>
    </row>
    <row r="6004" spans="14:33" x14ac:dyDescent="0.25">
      <c r="N6004" s="60"/>
      <c r="O6004" s="101"/>
      <c r="AD6004" s="90">
        <f t="shared" si="249"/>
        <v>51623</v>
      </c>
      <c r="AE6004" s="91">
        <f t="shared" si="248"/>
        <v>3.6400000000000002E-2</v>
      </c>
      <c r="AG6004" s="92"/>
    </row>
    <row r="6005" spans="14:33" x14ac:dyDescent="0.25">
      <c r="N6005" s="60"/>
      <c r="O6005" s="101"/>
      <c r="AD6005" s="90">
        <f t="shared" si="249"/>
        <v>51624</v>
      </c>
      <c r="AE6005" s="91">
        <f t="shared" si="248"/>
        <v>3.6400000000000002E-2</v>
      </c>
      <c r="AG6005" s="92"/>
    </row>
    <row r="6006" spans="14:33" x14ac:dyDescent="0.25">
      <c r="N6006" s="60"/>
      <c r="O6006" s="101"/>
      <c r="AD6006" s="90">
        <f t="shared" si="249"/>
        <v>51625</v>
      </c>
      <c r="AE6006" s="91">
        <f t="shared" si="248"/>
        <v>3.6400000000000002E-2</v>
      </c>
      <c r="AG6006" s="92"/>
    </row>
    <row r="6007" spans="14:33" x14ac:dyDescent="0.25">
      <c r="N6007" s="60"/>
      <c r="O6007" s="101"/>
      <c r="AD6007" s="90">
        <f t="shared" si="249"/>
        <v>51626</v>
      </c>
      <c r="AE6007" s="91">
        <f t="shared" si="248"/>
        <v>3.6400000000000002E-2</v>
      </c>
      <c r="AG6007" s="92"/>
    </row>
    <row r="6008" spans="14:33" x14ac:dyDescent="0.25">
      <c r="N6008" s="60"/>
      <c r="O6008" s="101"/>
      <c r="AD6008" s="90">
        <f t="shared" si="249"/>
        <v>51627</v>
      </c>
      <c r="AE6008" s="91">
        <f t="shared" si="248"/>
        <v>3.6400000000000002E-2</v>
      </c>
      <c r="AG6008" s="92"/>
    </row>
    <row r="6009" spans="14:33" x14ac:dyDescent="0.25">
      <c r="N6009" s="60"/>
      <c r="O6009" s="101"/>
      <c r="AD6009" s="90">
        <f t="shared" si="249"/>
        <v>51628</v>
      </c>
      <c r="AE6009" s="91">
        <f t="shared" si="248"/>
        <v>3.6400000000000002E-2</v>
      </c>
      <c r="AG6009" s="92"/>
    </row>
    <row r="6010" spans="14:33" x14ac:dyDescent="0.25">
      <c r="N6010" s="60"/>
      <c r="O6010" s="101"/>
      <c r="AD6010" s="90">
        <f t="shared" si="249"/>
        <v>51629</v>
      </c>
      <c r="AE6010" s="91">
        <f t="shared" si="248"/>
        <v>3.6400000000000002E-2</v>
      </c>
      <c r="AG6010" s="92"/>
    </row>
    <row r="6011" spans="14:33" x14ac:dyDescent="0.25">
      <c r="N6011" s="60"/>
      <c r="O6011" s="101"/>
      <c r="AD6011" s="90">
        <f t="shared" si="249"/>
        <v>51630</v>
      </c>
      <c r="AE6011" s="91">
        <f t="shared" si="248"/>
        <v>3.6400000000000002E-2</v>
      </c>
      <c r="AG6011" s="92"/>
    </row>
    <row r="6012" spans="14:33" x14ac:dyDescent="0.25">
      <c r="N6012" s="60"/>
      <c r="O6012" s="101"/>
      <c r="AD6012" s="90">
        <f t="shared" si="249"/>
        <v>51631</v>
      </c>
      <c r="AE6012" s="91">
        <f t="shared" si="248"/>
        <v>3.6400000000000002E-2</v>
      </c>
      <c r="AG6012" s="92"/>
    </row>
    <row r="6013" spans="14:33" x14ac:dyDescent="0.25">
      <c r="N6013" s="60"/>
      <c r="O6013" s="101"/>
      <c r="AD6013" s="90">
        <f t="shared" si="249"/>
        <v>51632</v>
      </c>
      <c r="AE6013" s="91">
        <f t="shared" si="248"/>
        <v>3.6400000000000002E-2</v>
      </c>
      <c r="AG6013" s="92"/>
    </row>
    <row r="6014" spans="14:33" x14ac:dyDescent="0.25">
      <c r="N6014" s="60"/>
      <c r="O6014" s="101"/>
      <c r="AD6014" s="90">
        <f t="shared" si="249"/>
        <v>51633</v>
      </c>
      <c r="AE6014" s="91">
        <f t="shared" si="248"/>
        <v>3.6400000000000002E-2</v>
      </c>
      <c r="AG6014" s="92"/>
    </row>
    <row r="6015" spans="14:33" x14ac:dyDescent="0.25">
      <c r="N6015" s="60"/>
      <c r="O6015" s="101"/>
      <c r="AD6015" s="90">
        <f t="shared" si="249"/>
        <v>51634</v>
      </c>
      <c r="AE6015" s="91">
        <f t="shared" si="248"/>
        <v>3.6400000000000002E-2</v>
      </c>
      <c r="AG6015" s="92"/>
    </row>
    <row r="6016" spans="14:33" x14ac:dyDescent="0.25">
      <c r="N6016" s="60"/>
      <c r="O6016" s="101"/>
      <c r="AD6016" s="90">
        <f t="shared" si="249"/>
        <v>51635</v>
      </c>
      <c r="AE6016" s="91">
        <f t="shared" si="248"/>
        <v>3.6400000000000002E-2</v>
      </c>
      <c r="AG6016" s="92"/>
    </row>
    <row r="6017" spans="14:33" x14ac:dyDescent="0.25">
      <c r="N6017" s="60"/>
      <c r="O6017" s="101"/>
      <c r="AD6017" s="90">
        <f t="shared" si="249"/>
        <v>51636</v>
      </c>
      <c r="AE6017" s="91">
        <f t="shared" si="248"/>
        <v>3.6400000000000002E-2</v>
      </c>
      <c r="AG6017" s="92"/>
    </row>
    <row r="6018" spans="14:33" x14ac:dyDescent="0.25">
      <c r="N6018" s="60"/>
      <c r="O6018" s="101"/>
      <c r="AD6018" s="90">
        <f t="shared" si="249"/>
        <v>51637</v>
      </c>
      <c r="AE6018" s="91">
        <f t="shared" si="248"/>
        <v>3.6400000000000002E-2</v>
      </c>
      <c r="AG6018" s="92"/>
    </row>
    <row r="6019" spans="14:33" x14ac:dyDescent="0.25">
      <c r="N6019" s="60"/>
      <c r="O6019" s="101"/>
      <c r="AD6019" s="90">
        <f t="shared" si="249"/>
        <v>51638</v>
      </c>
      <c r="AE6019" s="91">
        <f t="shared" si="248"/>
        <v>3.6400000000000002E-2</v>
      </c>
      <c r="AG6019" s="92"/>
    </row>
    <row r="6020" spans="14:33" x14ac:dyDescent="0.25">
      <c r="N6020" s="60"/>
      <c r="O6020" s="101"/>
      <c r="AD6020" s="90">
        <f t="shared" si="249"/>
        <v>51639</v>
      </c>
      <c r="AE6020" s="91">
        <f t="shared" si="248"/>
        <v>3.6400000000000002E-2</v>
      </c>
      <c r="AG6020" s="92"/>
    </row>
    <row r="6021" spans="14:33" x14ac:dyDescent="0.25">
      <c r="N6021" s="60"/>
      <c r="O6021" s="101"/>
      <c r="AD6021" s="90">
        <f t="shared" si="249"/>
        <v>51640</v>
      </c>
      <c r="AE6021" s="91">
        <f t="shared" si="248"/>
        <v>3.6400000000000002E-2</v>
      </c>
      <c r="AG6021" s="92"/>
    </row>
    <row r="6022" spans="14:33" x14ac:dyDescent="0.25">
      <c r="N6022" s="60"/>
      <c r="O6022" s="101"/>
      <c r="AD6022" s="90">
        <f t="shared" si="249"/>
        <v>51641</v>
      </c>
      <c r="AE6022" s="91">
        <f t="shared" si="248"/>
        <v>3.6400000000000002E-2</v>
      </c>
      <c r="AG6022" s="92"/>
    </row>
    <row r="6023" spans="14:33" x14ac:dyDescent="0.25">
      <c r="N6023" s="60"/>
      <c r="O6023" s="101"/>
      <c r="AD6023" s="90">
        <f t="shared" si="249"/>
        <v>51642</v>
      </c>
      <c r="AE6023" s="91">
        <f t="shared" ref="AE6023:AE6086" si="250">_xlfn.IFNA(VLOOKUP(AD6023,N:O,2,FALSE)/100,AE6022)</f>
        <v>3.6400000000000002E-2</v>
      </c>
      <c r="AG6023" s="92"/>
    </row>
    <row r="6024" spans="14:33" x14ac:dyDescent="0.25">
      <c r="N6024" s="60"/>
      <c r="O6024" s="101"/>
      <c r="AD6024" s="90">
        <f t="shared" ref="AD6024:AD6087" si="251">AD6023+1</f>
        <v>51643</v>
      </c>
      <c r="AE6024" s="91">
        <f t="shared" si="250"/>
        <v>3.6400000000000002E-2</v>
      </c>
      <c r="AG6024" s="92"/>
    </row>
    <row r="6025" spans="14:33" x14ac:dyDescent="0.25">
      <c r="N6025" s="60"/>
      <c r="O6025" s="101"/>
      <c r="AD6025" s="90">
        <f t="shared" si="251"/>
        <v>51644</v>
      </c>
      <c r="AE6025" s="91">
        <f t="shared" si="250"/>
        <v>3.6400000000000002E-2</v>
      </c>
      <c r="AG6025" s="92"/>
    </row>
    <row r="6026" spans="14:33" x14ac:dyDescent="0.25">
      <c r="N6026" s="60"/>
      <c r="O6026" s="101"/>
      <c r="AD6026" s="90">
        <f t="shared" si="251"/>
        <v>51645</v>
      </c>
      <c r="AE6026" s="91">
        <f t="shared" si="250"/>
        <v>3.6400000000000002E-2</v>
      </c>
      <c r="AG6026" s="92"/>
    </row>
    <row r="6027" spans="14:33" x14ac:dyDescent="0.25">
      <c r="N6027" s="60"/>
      <c r="O6027" s="101"/>
      <c r="AD6027" s="90">
        <f t="shared" si="251"/>
        <v>51646</v>
      </c>
      <c r="AE6027" s="91">
        <f t="shared" si="250"/>
        <v>3.6400000000000002E-2</v>
      </c>
      <c r="AG6027" s="92"/>
    </row>
    <row r="6028" spans="14:33" x14ac:dyDescent="0.25">
      <c r="N6028" s="60"/>
      <c r="O6028" s="101"/>
      <c r="AD6028" s="90">
        <f t="shared" si="251"/>
        <v>51647</v>
      </c>
      <c r="AE6028" s="91">
        <f t="shared" si="250"/>
        <v>3.6400000000000002E-2</v>
      </c>
      <c r="AG6028" s="92"/>
    </row>
    <row r="6029" spans="14:33" x14ac:dyDescent="0.25">
      <c r="N6029" s="60"/>
      <c r="O6029" s="101"/>
      <c r="AD6029" s="90">
        <f t="shared" si="251"/>
        <v>51648</v>
      </c>
      <c r="AE6029" s="91">
        <f t="shared" si="250"/>
        <v>3.6400000000000002E-2</v>
      </c>
      <c r="AG6029" s="92"/>
    </row>
    <row r="6030" spans="14:33" x14ac:dyDescent="0.25">
      <c r="N6030" s="60"/>
      <c r="O6030" s="101"/>
      <c r="AD6030" s="90">
        <f t="shared" si="251"/>
        <v>51649</v>
      </c>
      <c r="AE6030" s="91">
        <f t="shared" si="250"/>
        <v>3.6400000000000002E-2</v>
      </c>
      <c r="AG6030" s="92"/>
    </row>
    <row r="6031" spans="14:33" x14ac:dyDescent="0.25">
      <c r="N6031" s="60"/>
      <c r="O6031" s="101"/>
      <c r="AD6031" s="90">
        <f t="shared" si="251"/>
        <v>51650</v>
      </c>
      <c r="AE6031" s="91">
        <f t="shared" si="250"/>
        <v>3.6400000000000002E-2</v>
      </c>
      <c r="AG6031" s="92"/>
    </row>
    <row r="6032" spans="14:33" x14ac:dyDescent="0.25">
      <c r="N6032" s="60"/>
      <c r="O6032" s="101"/>
      <c r="AD6032" s="90">
        <f t="shared" si="251"/>
        <v>51651</v>
      </c>
      <c r="AE6032" s="91">
        <f t="shared" si="250"/>
        <v>3.6400000000000002E-2</v>
      </c>
      <c r="AG6032" s="92"/>
    </row>
    <row r="6033" spans="14:33" x14ac:dyDescent="0.25">
      <c r="N6033" s="60"/>
      <c r="O6033" s="101"/>
      <c r="AD6033" s="90">
        <f t="shared" si="251"/>
        <v>51652</v>
      </c>
      <c r="AE6033" s="91">
        <f t="shared" si="250"/>
        <v>3.6400000000000002E-2</v>
      </c>
      <c r="AG6033" s="92"/>
    </row>
    <row r="6034" spans="14:33" x14ac:dyDescent="0.25">
      <c r="N6034" s="60"/>
      <c r="O6034" s="101"/>
      <c r="AD6034" s="90">
        <f t="shared" si="251"/>
        <v>51653</v>
      </c>
      <c r="AE6034" s="91">
        <f t="shared" si="250"/>
        <v>3.6400000000000002E-2</v>
      </c>
      <c r="AG6034" s="92"/>
    </row>
    <row r="6035" spans="14:33" x14ac:dyDescent="0.25">
      <c r="N6035" s="60"/>
      <c r="O6035" s="101"/>
      <c r="AD6035" s="90">
        <f t="shared" si="251"/>
        <v>51654</v>
      </c>
      <c r="AE6035" s="91">
        <f t="shared" si="250"/>
        <v>3.6400000000000002E-2</v>
      </c>
      <c r="AG6035" s="92"/>
    </row>
    <row r="6036" spans="14:33" x14ac:dyDescent="0.25">
      <c r="N6036" s="60"/>
      <c r="O6036" s="101"/>
      <c r="AD6036" s="90">
        <f t="shared" si="251"/>
        <v>51655</v>
      </c>
      <c r="AE6036" s="91">
        <f t="shared" si="250"/>
        <v>3.6400000000000002E-2</v>
      </c>
      <c r="AG6036" s="92"/>
    </row>
    <row r="6037" spans="14:33" x14ac:dyDescent="0.25">
      <c r="N6037" s="60"/>
      <c r="O6037" s="101"/>
      <c r="AD6037" s="90">
        <f t="shared" si="251"/>
        <v>51656</v>
      </c>
      <c r="AE6037" s="91">
        <f t="shared" si="250"/>
        <v>3.6400000000000002E-2</v>
      </c>
      <c r="AG6037" s="92"/>
    </row>
    <row r="6038" spans="14:33" x14ac:dyDescent="0.25">
      <c r="N6038" s="60"/>
      <c r="O6038" s="101"/>
      <c r="AD6038" s="90">
        <f t="shared" si="251"/>
        <v>51657</v>
      </c>
      <c r="AE6038" s="91">
        <f t="shared" si="250"/>
        <v>3.6400000000000002E-2</v>
      </c>
      <c r="AG6038" s="92"/>
    </row>
    <row r="6039" spans="14:33" x14ac:dyDescent="0.25">
      <c r="N6039" s="60"/>
      <c r="O6039" s="101"/>
      <c r="AD6039" s="90">
        <f t="shared" si="251"/>
        <v>51658</v>
      </c>
      <c r="AE6039" s="91">
        <f t="shared" si="250"/>
        <v>3.6400000000000002E-2</v>
      </c>
      <c r="AG6039" s="92"/>
    </row>
    <row r="6040" spans="14:33" x14ac:dyDescent="0.25">
      <c r="N6040" s="60"/>
      <c r="O6040" s="101"/>
      <c r="AD6040" s="90">
        <f t="shared" si="251"/>
        <v>51659</v>
      </c>
      <c r="AE6040" s="91">
        <f t="shared" si="250"/>
        <v>3.6400000000000002E-2</v>
      </c>
      <c r="AG6040" s="92"/>
    </row>
    <row r="6041" spans="14:33" x14ac:dyDescent="0.25">
      <c r="N6041" s="60"/>
      <c r="O6041" s="101"/>
      <c r="AD6041" s="90">
        <f t="shared" si="251"/>
        <v>51660</v>
      </c>
      <c r="AE6041" s="91">
        <f t="shared" si="250"/>
        <v>3.6400000000000002E-2</v>
      </c>
      <c r="AG6041" s="92"/>
    </row>
    <row r="6042" spans="14:33" x14ac:dyDescent="0.25">
      <c r="N6042" s="60"/>
      <c r="O6042" s="101"/>
      <c r="AD6042" s="90">
        <f t="shared" si="251"/>
        <v>51661</v>
      </c>
      <c r="AE6042" s="91">
        <f t="shared" si="250"/>
        <v>3.6400000000000002E-2</v>
      </c>
      <c r="AG6042" s="92"/>
    </row>
    <row r="6043" spans="14:33" x14ac:dyDescent="0.25">
      <c r="N6043" s="60"/>
      <c r="O6043" s="101"/>
      <c r="AD6043" s="90">
        <f t="shared" si="251"/>
        <v>51662</v>
      </c>
      <c r="AE6043" s="91">
        <f t="shared" si="250"/>
        <v>3.6400000000000002E-2</v>
      </c>
      <c r="AG6043" s="92"/>
    </row>
    <row r="6044" spans="14:33" x14ac:dyDescent="0.25">
      <c r="N6044" s="60"/>
      <c r="O6044" s="101"/>
      <c r="AD6044" s="90">
        <f t="shared" si="251"/>
        <v>51663</v>
      </c>
      <c r="AE6044" s="91">
        <f t="shared" si="250"/>
        <v>3.6400000000000002E-2</v>
      </c>
      <c r="AG6044" s="92"/>
    </row>
    <row r="6045" spans="14:33" x14ac:dyDescent="0.25">
      <c r="N6045" s="60"/>
      <c r="O6045" s="101"/>
      <c r="AD6045" s="90">
        <f t="shared" si="251"/>
        <v>51664</v>
      </c>
      <c r="AE6045" s="91">
        <f t="shared" si="250"/>
        <v>3.6400000000000002E-2</v>
      </c>
      <c r="AG6045" s="92"/>
    </row>
    <row r="6046" spans="14:33" x14ac:dyDescent="0.25">
      <c r="N6046" s="60"/>
      <c r="O6046" s="101"/>
      <c r="AD6046" s="90">
        <f t="shared" si="251"/>
        <v>51665</v>
      </c>
      <c r="AE6046" s="91">
        <f t="shared" si="250"/>
        <v>3.6400000000000002E-2</v>
      </c>
      <c r="AG6046" s="92"/>
    </row>
    <row r="6047" spans="14:33" x14ac:dyDescent="0.25">
      <c r="N6047" s="60"/>
      <c r="O6047" s="101"/>
      <c r="AD6047" s="90">
        <f t="shared" si="251"/>
        <v>51666</v>
      </c>
      <c r="AE6047" s="91">
        <f t="shared" si="250"/>
        <v>3.6400000000000002E-2</v>
      </c>
      <c r="AG6047" s="92"/>
    </row>
    <row r="6048" spans="14:33" x14ac:dyDescent="0.25">
      <c r="N6048" s="60"/>
      <c r="O6048" s="101"/>
      <c r="AD6048" s="90">
        <f t="shared" si="251"/>
        <v>51667</v>
      </c>
      <c r="AE6048" s="91">
        <f t="shared" si="250"/>
        <v>3.6400000000000002E-2</v>
      </c>
      <c r="AG6048" s="92"/>
    </row>
    <row r="6049" spans="14:33" x14ac:dyDescent="0.25">
      <c r="N6049" s="60"/>
      <c r="O6049" s="101"/>
      <c r="AD6049" s="90">
        <f t="shared" si="251"/>
        <v>51668</v>
      </c>
      <c r="AE6049" s="91">
        <f t="shared" si="250"/>
        <v>3.6400000000000002E-2</v>
      </c>
      <c r="AG6049" s="92"/>
    </row>
    <row r="6050" spans="14:33" x14ac:dyDescent="0.25">
      <c r="N6050" s="60"/>
      <c r="O6050" s="101"/>
      <c r="AD6050" s="90">
        <f t="shared" si="251"/>
        <v>51669</v>
      </c>
      <c r="AE6050" s="91">
        <f t="shared" si="250"/>
        <v>3.6400000000000002E-2</v>
      </c>
      <c r="AG6050" s="92"/>
    </row>
    <row r="6051" spans="14:33" x14ac:dyDescent="0.25">
      <c r="N6051" s="60"/>
      <c r="O6051" s="101"/>
      <c r="AD6051" s="90">
        <f t="shared" si="251"/>
        <v>51670</v>
      </c>
      <c r="AE6051" s="91">
        <f t="shared" si="250"/>
        <v>3.6400000000000002E-2</v>
      </c>
      <c r="AG6051" s="92"/>
    </row>
    <row r="6052" spans="14:33" x14ac:dyDescent="0.25">
      <c r="N6052" s="60"/>
      <c r="O6052" s="101"/>
      <c r="AD6052" s="90">
        <f t="shared" si="251"/>
        <v>51671</v>
      </c>
      <c r="AE6052" s="91">
        <f t="shared" si="250"/>
        <v>3.6400000000000002E-2</v>
      </c>
      <c r="AG6052" s="92"/>
    </row>
    <row r="6053" spans="14:33" x14ac:dyDescent="0.25">
      <c r="N6053" s="60"/>
      <c r="O6053" s="101"/>
      <c r="AD6053" s="90">
        <f t="shared" si="251"/>
        <v>51672</v>
      </c>
      <c r="AE6053" s="91">
        <f t="shared" si="250"/>
        <v>3.6400000000000002E-2</v>
      </c>
      <c r="AG6053" s="92"/>
    </row>
    <row r="6054" spans="14:33" x14ac:dyDescent="0.25">
      <c r="N6054" s="60"/>
      <c r="O6054" s="101"/>
      <c r="AD6054" s="90">
        <f t="shared" si="251"/>
        <v>51673</v>
      </c>
      <c r="AE6054" s="91">
        <f t="shared" si="250"/>
        <v>3.6400000000000002E-2</v>
      </c>
      <c r="AG6054" s="92"/>
    </row>
    <row r="6055" spans="14:33" x14ac:dyDescent="0.25">
      <c r="N6055" s="60"/>
      <c r="O6055" s="101"/>
      <c r="AD6055" s="90">
        <f t="shared" si="251"/>
        <v>51674</v>
      </c>
      <c r="AE6055" s="91">
        <f t="shared" si="250"/>
        <v>3.6400000000000002E-2</v>
      </c>
      <c r="AG6055" s="92"/>
    </row>
    <row r="6056" spans="14:33" x14ac:dyDescent="0.25">
      <c r="N6056" s="60"/>
      <c r="O6056" s="101"/>
      <c r="AD6056" s="90">
        <f t="shared" si="251"/>
        <v>51675</v>
      </c>
      <c r="AE6056" s="91">
        <f t="shared" si="250"/>
        <v>3.6400000000000002E-2</v>
      </c>
      <c r="AG6056" s="92"/>
    </row>
    <row r="6057" spans="14:33" x14ac:dyDescent="0.25">
      <c r="N6057" s="60"/>
      <c r="O6057" s="101"/>
      <c r="AD6057" s="90">
        <f t="shared" si="251"/>
        <v>51676</v>
      </c>
      <c r="AE6057" s="91">
        <f t="shared" si="250"/>
        <v>3.6400000000000002E-2</v>
      </c>
      <c r="AG6057" s="92"/>
    </row>
    <row r="6058" spans="14:33" x14ac:dyDescent="0.25">
      <c r="N6058" s="60"/>
      <c r="O6058" s="101"/>
      <c r="AD6058" s="90">
        <f t="shared" si="251"/>
        <v>51677</v>
      </c>
      <c r="AE6058" s="91">
        <f t="shared" si="250"/>
        <v>3.6400000000000002E-2</v>
      </c>
      <c r="AG6058" s="92"/>
    </row>
    <row r="6059" spans="14:33" x14ac:dyDescent="0.25">
      <c r="N6059" s="60"/>
      <c r="O6059" s="101"/>
      <c r="AD6059" s="90">
        <f t="shared" si="251"/>
        <v>51678</v>
      </c>
      <c r="AE6059" s="91">
        <f t="shared" si="250"/>
        <v>3.6400000000000002E-2</v>
      </c>
      <c r="AG6059" s="92"/>
    </row>
    <row r="6060" spans="14:33" x14ac:dyDescent="0.25">
      <c r="N6060" s="60"/>
      <c r="O6060" s="101"/>
      <c r="AD6060" s="90">
        <f t="shared" si="251"/>
        <v>51679</v>
      </c>
      <c r="AE6060" s="91">
        <f t="shared" si="250"/>
        <v>3.6400000000000002E-2</v>
      </c>
      <c r="AG6060" s="92"/>
    </row>
    <row r="6061" spans="14:33" x14ac:dyDescent="0.25">
      <c r="N6061" s="60"/>
      <c r="O6061" s="101"/>
      <c r="AD6061" s="90">
        <f t="shared" si="251"/>
        <v>51680</v>
      </c>
      <c r="AE6061" s="91">
        <f t="shared" si="250"/>
        <v>3.6400000000000002E-2</v>
      </c>
      <c r="AG6061" s="92"/>
    </row>
    <row r="6062" spans="14:33" x14ac:dyDescent="0.25">
      <c r="N6062" s="60"/>
      <c r="O6062" s="101"/>
      <c r="AD6062" s="90">
        <f t="shared" si="251"/>
        <v>51681</v>
      </c>
      <c r="AE6062" s="91">
        <f t="shared" si="250"/>
        <v>3.6400000000000002E-2</v>
      </c>
      <c r="AG6062" s="92"/>
    </row>
    <row r="6063" spans="14:33" x14ac:dyDescent="0.25">
      <c r="N6063" s="60"/>
      <c r="O6063" s="101"/>
      <c r="AD6063" s="90">
        <f t="shared" si="251"/>
        <v>51682</v>
      </c>
      <c r="AE6063" s="91">
        <f t="shared" si="250"/>
        <v>3.6400000000000002E-2</v>
      </c>
      <c r="AG6063" s="92"/>
    </row>
    <row r="6064" spans="14:33" x14ac:dyDescent="0.25">
      <c r="N6064" s="60"/>
      <c r="O6064" s="101"/>
      <c r="AD6064" s="90">
        <f t="shared" si="251"/>
        <v>51683</v>
      </c>
      <c r="AE6064" s="91">
        <f t="shared" si="250"/>
        <v>3.6400000000000002E-2</v>
      </c>
      <c r="AG6064" s="92"/>
    </row>
    <row r="6065" spans="14:33" x14ac:dyDescent="0.25">
      <c r="N6065" s="60"/>
      <c r="O6065" s="101"/>
      <c r="AD6065" s="90">
        <f t="shared" si="251"/>
        <v>51684</v>
      </c>
      <c r="AE6065" s="91">
        <f t="shared" si="250"/>
        <v>3.6400000000000002E-2</v>
      </c>
      <c r="AG6065" s="92"/>
    </row>
    <row r="6066" spans="14:33" x14ac:dyDescent="0.25">
      <c r="N6066" s="60"/>
      <c r="O6066" s="101"/>
      <c r="AD6066" s="90">
        <f t="shared" si="251"/>
        <v>51685</v>
      </c>
      <c r="AE6066" s="91">
        <f t="shared" si="250"/>
        <v>3.6400000000000002E-2</v>
      </c>
      <c r="AG6066" s="92"/>
    </row>
    <row r="6067" spans="14:33" x14ac:dyDescent="0.25">
      <c r="N6067" s="60"/>
      <c r="O6067" s="101"/>
      <c r="AD6067" s="90">
        <f t="shared" si="251"/>
        <v>51686</v>
      </c>
      <c r="AE6067" s="91">
        <f t="shared" si="250"/>
        <v>3.6400000000000002E-2</v>
      </c>
      <c r="AG6067" s="92"/>
    </row>
    <row r="6068" spans="14:33" x14ac:dyDescent="0.25">
      <c r="N6068" s="60"/>
      <c r="O6068" s="101"/>
      <c r="AD6068" s="90">
        <f t="shared" si="251"/>
        <v>51687</v>
      </c>
      <c r="AE6068" s="91">
        <f t="shared" si="250"/>
        <v>3.6400000000000002E-2</v>
      </c>
      <c r="AG6068" s="92"/>
    </row>
    <row r="6069" spans="14:33" x14ac:dyDescent="0.25">
      <c r="N6069" s="60"/>
      <c r="O6069" s="101"/>
      <c r="AD6069" s="90">
        <f t="shared" si="251"/>
        <v>51688</v>
      </c>
      <c r="AE6069" s="91">
        <f t="shared" si="250"/>
        <v>3.6400000000000002E-2</v>
      </c>
      <c r="AG6069" s="92"/>
    </row>
    <row r="6070" spans="14:33" x14ac:dyDescent="0.25">
      <c r="N6070" s="60"/>
      <c r="O6070" s="101"/>
      <c r="AD6070" s="90">
        <f t="shared" si="251"/>
        <v>51689</v>
      </c>
      <c r="AE6070" s="91">
        <f t="shared" si="250"/>
        <v>3.6400000000000002E-2</v>
      </c>
      <c r="AG6070" s="92"/>
    </row>
    <row r="6071" spans="14:33" x14ac:dyDescent="0.25">
      <c r="N6071" s="60"/>
      <c r="O6071" s="101"/>
      <c r="AD6071" s="90">
        <f t="shared" si="251"/>
        <v>51690</v>
      </c>
      <c r="AE6071" s="91">
        <f t="shared" si="250"/>
        <v>3.6400000000000002E-2</v>
      </c>
      <c r="AG6071" s="92"/>
    </row>
    <row r="6072" spans="14:33" x14ac:dyDescent="0.25">
      <c r="N6072" s="60"/>
      <c r="O6072" s="101"/>
      <c r="AD6072" s="90">
        <f t="shared" si="251"/>
        <v>51691</v>
      </c>
      <c r="AE6072" s="91">
        <f t="shared" si="250"/>
        <v>3.6400000000000002E-2</v>
      </c>
      <c r="AG6072" s="92"/>
    </row>
    <row r="6073" spans="14:33" x14ac:dyDescent="0.25">
      <c r="N6073" s="60"/>
      <c r="O6073" s="101"/>
      <c r="AD6073" s="90">
        <f t="shared" si="251"/>
        <v>51692</v>
      </c>
      <c r="AE6073" s="91">
        <f t="shared" si="250"/>
        <v>3.6400000000000002E-2</v>
      </c>
      <c r="AG6073" s="92"/>
    </row>
    <row r="6074" spans="14:33" x14ac:dyDescent="0.25">
      <c r="N6074" s="60"/>
      <c r="O6074" s="101"/>
      <c r="AD6074" s="90">
        <f t="shared" si="251"/>
        <v>51693</v>
      </c>
      <c r="AE6074" s="91">
        <f t="shared" si="250"/>
        <v>3.6400000000000002E-2</v>
      </c>
      <c r="AG6074" s="92"/>
    </row>
    <row r="6075" spans="14:33" x14ac:dyDescent="0.25">
      <c r="N6075" s="60"/>
      <c r="O6075" s="101"/>
      <c r="AD6075" s="90">
        <f t="shared" si="251"/>
        <v>51694</v>
      </c>
      <c r="AE6075" s="91">
        <f t="shared" si="250"/>
        <v>3.6400000000000002E-2</v>
      </c>
      <c r="AG6075" s="92"/>
    </row>
    <row r="6076" spans="14:33" x14ac:dyDescent="0.25">
      <c r="N6076" s="60"/>
      <c r="O6076" s="101"/>
      <c r="AD6076" s="90">
        <f t="shared" si="251"/>
        <v>51695</v>
      </c>
      <c r="AE6076" s="91">
        <f t="shared" si="250"/>
        <v>3.6400000000000002E-2</v>
      </c>
      <c r="AG6076" s="92"/>
    </row>
    <row r="6077" spans="14:33" x14ac:dyDescent="0.25">
      <c r="N6077" s="60"/>
      <c r="O6077" s="101"/>
      <c r="AD6077" s="90">
        <f t="shared" si="251"/>
        <v>51696</v>
      </c>
      <c r="AE6077" s="91">
        <f t="shared" si="250"/>
        <v>3.6400000000000002E-2</v>
      </c>
      <c r="AG6077" s="92"/>
    </row>
    <row r="6078" spans="14:33" x14ac:dyDescent="0.25">
      <c r="N6078" s="60"/>
      <c r="O6078" s="101"/>
      <c r="AD6078" s="90">
        <f t="shared" si="251"/>
        <v>51697</v>
      </c>
      <c r="AE6078" s="91">
        <f t="shared" si="250"/>
        <v>3.6400000000000002E-2</v>
      </c>
      <c r="AG6078" s="92"/>
    </row>
    <row r="6079" spans="14:33" x14ac:dyDescent="0.25">
      <c r="N6079" s="60"/>
      <c r="O6079" s="101"/>
      <c r="AD6079" s="90">
        <f t="shared" si="251"/>
        <v>51698</v>
      </c>
      <c r="AE6079" s="91">
        <f t="shared" si="250"/>
        <v>3.6400000000000002E-2</v>
      </c>
      <c r="AG6079" s="92"/>
    </row>
    <row r="6080" spans="14:33" x14ac:dyDescent="0.25">
      <c r="N6080" s="60"/>
      <c r="O6080" s="101"/>
      <c r="AD6080" s="90">
        <f t="shared" si="251"/>
        <v>51699</v>
      </c>
      <c r="AE6080" s="91">
        <f t="shared" si="250"/>
        <v>3.6400000000000002E-2</v>
      </c>
      <c r="AG6080" s="92"/>
    </row>
    <row r="6081" spans="14:33" x14ac:dyDescent="0.25">
      <c r="N6081" s="60"/>
      <c r="O6081" s="101"/>
      <c r="AD6081" s="90">
        <f t="shared" si="251"/>
        <v>51700</v>
      </c>
      <c r="AE6081" s="91">
        <f t="shared" si="250"/>
        <v>3.6400000000000002E-2</v>
      </c>
      <c r="AG6081" s="92"/>
    </row>
    <row r="6082" spans="14:33" x14ac:dyDescent="0.25">
      <c r="N6082" s="60"/>
      <c r="O6082" s="101"/>
      <c r="AD6082" s="90">
        <f t="shared" si="251"/>
        <v>51701</v>
      </c>
      <c r="AE6082" s="91">
        <f t="shared" si="250"/>
        <v>3.6400000000000002E-2</v>
      </c>
      <c r="AG6082" s="92"/>
    </row>
    <row r="6083" spans="14:33" x14ac:dyDescent="0.25">
      <c r="N6083" s="60"/>
      <c r="O6083" s="101"/>
      <c r="AD6083" s="90">
        <f t="shared" si="251"/>
        <v>51702</v>
      </c>
      <c r="AE6083" s="91">
        <f t="shared" si="250"/>
        <v>3.6400000000000002E-2</v>
      </c>
      <c r="AG6083" s="92"/>
    </row>
    <row r="6084" spans="14:33" x14ac:dyDescent="0.25">
      <c r="N6084" s="60"/>
      <c r="O6084" s="101"/>
      <c r="AD6084" s="90">
        <f t="shared" si="251"/>
        <v>51703</v>
      </c>
      <c r="AE6084" s="91">
        <f t="shared" si="250"/>
        <v>3.6400000000000002E-2</v>
      </c>
      <c r="AG6084" s="92"/>
    </row>
    <row r="6085" spans="14:33" x14ac:dyDescent="0.25">
      <c r="N6085" s="60"/>
      <c r="O6085" s="101"/>
      <c r="AD6085" s="90">
        <f t="shared" si="251"/>
        <v>51704</v>
      </c>
      <c r="AE6085" s="91">
        <f t="shared" si="250"/>
        <v>3.6400000000000002E-2</v>
      </c>
      <c r="AG6085" s="92"/>
    </row>
    <row r="6086" spans="14:33" x14ac:dyDescent="0.25">
      <c r="N6086" s="60"/>
      <c r="O6086" s="101"/>
      <c r="AD6086" s="90">
        <f t="shared" si="251"/>
        <v>51705</v>
      </c>
      <c r="AE6086" s="91">
        <f t="shared" si="250"/>
        <v>3.6400000000000002E-2</v>
      </c>
      <c r="AG6086" s="92"/>
    </row>
    <row r="6087" spans="14:33" x14ac:dyDescent="0.25">
      <c r="N6087" s="60"/>
      <c r="O6087" s="101"/>
      <c r="AD6087" s="90">
        <f t="shared" si="251"/>
        <v>51706</v>
      </c>
      <c r="AE6087" s="91">
        <f t="shared" ref="AE6087:AE6150" si="252">_xlfn.IFNA(VLOOKUP(AD6087,N:O,2,FALSE)/100,AE6086)</f>
        <v>3.6400000000000002E-2</v>
      </c>
      <c r="AG6087" s="92"/>
    </row>
    <row r="6088" spans="14:33" x14ac:dyDescent="0.25">
      <c r="N6088" s="60"/>
      <c r="O6088" s="101"/>
      <c r="AD6088" s="90">
        <f t="shared" ref="AD6088:AD6151" si="253">AD6087+1</f>
        <v>51707</v>
      </c>
      <c r="AE6088" s="91">
        <f t="shared" si="252"/>
        <v>3.6400000000000002E-2</v>
      </c>
      <c r="AG6088" s="92"/>
    </row>
    <row r="6089" spans="14:33" x14ac:dyDescent="0.25">
      <c r="N6089" s="60"/>
      <c r="O6089" s="101"/>
      <c r="AD6089" s="90">
        <f t="shared" si="253"/>
        <v>51708</v>
      </c>
      <c r="AE6089" s="91">
        <f t="shared" si="252"/>
        <v>3.6400000000000002E-2</v>
      </c>
      <c r="AG6089" s="92"/>
    </row>
    <row r="6090" spans="14:33" x14ac:dyDescent="0.25">
      <c r="N6090" s="60"/>
      <c r="O6090" s="101"/>
      <c r="AD6090" s="90">
        <f t="shared" si="253"/>
        <v>51709</v>
      </c>
      <c r="AE6090" s="91">
        <f t="shared" si="252"/>
        <v>3.6400000000000002E-2</v>
      </c>
      <c r="AG6090" s="92"/>
    </row>
    <row r="6091" spans="14:33" x14ac:dyDescent="0.25">
      <c r="N6091" s="60"/>
      <c r="O6091" s="101"/>
      <c r="AD6091" s="90">
        <f t="shared" si="253"/>
        <v>51710</v>
      </c>
      <c r="AE6091" s="91">
        <f t="shared" si="252"/>
        <v>3.6400000000000002E-2</v>
      </c>
      <c r="AG6091" s="92"/>
    </row>
    <row r="6092" spans="14:33" x14ac:dyDescent="0.25">
      <c r="N6092" s="60"/>
      <c r="O6092" s="101"/>
      <c r="AD6092" s="90">
        <f t="shared" si="253"/>
        <v>51711</v>
      </c>
      <c r="AE6092" s="91">
        <f t="shared" si="252"/>
        <v>3.6400000000000002E-2</v>
      </c>
      <c r="AG6092" s="92"/>
    </row>
    <row r="6093" spans="14:33" x14ac:dyDescent="0.25">
      <c r="N6093" s="60"/>
      <c r="O6093" s="101"/>
      <c r="AD6093" s="90">
        <f t="shared" si="253"/>
        <v>51712</v>
      </c>
      <c r="AE6093" s="91">
        <f t="shared" si="252"/>
        <v>3.6400000000000002E-2</v>
      </c>
      <c r="AG6093" s="92"/>
    </row>
    <row r="6094" spans="14:33" x14ac:dyDescent="0.25">
      <c r="N6094" s="60"/>
      <c r="O6094" s="101"/>
      <c r="AD6094" s="90">
        <f t="shared" si="253"/>
        <v>51713</v>
      </c>
      <c r="AE6094" s="91">
        <f t="shared" si="252"/>
        <v>3.6400000000000002E-2</v>
      </c>
      <c r="AG6094" s="92"/>
    </row>
    <row r="6095" spans="14:33" x14ac:dyDescent="0.25">
      <c r="N6095" s="60"/>
      <c r="O6095" s="101"/>
      <c r="AD6095" s="90">
        <f t="shared" si="253"/>
        <v>51714</v>
      </c>
      <c r="AE6095" s="91">
        <f t="shared" si="252"/>
        <v>3.6400000000000002E-2</v>
      </c>
      <c r="AG6095" s="92"/>
    </row>
    <row r="6096" spans="14:33" x14ac:dyDescent="0.25">
      <c r="N6096" s="60"/>
      <c r="O6096" s="101"/>
      <c r="AD6096" s="90">
        <f t="shared" si="253"/>
        <v>51715</v>
      </c>
      <c r="AE6096" s="91">
        <f t="shared" si="252"/>
        <v>3.6400000000000002E-2</v>
      </c>
      <c r="AG6096" s="92"/>
    </row>
    <row r="6097" spans="14:33" x14ac:dyDescent="0.25">
      <c r="N6097" s="60"/>
      <c r="O6097" s="101"/>
      <c r="AD6097" s="90">
        <f t="shared" si="253"/>
        <v>51716</v>
      </c>
      <c r="AE6097" s="91">
        <f t="shared" si="252"/>
        <v>3.6400000000000002E-2</v>
      </c>
      <c r="AG6097" s="92"/>
    </row>
    <row r="6098" spans="14:33" x14ac:dyDescent="0.25">
      <c r="N6098" s="60"/>
      <c r="O6098" s="101"/>
      <c r="AD6098" s="90">
        <f t="shared" si="253"/>
        <v>51717</v>
      </c>
      <c r="AE6098" s="91">
        <f t="shared" si="252"/>
        <v>3.6400000000000002E-2</v>
      </c>
      <c r="AG6098" s="92"/>
    </row>
    <row r="6099" spans="14:33" x14ac:dyDescent="0.25">
      <c r="N6099" s="60"/>
      <c r="O6099" s="101"/>
      <c r="AD6099" s="90">
        <f t="shared" si="253"/>
        <v>51718</v>
      </c>
      <c r="AE6099" s="91">
        <f t="shared" si="252"/>
        <v>3.6400000000000002E-2</v>
      </c>
      <c r="AG6099" s="92"/>
    </row>
    <row r="6100" spans="14:33" x14ac:dyDescent="0.25">
      <c r="N6100" s="60"/>
      <c r="O6100" s="101"/>
      <c r="AD6100" s="90">
        <f t="shared" si="253"/>
        <v>51719</v>
      </c>
      <c r="AE6100" s="91">
        <f t="shared" si="252"/>
        <v>3.6400000000000002E-2</v>
      </c>
      <c r="AG6100" s="92"/>
    </row>
    <row r="6101" spans="14:33" x14ac:dyDescent="0.25">
      <c r="N6101" s="60"/>
      <c r="O6101" s="101"/>
      <c r="AD6101" s="90">
        <f t="shared" si="253"/>
        <v>51720</v>
      </c>
      <c r="AE6101" s="91">
        <f t="shared" si="252"/>
        <v>3.6400000000000002E-2</v>
      </c>
      <c r="AG6101" s="92"/>
    </row>
    <row r="6102" spans="14:33" x14ac:dyDescent="0.25">
      <c r="N6102" s="60"/>
      <c r="O6102" s="101"/>
      <c r="AD6102" s="90">
        <f t="shared" si="253"/>
        <v>51721</v>
      </c>
      <c r="AE6102" s="91">
        <f t="shared" si="252"/>
        <v>3.6400000000000002E-2</v>
      </c>
      <c r="AG6102" s="92"/>
    </row>
    <row r="6103" spans="14:33" x14ac:dyDescent="0.25">
      <c r="N6103" s="60"/>
      <c r="O6103" s="101"/>
      <c r="AD6103" s="90">
        <f t="shared" si="253"/>
        <v>51722</v>
      </c>
      <c r="AE6103" s="91">
        <f t="shared" si="252"/>
        <v>3.6400000000000002E-2</v>
      </c>
      <c r="AG6103" s="92"/>
    </row>
    <row r="6104" spans="14:33" x14ac:dyDescent="0.25">
      <c r="N6104" s="60"/>
      <c r="O6104" s="101"/>
      <c r="AD6104" s="90">
        <f t="shared" si="253"/>
        <v>51723</v>
      </c>
      <c r="AE6104" s="91">
        <f t="shared" si="252"/>
        <v>3.6400000000000002E-2</v>
      </c>
      <c r="AG6104" s="92"/>
    </row>
    <row r="6105" spans="14:33" x14ac:dyDescent="0.25">
      <c r="N6105" s="60"/>
      <c r="O6105" s="101"/>
      <c r="AD6105" s="90">
        <f t="shared" si="253"/>
        <v>51724</v>
      </c>
      <c r="AE6105" s="91">
        <f t="shared" si="252"/>
        <v>3.6400000000000002E-2</v>
      </c>
      <c r="AG6105" s="92"/>
    </row>
    <row r="6106" spans="14:33" x14ac:dyDescent="0.25">
      <c r="N6106" s="60"/>
      <c r="O6106" s="101"/>
      <c r="AD6106" s="90">
        <f t="shared" si="253"/>
        <v>51725</v>
      </c>
      <c r="AE6106" s="91">
        <f t="shared" si="252"/>
        <v>3.6400000000000002E-2</v>
      </c>
      <c r="AG6106" s="92"/>
    </row>
    <row r="6107" spans="14:33" x14ac:dyDescent="0.25">
      <c r="N6107" s="60"/>
      <c r="O6107" s="101"/>
      <c r="AD6107" s="90">
        <f t="shared" si="253"/>
        <v>51726</v>
      </c>
      <c r="AE6107" s="91">
        <f t="shared" si="252"/>
        <v>3.6400000000000002E-2</v>
      </c>
      <c r="AG6107" s="92"/>
    </row>
    <row r="6108" spans="14:33" x14ac:dyDescent="0.25">
      <c r="N6108" s="60"/>
      <c r="O6108" s="101"/>
      <c r="AD6108" s="90">
        <f t="shared" si="253"/>
        <v>51727</v>
      </c>
      <c r="AE6108" s="91">
        <f t="shared" si="252"/>
        <v>3.6400000000000002E-2</v>
      </c>
      <c r="AG6108" s="92"/>
    </row>
    <row r="6109" spans="14:33" x14ac:dyDescent="0.25">
      <c r="N6109" s="60"/>
      <c r="O6109" s="101"/>
      <c r="AD6109" s="90">
        <f t="shared" si="253"/>
        <v>51728</v>
      </c>
      <c r="AE6109" s="91">
        <f t="shared" si="252"/>
        <v>3.6400000000000002E-2</v>
      </c>
      <c r="AG6109" s="92"/>
    </row>
    <row r="6110" spans="14:33" x14ac:dyDescent="0.25">
      <c r="N6110" s="60"/>
      <c r="O6110" s="101"/>
      <c r="AD6110" s="90">
        <f t="shared" si="253"/>
        <v>51729</v>
      </c>
      <c r="AE6110" s="91">
        <f t="shared" si="252"/>
        <v>3.6400000000000002E-2</v>
      </c>
      <c r="AG6110" s="92"/>
    </row>
    <row r="6111" spans="14:33" x14ac:dyDescent="0.25">
      <c r="N6111" s="60"/>
      <c r="O6111" s="101"/>
      <c r="AD6111" s="90">
        <f t="shared" si="253"/>
        <v>51730</v>
      </c>
      <c r="AE6111" s="91">
        <f t="shared" si="252"/>
        <v>3.6400000000000002E-2</v>
      </c>
      <c r="AG6111" s="92"/>
    </row>
    <row r="6112" spans="14:33" x14ac:dyDescent="0.25">
      <c r="N6112" s="60"/>
      <c r="O6112" s="101"/>
      <c r="AD6112" s="90">
        <f t="shared" si="253"/>
        <v>51731</v>
      </c>
      <c r="AE6112" s="91">
        <f t="shared" si="252"/>
        <v>3.6400000000000002E-2</v>
      </c>
      <c r="AG6112" s="92"/>
    </row>
    <row r="6113" spans="14:33" x14ac:dyDescent="0.25">
      <c r="N6113" s="60"/>
      <c r="O6113" s="101"/>
      <c r="AD6113" s="90">
        <f t="shared" si="253"/>
        <v>51732</v>
      </c>
      <c r="AE6113" s="91">
        <f t="shared" si="252"/>
        <v>3.6400000000000002E-2</v>
      </c>
      <c r="AG6113" s="92"/>
    </row>
    <row r="6114" spans="14:33" x14ac:dyDescent="0.25">
      <c r="N6114" s="60"/>
      <c r="O6114" s="101"/>
      <c r="AD6114" s="90">
        <f t="shared" si="253"/>
        <v>51733</v>
      </c>
      <c r="AE6114" s="91">
        <f t="shared" si="252"/>
        <v>3.6400000000000002E-2</v>
      </c>
      <c r="AG6114" s="92"/>
    </row>
    <row r="6115" spans="14:33" x14ac:dyDescent="0.25">
      <c r="N6115" s="60"/>
      <c r="O6115" s="101"/>
      <c r="AD6115" s="90">
        <f t="shared" si="253"/>
        <v>51734</v>
      </c>
      <c r="AE6115" s="91">
        <f t="shared" si="252"/>
        <v>3.6400000000000002E-2</v>
      </c>
      <c r="AG6115" s="92"/>
    </row>
    <row r="6116" spans="14:33" x14ac:dyDescent="0.25">
      <c r="N6116" s="60"/>
      <c r="O6116" s="101"/>
      <c r="AD6116" s="90">
        <f t="shared" si="253"/>
        <v>51735</v>
      </c>
      <c r="AE6116" s="91">
        <f t="shared" si="252"/>
        <v>3.6400000000000002E-2</v>
      </c>
      <c r="AG6116" s="92"/>
    </row>
    <row r="6117" spans="14:33" x14ac:dyDescent="0.25">
      <c r="N6117" s="60"/>
      <c r="O6117" s="101"/>
      <c r="AD6117" s="90">
        <f t="shared" si="253"/>
        <v>51736</v>
      </c>
      <c r="AE6117" s="91">
        <f t="shared" si="252"/>
        <v>3.6400000000000002E-2</v>
      </c>
      <c r="AG6117" s="92"/>
    </row>
    <row r="6118" spans="14:33" x14ac:dyDescent="0.25">
      <c r="N6118" s="60"/>
      <c r="O6118" s="101"/>
      <c r="AD6118" s="90">
        <f t="shared" si="253"/>
        <v>51737</v>
      </c>
      <c r="AE6118" s="91">
        <f t="shared" si="252"/>
        <v>3.6400000000000002E-2</v>
      </c>
      <c r="AG6118" s="92"/>
    </row>
    <row r="6119" spans="14:33" x14ac:dyDescent="0.25">
      <c r="N6119" s="60"/>
      <c r="O6119" s="101"/>
      <c r="AD6119" s="90">
        <f t="shared" si="253"/>
        <v>51738</v>
      </c>
      <c r="AE6119" s="91">
        <f t="shared" si="252"/>
        <v>3.6400000000000002E-2</v>
      </c>
      <c r="AG6119" s="92"/>
    </row>
    <row r="6120" spans="14:33" x14ac:dyDescent="0.25">
      <c r="N6120" s="60"/>
      <c r="O6120" s="101"/>
      <c r="AD6120" s="90">
        <f t="shared" si="253"/>
        <v>51739</v>
      </c>
      <c r="AE6120" s="91">
        <f t="shared" si="252"/>
        <v>3.6400000000000002E-2</v>
      </c>
      <c r="AG6120" s="92"/>
    </row>
    <row r="6121" spans="14:33" x14ac:dyDescent="0.25">
      <c r="N6121" s="60"/>
      <c r="O6121" s="101"/>
      <c r="AD6121" s="90">
        <f t="shared" si="253"/>
        <v>51740</v>
      </c>
      <c r="AE6121" s="91">
        <f t="shared" si="252"/>
        <v>3.6400000000000002E-2</v>
      </c>
      <c r="AG6121" s="92"/>
    </row>
    <row r="6122" spans="14:33" x14ac:dyDescent="0.25">
      <c r="N6122" s="60"/>
      <c r="O6122" s="101"/>
      <c r="AD6122" s="90">
        <f t="shared" si="253"/>
        <v>51741</v>
      </c>
      <c r="AE6122" s="91">
        <f t="shared" si="252"/>
        <v>3.6400000000000002E-2</v>
      </c>
      <c r="AG6122" s="92"/>
    </row>
    <row r="6123" spans="14:33" x14ac:dyDescent="0.25">
      <c r="N6123" s="60"/>
      <c r="O6123" s="101"/>
      <c r="AD6123" s="90">
        <f t="shared" si="253"/>
        <v>51742</v>
      </c>
      <c r="AE6123" s="91">
        <f t="shared" si="252"/>
        <v>3.6400000000000002E-2</v>
      </c>
      <c r="AG6123" s="92"/>
    </row>
    <row r="6124" spans="14:33" x14ac:dyDescent="0.25">
      <c r="N6124" s="60"/>
      <c r="O6124" s="101"/>
      <c r="AD6124" s="90">
        <f t="shared" si="253"/>
        <v>51743</v>
      </c>
      <c r="AE6124" s="91">
        <f t="shared" si="252"/>
        <v>3.6400000000000002E-2</v>
      </c>
      <c r="AG6124" s="92"/>
    </row>
    <row r="6125" spans="14:33" x14ac:dyDescent="0.25">
      <c r="N6125" s="60"/>
      <c r="O6125" s="101"/>
      <c r="AD6125" s="90">
        <f t="shared" si="253"/>
        <v>51744</v>
      </c>
      <c r="AE6125" s="91">
        <f t="shared" si="252"/>
        <v>3.6400000000000002E-2</v>
      </c>
      <c r="AG6125" s="92"/>
    </row>
    <row r="6126" spans="14:33" x14ac:dyDescent="0.25">
      <c r="N6126" s="60"/>
      <c r="O6126" s="101"/>
      <c r="AD6126" s="90">
        <f t="shared" si="253"/>
        <v>51745</v>
      </c>
      <c r="AE6126" s="91">
        <f t="shared" si="252"/>
        <v>3.6400000000000002E-2</v>
      </c>
      <c r="AG6126" s="92"/>
    </row>
    <row r="6127" spans="14:33" x14ac:dyDescent="0.25">
      <c r="N6127" s="60"/>
      <c r="O6127" s="101"/>
      <c r="AD6127" s="90">
        <f t="shared" si="253"/>
        <v>51746</v>
      </c>
      <c r="AE6127" s="91">
        <f t="shared" si="252"/>
        <v>3.6400000000000002E-2</v>
      </c>
      <c r="AG6127" s="92"/>
    </row>
    <row r="6128" spans="14:33" x14ac:dyDescent="0.25">
      <c r="N6128" s="60"/>
      <c r="O6128" s="101"/>
      <c r="AD6128" s="90">
        <f t="shared" si="253"/>
        <v>51747</v>
      </c>
      <c r="AE6128" s="91">
        <f t="shared" si="252"/>
        <v>3.6400000000000002E-2</v>
      </c>
      <c r="AG6128" s="92"/>
    </row>
    <row r="6129" spans="14:33" x14ac:dyDescent="0.25">
      <c r="N6129" s="60"/>
      <c r="O6129" s="101"/>
      <c r="AD6129" s="90">
        <f t="shared" si="253"/>
        <v>51748</v>
      </c>
      <c r="AE6129" s="91">
        <f t="shared" si="252"/>
        <v>3.6400000000000002E-2</v>
      </c>
      <c r="AG6129" s="92"/>
    </row>
    <row r="6130" spans="14:33" x14ac:dyDescent="0.25">
      <c r="N6130" s="60"/>
      <c r="O6130" s="101"/>
      <c r="AD6130" s="90">
        <f t="shared" si="253"/>
        <v>51749</v>
      </c>
      <c r="AE6130" s="91">
        <f t="shared" si="252"/>
        <v>3.6400000000000002E-2</v>
      </c>
      <c r="AG6130" s="92"/>
    </row>
    <row r="6131" spans="14:33" x14ac:dyDescent="0.25">
      <c r="N6131" s="60"/>
      <c r="O6131" s="101"/>
      <c r="AD6131" s="90">
        <f t="shared" si="253"/>
        <v>51750</v>
      </c>
      <c r="AE6131" s="91">
        <f t="shared" si="252"/>
        <v>3.6400000000000002E-2</v>
      </c>
      <c r="AG6131" s="92"/>
    </row>
    <row r="6132" spans="14:33" x14ac:dyDescent="0.25">
      <c r="N6132" s="60"/>
      <c r="O6132" s="101"/>
      <c r="AD6132" s="90">
        <f t="shared" si="253"/>
        <v>51751</v>
      </c>
      <c r="AE6132" s="91">
        <f t="shared" si="252"/>
        <v>3.6400000000000002E-2</v>
      </c>
      <c r="AG6132" s="92"/>
    </row>
    <row r="6133" spans="14:33" x14ac:dyDescent="0.25">
      <c r="N6133" s="60"/>
      <c r="O6133" s="101"/>
      <c r="AD6133" s="90">
        <f t="shared" si="253"/>
        <v>51752</v>
      </c>
      <c r="AE6133" s="91">
        <f t="shared" si="252"/>
        <v>3.6400000000000002E-2</v>
      </c>
      <c r="AG6133" s="92"/>
    </row>
    <row r="6134" spans="14:33" x14ac:dyDescent="0.25">
      <c r="N6134" s="60"/>
      <c r="O6134" s="101"/>
      <c r="AD6134" s="90">
        <f t="shared" si="253"/>
        <v>51753</v>
      </c>
      <c r="AE6134" s="91">
        <f t="shared" si="252"/>
        <v>3.6400000000000002E-2</v>
      </c>
      <c r="AG6134" s="92"/>
    </row>
    <row r="6135" spans="14:33" x14ac:dyDescent="0.25">
      <c r="N6135" s="60"/>
      <c r="O6135" s="101"/>
      <c r="AD6135" s="90">
        <f t="shared" si="253"/>
        <v>51754</v>
      </c>
      <c r="AE6135" s="91">
        <f t="shared" si="252"/>
        <v>3.6400000000000002E-2</v>
      </c>
      <c r="AG6135" s="92"/>
    </row>
    <row r="6136" spans="14:33" x14ac:dyDescent="0.25">
      <c r="N6136" s="60"/>
      <c r="O6136" s="101"/>
      <c r="AD6136" s="90">
        <f t="shared" si="253"/>
        <v>51755</v>
      </c>
      <c r="AE6136" s="91">
        <f t="shared" si="252"/>
        <v>3.6400000000000002E-2</v>
      </c>
      <c r="AG6136" s="92"/>
    </row>
    <row r="6137" spans="14:33" x14ac:dyDescent="0.25">
      <c r="N6137" s="60"/>
      <c r="O6137" s="101"/>
      <c r="AD6137" s="90">
        <f t="shared" si="253"/>
        <v>51756</v>
      </c>
      <c r="AE6137" s="91">
        <f t="shared" si="252"/>
        <v>3.6400000000000002E-2</v>
      </c>
      <c r="AG6137" s="92"/>
    </row>
    <row r="6138" spans="14:33" x14ac:dyDescent="0.25">
      <c r="N6138" s="60"/>
      <c r="O6138" s="101"/>
      <c r="AD6138" s="90">
        <f t="shared" si="253"/>
        <v>51757</v>
      </c>
      <c r="AE6138" s="91">
        <f t="shared" si="252"/>
        <v>3.6400000000000002E-2</v>
      </c>
      <c r="AG6138" s="92"/>
    </row>
    <row r="6139" spans="14:33" x14ac:dyDescent="0.25">
      <c r="N6139" s="60"/>
      <c r="O6139" s="101"/>
      <c r="AD6139" s="90">
        <f t="shared" si="253"/>
        <v>51758</v>
      </c>
      <c r="AE6139" s="91">
        <f t="shared" si="252"/>
        <v>3.6400000000000002E-2</v>
      </c>
      <c r="AG6139" s="92"/>
    </row>
    <row r="6140" spans="14:33" x14ac:dyDescent="0.25">
      <c r="N6140" s="60"/>
      <c r="O6140" s="101"/>
      <c r="AD6140" s="90">
        <f t="shared" si="253"/>
        <v>51759</v>
      </c>
      <c r="AE6140" s="91">
        <f t="shared" si="252"/>
        <v>3.6400000000000002E-2</v>
      </c>
      <c r="AG6140" s="92"/>
    </row>
    <row r="6141" spans="14:33" x14ac:dyDescent="0.25">
      <c r="N6141" s="60"/>
      <c r="O6141" s="101"/>
      <c r="AD6141" s="90">
        <f t="shared" si="253"/>
        <v>51760</v>
      </c>
      <c r="AE6141" s="91">
        <f t="shared" si="252"/>
        <v>3.6400000000000002E-2</v>
      </c>
      <c r="AG6141" s="92"/>
    </row>
    <row r="6142" spans="14:33" x14ac:dyDescent="0.25">
      <c r="N6142" s="60"/>
      <c r="O6142" s="101"/>
      <c r="AD6142" s="90">
        <f t="shared" si="253"/>
        <v>51761</v>
      </c>
      <c r="AE6142" s="91">
        <f t="shared" si="252"/>
        <v>3.6400000000000002E-2</v>
      </c>
      <c r="AG6142" s="92"/>
    </row>
    <row r="6143" spans="14:33" x14ac:dyDescent="0.25">
      <c r="N6143" s="60"/>
      <c r="O6143" s="101"/>
      <c r="AD6143" s="90">
        <f t="shared" si="253"/>
        <v>51762</v>
      </c>
      <c r="AE6143" s="91">
        <f t="shared" si="252"/>
        <v>3.6400000000000002E-2</v>
      </c>
      <c r="AG6143" s="92"/>
    </row>
    <row r="6144" spans="14:33" x14ac:dyDescent="0.25">
      <c r="N6144" s="60"/>
      <c r="O6144" s="101"/>
      <c r="AD6144" s="90">
        <f t="shared" si="253"/>
        <v>51763</v>
      </c>
      <c r="AE6144" s="91">
        <f t="shared" si="252"/>
        <v>3.6400000000000002E-2</v>
      </c>
      <c r="AG6144" s="92"/>
    </row>
    <row r="6145" spans="14:33" x14ac:dyDescent="0.25">
      <c r="N6145" s="60"/>
      <c r="O6145" s="101"/>
      <c r="AD6145" s="90">
        <f t="shared" si="253"/>
        <v>51764</v>
      </c>
      <c r="AE6145" s="91">
        <f t="shared" si="252"/>
        <v>3.6400000000000002E-2</v>
      </c>
      <c r="AG6145" s="92"/>
    </row>
    <row r="6146" spans="14:33" x14ac:dyDescent="0.25">
      <c r="N6146" s="60"/>
      <c r="O6146" s="101"/>
      <c r="AD6146" s="90">
        <f t="shared" si="253"/>
        <v>51765</v>
      </c>
      <c r="AE6146" s="91">
        <f t="shared" si="252"/>
        <v>3.6400000000000002E-2</v>
      </c>
      <c r="AG6146" s="92"/>
    </row>
    <row r="6147" spans="14:33" x14ac:dyDescent="0.25">
      <c r="N6147" s="60"/>
      <c r="O6147" s="101"/>
      <c r="AD6147" s="90">
        <f t="shared" si="253"/>
        <v>51766</v>
      </c>
      <c r="AE6147" s="91">
        <f t="shared" si="252"/>
        <v>3.6400000000000002E-2</v>
      </c>
      <c r="AG6147" s="92"/>
    </row>
    <row r="6148" spans="14:33" x14ac:dyDescent="0.25">
      <c r="N6148" s="60"/>
      <c r="O6148" s="101"/>
      <c r="AD6148" s="90">
        <f t="shared" si="253"/>
        <v>51767</v>
      </c>
      <c r="AE6148" s="91">
        <f t="shared" si="252"/>
        <v>3.6400000000000002E-2</v>
      </c>
      <c r="AG6148" s="92"/>
    </row>
    <row r="6149" spans="14:33" x14ac:dyDescent="0.25">
      <c r="N6149" s="60"/>
      <c r="O6149" s="101"/>
      <c r="AD6149" s="90">
        <f t="shared" si="253"/>
        <v>51768</v>
      </c>
      <c r="AE6149" s="91">
        <f t="shared" si="252"/>
        <v>3.6400000000000002E-2</v>
      </c>
      <c r="AG6149" s="92"/>
    </row>
    <row r="6150" spans="14:33" x14ac:dyDescent="0.25">
      <c r="N6150" s="60"/>
      <c r="O6150" s="101"/>
      <c r="AD6150" s="90">
        <f t="shared" si="253"/>
        <v>51769</v>
      </c>
      <c r="AE6150" s="91">
        <f t="shared" si="252"/>
        <v>3.6400000000000002E-2</v>
      </c>
      <c r="AG6150" s="92"/>
    </row>
    <row r="6151" spans="14:33" x14ac:dyDescent="0.25">
      <c r="N6151" s="60"/>
      <c r="O6151" s="101"/>
      <c r="AD6151" s="90">
        <f t="shared" si="253"/>
        <v>51770</v>
      </c>
      <c r="AE6151" s="91">
        <f t="shared" ref="AE6151:AE6214" si="254">_xlfn.IFNA(VLOOKUP(AD6151,N:O,2,FALSE)/100,AE6150)</f>
        <v>3.6400000000000002E-2</v>
      </c>
      <c r="AG6151" s="92"/>
    </row>
    <row r="6152" spans="14:33" x14ac:dyDescent="0.25">
      <c r="N6152" s="60"/>
      <c r="O6152" s="101"/>
      <c r="AD6152" s="90">
        <f t="shared" ref="AD6152:AD6215" si="255">AD6151+1</f>
        <v>51771</v>
      </c>
      <c r="AE6152" s="91">
        <f t="shared" si="254"/>
        <v>3.6400000000000002E-2</v>
      </c>
      <c r="AG6152" s="92"/>
    </row>
    <row r="6153" spans="14:33" x14ac:dyDescent="0.25">
      <c r="N6153" s="60"/>
      <c r="O6153" s="101"/>
      <c r="AD6153" s="90">
        <f t="shared" si="255"/>
        <v>51772</v>
      </c>
      <c r="AE6153" s="91">
        <f t="shared" si="254"/>
        <v>3.6400000000000002E-2</v>
      </c>
      <c r="AG6153" s="92"/>
    </row>
    <row r="6154" spans="14:33" x14ac:dyDescent="0.25">
      <c r="N6154" s="60"/>
      <c r="O6154" s="101"/>
      <c r="AD6154" s="90">
        <f t="shared" si="255"/>
        <v>51773</v>
      </c>
      <c r="AE6154" s="91">
        <f t="shared" si="254"/>
        <v>3.6400000000000002E-2</v>
      </c>
      <c r="AG6154" s="92"/>
    </row>
    <row r="6155" spans="14:33" x14ac:dyDescent="0.25">
      <c r="N6155" s="60"/>
      <c r="O6155" s="101"/>
      <c r="AD6155" s="90">
        <f t="shared" si="255"/>
        <v>51774</v>
      </c>
      <c r="AE6155" s="91">
        <f t="shared" si="254"/>
        <v>3.6400000000000002E-2</v>
      </c>
      <c r="AG6155" s="92"/>
    </row>
    <row r="6156" spans="14:33" x14ac:dyDescent="0.25">
      <c r="N6156" s="60"/>
      <c r="O6156" s="101"/>
      <c r="AD6156" s="90">
        <f t="shared" si="255"/>
        <v>51775</v>
      </c>
      <c r="AE6156" s="91">
        <f t="shared" si="254"/>
        <v>3.6400000000000002E-2</v>
      </c>
      <c r="AG6156" s="92"/>
    </row>
    <row r="6157" spans="14:33" x14ac:dyDescent="0.25">
      <c r="N6157" s="60"/>
      <c r="O6157" s="101"/>
      <c r="AD6157" s="90">
        <f t="shared" si="255"/>
        <v>51776</v>
      </c>
      <c r="AE6157" s="91">
        <f t="shared" si="254"/>
        <v>3.6400000000000002E-2</v>
      </c>
      <c r="AG6157" s="92"/>
    </row>
    <row r="6158" spans="14:33" x14ac:dyDescent="0.25">
      <c r="N6158" s="60"/>
      <c r="O6158" s="101"/>
      <c r="AD6158" s="90">
        <f t="shared" si="255"/>
        <v>51777</v>
      </c>
      <c r="AE6158" s="91">
        <f t="shared" si="254"/>
        <v>3.6400000000000002E-2</v>
      </c>
      <c r="AG6158" s="92"/>
    </row>
    <row r="6159" spans="14:33" x14ac:dyDescent="0.25">
      <c r="N6159" s="60"/>
      <c r="O6159" s="101"/>
      <c r="AD6159" s="90">
        <f t="shared" si="255"/>
        <v>51778</v>
      </c>
      <c r="AE6159" s="91">
        <f t="shared" si="254"/>
        <v>3.6400000000000002E-2</v>
      </c>
      <c r="AG6159" s="92"/>
    </row>
    <row r="6160" spans="14:33" x14ac:dyDescent="0.25">
      <c r="N6160" s="60"/>
      <c r="O6160" s="101"/>
      <c r="AD6160" s="90">
        <f t="shared" si="255"/>
        <v>51779</v>
      </c>
      <c r="AE6160" s="91">
        <f t="shared" si="254"/>
        <v>3.6400000000000002E-2</v>
      </c>
      <c r="AG6160" s="92"/>
    </row>
    <row r="6161" spans="14:33" x14ac:dyDescent="0.25">
      <c r="N6161" s="60"/>
      <c r="O6161" s="101"/>
      <c r="AD6161" s="90">
        <f t="shared" si="255"/>
        <v>51780</v>
      </c>
      <c r="AE6161" s="91">
        <f t="shared" si="254"/>
        <v>3.6400000000000002E-2</v>
      </c>
      <c r="AG6161" s="92"/>
    </row>
    <row r="6162" spans="14:33" x14ac:dyDescent="0.25">
      <c r="N6162" s="60"/>
      <c r="O6162" s="101"/>
      <c r="AD6162" s="90">
        <f t="shared" si="255"/>
        <v>51781</v>
      </c>
      <c r="AE6162" s="91">
        <f t="shared" si="254"/>
        <v>3.6400000000000002E-2</v>
      </c>
      <c r="AG6162" s="92"/>
    </row>
    <row r="6163" spans="14:33" x14ac:dyDescent="0.25">
      <c r="N6163" s="60"/>
      <c r="O6163" s="101"/>
      <c r="AD6163" s="90">
        <f t="shared" si="255"/>
        <v>51782</v>
      </c>
      <c r="AE6163" s="91">
        <f t="shared" si="254"/>
        <v>3.6400000000000002E-2</v>
      </c>
      <c r="AG6163" s="92"/>
    </row>
    <row r="6164" spans="14:33" x14ac:dyDescent="0.25">
      <c r="N6164" s="60"/>
      <c r="O6164" s="101"/>
      <c r="AD6164" s="90">
        <f t="shared" si="255"/>
        <v>51783</v>
      </c>
      <c r="AE6164" s="91">
        <f t="shared" si="254"/>
        <v>3.6400000000000002E-2</v>
      </c>
      <c r="AG6164" s="92"/>
    </row>
    <row r="6165" spans="14:33" x14ac:dyDescent="0.25">
      <c r="N6165" s="60"/>
      <c r="O6165" s="101"/>
      <c r="AD6165" s="90">
        <f t="shared" si="255"/>
        <v>51784</v>
      </c>
      <c r="AE6165" s="91">
        <f t="shared" si="254"/>
        <v>3.6400000000000002E-2</v>
      </c>
      <c r="AG6165" s="92"/>
    </row>
    <row r="6166" spans="14:33" x14ac:dyDescent="0.25">
      <c r="N6166" s="60"/>
      <c r="O6166" s="101"/>
      <c r="AD6166" s="90">
        <f t="shared" si="255"/>
        <v>51785</v>
      </c>
      <c r="AE6166" s="91">
        <f t="shared" si="254"/>
        <v>3.6400000000000002E-2</v>
      </c>
      <c r="AG6166" s="92"/>
    </row>
    <row r="6167" spans="14:33" x14ac:dyDescent="0.25">
      <c r="N6167" s="60"/>
      <c r="O6167" s="101"/>
      <c r="AD6167" s="90">
        <f t="shared" si="255"/>
        <v>51786</v>
      </c>
      <c r="AE6167" s="91">
        <f t="shared" si="254"/>
        <v>3.6400000000000002E-2</v>
      </c>
      <c r="AG6167" s="92"/>
    </row>
    <row r="6168" spans="14:33" x14ac:dyDescent="0.25">
      <c r="N6168" s="60"/>
      <c r="O6168" s="101"/>
      <c r="AD6168" s="90">
        <f t="shared" si="255"/>
        <v>51787</v>
      </c>
      <c r="AE6168" s="91">
        <f t="shared" si="254"/>
        <v>3.6400000000000002E-2</v>
      </c>
      <c r="AG6168" s="92"/>
    </row>
    <row r="6169" spans="14:33" x14ac:dyDescent="0.25">
      <c r="N6169" s="60"/>
      <c r="O6169" s="101"/>
      <c r="AD6169" s="90">
        <f t="shared" si="255"/>
        <v>51788</v>
      </c>
      <c r="AE6169" s="91">
        <f t="shared" si="254"/>
        <v>3.6400000000000002E-2</v>
      </c>
      <c r="AG6169" s="92"/>
    </row>
    <row r="6170" spans="14:33" x14ac:dyDescent="0.25">
      <c r="N6170" s="60"/>
      <c r="O6170" s="101"/>
      <c r="AD6170" s="90">
        <f t="shared" si="255"/>
        <v>51789</v>
      </c>
      <c r="AE6170" s="91">
        <f t="shared" si="254"/>
        <v>3.6400000000000002E-2</v>
      </c>
      <c r="AG6170" s="92"/>
    </row>
    <row r="6171" spans="14:33" x14ac:dyDescent="0.25">
      <c r="N6171" s="60"/>
      <c r="O6171" s="101"/>
      <c r="AD6171" s="90">
        <f t="shared" si="255"/>
        <v>51790</v>
      </c>
      <c r="AE6171" s="91">
        <f t="shared" si="254"/>
        <v>3.6400000000000002E-2</v>
      </c>
      <c r="AG6171" s="92"/>
    </row>
    <row r="6172" spans="14:33" x14ac:dyDescent="0.25">
      <c r="N6172" s="60"/>
      <c r="O6172" s="101"/>
      <c r="AD6172" s="90">
        <f t="shared" si="255"/>
        <v>51791</v>
      </c>
      <c r="AE6172" s="91">
        <f t="shared" si="254"/>
        <v>3.6400000000000002E-2</v>
      </c>
      <c r="AG6172" s="92"/>
    </row>
    <row r="6173" spans="14:33" x14ac:dyDescent="0.25">
      <c r="N6173" s="60"/>
      <c r="O6173" s="101"/>
      <c r="AD6173" s="90">
        <f t="shared" si="255"/>
        <v>51792</v>
      </c>
      <c r="AE6173" s="91">
        <f t="shared" si="254"/>
        <v>3.6400000000000002E-2</v>
      </c>
      <c r="AG6173" s="92"/>
    </row>
    <row r="6174" spans="14:33" x14ac:dyDescent="0.25">
      <c r="N6174" s="60"/>
      <c r="O6174" s="101"/>
      <c r="AD6174" s="90">
        <f t="shared" si="255"/>
        <v>51793</v>
      </c>
      <c r="AE6174" s="91">
        <f t="shared" si="254"/>
        <v>3.6400000000000002E-2</v>
      </c>
      <c r="AG6174" s="92"/>
    </row>
    <row r="6175" spans="14:33" x14ac:dyDescent="0.25">
      <c r="N6175" s="60"/>
      <c r="O6175" s="101"/>
      <c r="AD6175" s="90">
        <f t="shared" si="255"/>
        <v>51794</v>
      </c>
      <c r="AE6175" s="91">
        <f t="shared" si="254"/>
        <v>3.6400000000000002E-2</v>
      </c>
      <c r="AG6175" s="92"/>
    </row>
    <row r="6176" spans="14:33" x14ac:dyDescent="0.25">
      <c r="N6176" s="60"/>
      <c r="O6176" s="101"/>
      <c r="AD6176" s="90">
        <f t="shared" si="255"/>
        <v>51795</v>
      </c>
      <c r="AE6176" s="91">
        <f t="shared" si="254"/>
        <v>3.6400000000000002E-2</v>
      </c>
      <c r="AG6176" s="92"/>
    </row>
    <row r="6177" spans="14:33" x14ac:dyDescent="0.25">
      <c r="N6177" s="60"/>
      <c r="O6177" s="101"/>
      <c r="AD6177" s="90">
        <f t="shared" si="255"/>
        <v>51796</v>
      </c>
      <c r="AE6177" s="91">
        <f t="shared" si="254"/>
        <v>3.6400000000000002E-2</v>
      </c>
      <c r="AG6177" s="92"/>
    </row>
    <row r="6178" spans="14:33" x14ac:dyDescent="0.25">
      <c r="N6178" s="60"/>
      <c r="O6178" s="101"/>
      <c r="AD6178" s="90">
        <f t="shared" si="255"/>
        <v>51797</v>
      </c>
      <c r="AE6178" s="91">
        <f t="shared" si="254"/>
        <v>3.6400000000000002E-2</v>
      </c>
      <c r="AG6178" s="92"/>
    </row>
    <row r="6179" spans="14:33" x14ac:dyDescent="0.25">
      <c r="N6179" s="60"/>
      <c r="O6179" s="101"/>
      <c r="AD6179" s="90">
        <f t="shared" si="255"/>
        <v>51798</v>
      </c>
      <c r="AE6179" s="91">
        <f t="shared" si="254"/>
        <v>3.6400000000000002E-2</v>
      </c>
      <c r="AG6179" s="92"/>
    </row>
    <row r="6180" spans="14:33" x14ac:dyDescent="0.25">
      <c r="N6180" s="60"/>
      <c r="O6180" s="101"/>
      <c r="AD6180" s="90">
        <f t="shared" si="255"/>
        <v>51799</v>
      </c>
      <c r="AE6180" s="91">
        <f t="shared" si="254"/>
        <v>3.6400000000000002E-2</v>
      </c>
      <c r="AG6180" s="92"/>
    </row>
    <row r="6181" spans="14:33" x14ac:dyDescent="0.25">
      <c r="N6181" s="60"/>
      <c r="O6181" s="101"/>
      <c r="AD6181" s="90">
        <f t="shared" si="255"/>
        <v>51800</v>
      </c>
      <c r="AE6181" s="91">
        <f t="shared" si="254"/>
        <v>3.6400000000000002E-2</v>
      </c>
      <c r="AG6181" s="92"/>
    </row>
    <row r="6182" spans="14:33" x14ac:dyDescent="0.25">
      <c r="N6182" s="60"/>
      <c r="O6182" s="101"/>
      <c r="AD6182" s="90">
        <f t="shared" si="255"/>
        <v>51801</v>
      </c>
      <c r="AE6182" s="91">
        <f t="shared" si="254"/>
        <v>3.6400000000000002E-2</v>
      </c>
      <c r="AG6182" s="92"/>
    </row>
    <row r="6183" spans="14:33" x14ac:dyDescent="0.25">
      <c r="N6183" s="60"/>
      <c r="O6183" s="101"/>
      <c r="AD6183" s="90">
        <f t="shared" si="255"/>
        <v>51802</v>
      </c>
      <c r="AE6183" s="91">
        <f t="shared" si="254"/>
        <v>3.6400000000000002E-2</v>
      </c>
      <c r="AG6183" s="92"/>
    </row>
    <row r="6184" spans="14:33" x14ac:dyDescent="0.25">
      <c r="N6184" s="60"/>
      <c r="O6184" s="101"/>
      <c r="AD6184" s="90">
        <f t="shared" si="255"/>
        <v>51803</v>
      </c>
      <c r="AE6184" s="91">
        <f t="shared" si="254"/>
        <v>3.6400000000000002E-2</v>
      </c>
      <c r="AG6184" s="92"/>
    </row>
    <row r="6185" spans="14:33" x14ac:dyDescent="0.25">
      <c r="N6185" s="60"/>
      <c r="O6185" s="101"/>
      <c r="AD6185" s="90">
        <f t="shared" si="255"/>
        <v>51804</v>
      </c>
      <c r="AE6185" s="91">
        <f t="shared" si="254"/>
        <v>3.6400000000000002E-2</v>
      </c>
      <c r="AG6185" s="92"/>
    </row>
    <row r="6186" spans="14:33" x14ac:dyDescent="0.25">
      <c r="N6186" s="60"/>
      <c r="O6186" s="101"/>
      <c r="AD6186" s="90">
        <f t="shared" si="255"/>
        <v>51805</v>
      </c>
      <c r="AE6186" s="91">
        <f t="shared" si="254"/>
        <v>3.6400000000000002E-2</v>
      </c>
      <c r="AG6186" s="92"/>
    </row>
    <row r="6187" spans="14:33" x14ac:dyDescent="0.25">
      <c r="N6187" s="60"/>
      <c r="O6187" s="101"/>
      <c r="AD6187" s="90">
        <f t="shared" si="255"/>
        <v>51806</v>
      </c>
      <c r="AE6187" s="91">
        <f t="shared" si="254"/>
        <v>3.6400000000000002E-2</v>
      </c>
      <c r="AG6187" s="92"/>
    </row>
    <row r="6188" spans="14:33" x14ac:dyDescent="0.25">
      <c r="N6188" s="60"/>
      <c r="O6188" s="101"/>
      <c r="AD6188" s="90">
        <f t="shared" si="255"/>
        <v>51807</v>
      </c>
      <c r="AE6188" s="91">
        <f t="shared" si="254"/>
        <v>3.6400000000000002E-2</v>
      </c>
      <c r="AG6188" s="92"/>
    </row>
    <row r="6189" spans="14:33" x14ac:dyDescent="0.25">
      <c r="N6189" s="60"/>
      <c r="O6189" s="101"/>
      <c r="AD6189" s="90">
        <f t="shared" si="255"/>
        <v>51808</v>
      </c>
      <c r="AE6189" s="91">
        <f t="shared" si="254"/>
        <v>3.6400000000000002E-2</v>
      </c>
      <c r="AG6189" s="92"/>
    </row>
    <row r="6190" spans="14:33" x14ac:dyDescent="0.25">
      <c r="N6190" s="60"/>
      <c r="O6190" s="101"/>
      <c r="AD6190" s="90">
        <f t="shared" si="255"/>
        <v>51809</v>
      </c>
      <c r="AE6190" s="91">
        <f t="shared" si="254"/>
        <v>3.6400000000000002E-2</v>
      </c>
      <c r="AG6190" s="92"/>
    </row>
    <row r="6191" spans="14:33" x14ac:dyDescent="0.25">
      <c r="N6191" s="60"/>
      <c r="O6191" s="101"/>
      <c r="AD6191" s="90">
        <f t="shared" si="255"/>
        <v>51810</v>
      </c>
      <c r="AE6191" s="91">
        <f t="shared" si="254"/>
        <v>3.6400000000000002E-2</v>
      </c>
      <c r="AG6191" s="92"/>
    </row>
    <row r="6192" spans="14:33" x14ac:dyDescent="0.25">
      <c r="N6192" s="60"/>
      <c r="O6192" s="101"/>
      <c r="AD6192" s="90">
        <f t="shared" si="255"/>
        <v>51811</v>
      </c>
      <c r="AE6192" s="91">
        <f t="shared" si="254"/>
        <v>3.6400000000000002E-2</v>
      </c>
      <c r="AG6192" s="92"/>
    </row>
    <row r="6193" spans="14:33" x14ac:dyDescent="0.25">
      <c r="N6193" s="60"/>
      <c r="O6193" s="101"/>
      <c r="AD6193" s="90">
        <f t="shared" si="255"/>
        <v>51812</v>
      </c>
      <c r="AE6193" s="91">
        <f t="shared" si="254"/>
        <v>3.6400000000000002E-2</v>
      </c>
      <c r="AG6193" s="92"/>
    </row>
    <row r="6194" spans="14:33" x14ac:dyDescent="0.25">
      <c r="N6194" s="60"/>
      <c r="O6194" s="101"/>
      <c r="AD6194" s="90">
        <f t="shared" si="255"/>
        <v>51813</v>
      </c>
      <c r="AE6194" s="91">
        <f t="shared" si="254"/>
        <v>3.6400000000000002E-2</v>
      </c>
      <c r="AG6194" s="92"/>
    </row>
    <row r="6195" spans="14:33" x14ac:dyDescent="0.25">
      <c r="N6195" s="60"/>
      <c r="O6195" s="101"/>
      <c r="AD6195" s="90">
        <f t="shared" si="255"/>
        <v>51814</v>
      </c>
      <c r="AE6195" s="91">
        <f t="shared" si="254"/>
        <v>3.6400000000000002E-2</v>
      </c>
      <c r="AG6195" s="92"/>
    </row>
    <row r="6196" spans="14:33" x14ac:dyDescent="0.25">
      <c r="N6196" s="60"/>
      <c r="O6196" s="101"/>
      <c r="AD6196" s="90">
        <f t="shared" si="255"/>
        <v>51815</v>
      </c>
      <c r="AE6196" s="91">
        <f t="shared" si="254"/>
        <v>3.6400000000000002E-2</v>
      </c>
      <c r="AG6196" s="92"/>
    </row>
    <row r="6197" spans="14:33" x14ac:dyDescent="0.25">
      <c r="N6197" s="60"/>
      <c r="O6197" s="101"/>
      <c r="AD6197" s="90">
        <f t="shared" si="255"/>
        <v>51816</v>
      </c>
      <c r="AE6197" s="91">
        <f t="shared" si="254"/>
        <v>3.6400000000000002E-2</v>
      </c>
      <c r="AG6197" s="92"/>
    </row>
    <row r="6198" spans="14:33" x14ac:dyDescent="0.25">
      <c r="N6198" s="60"/>
      <c r="O6198" s="101"/>
      <c r="AD6198" s="90">
        <f t="shared" si="255"/>
        <v>51817</v>
      </c>
      <c r="AE6198" s="91">
        <f t="shared" si="254"/>
        <v>3.6400000000000002E-2</v>
      </c>
      <c r="AG6198" s="92"/>
    </row>
    <row r="6199" spans="14:33" x14ac:dyDescent="0.25">
      <c r="N6199" s="60"/>
      <c r="O6199" s="101"/>
      <c r="AD6199" s="90">
        <f t="shared" si="255"/>
        <v>51818</v>
      </c>
      <c r="AE6199" s="91">
        <f t="shared" si="254"/>
        <v>3.6400000000000002E-2</v>
      </c>
      <c r="AG6199" s="92"/>
    </row>
    <row r="6200" spans="14:33" x14ac:dyDescent="0.25">
      <c r="N6200" s="60"/>
      <c r="O6200" s="101"/>
      <c r="AD6200" s="90">
        <f t="shared" si="255"/>
        <v>51819</v>
      </c>
      <c r="AE6200" s="91">
        <f t="shared" si="254"/>
        <v>3.6400000000000002E-2</v>
      </c>
      <c r="AG6200" s="92"/>
    </row>
    <row r="6201" spans="14:33" x14ac:dyDescent="0.25">
      <c r="N6201" s="60"/>
      <c r="O6201" s="101"/>
      <c r="AD6201" s="90">
        <f t="shared" si="255"/>
        <v>51820</v>
      </c>
      <c r="AE6201" s="91">
        <f t="shared" si="254"/>
        <v>3.6400000000000002E-2</v>
      </c>
      <c r="AG6201" s="92"/>
    </row>
    <row r="6202" spans="14:33" x14ac:dyDescent="0.25">
      <c r="N6202" s="60"/>
      <c r="O6202" s="101"/>
      <c r="AD6202" s="90">
        <f t="shared" si="255"/>
        <v>51821</v>
      </c>
      <c r="AE6202" s="91">
        <f t="shared" si="254"/>
        <v>3.6400000000000002E-2</v>
      </c>
      <c r="AG6202" s="92"/>
    </row>
    <row r="6203" spans="14:33" x14ac:dyDescent="0.25">
      <c r="N6203" s="60"/>
      <c r="O6203" s="101"/>
      <c r="AD6203" s="90">
        <f t="shared" si="255"/>
        <v>51822</v>
      </c>
      <c r="AE6203" s="91">
        <f t="shared" si="254"/>
        <v>3.6400000000000002E-2</v>
      </c>
      <c r="AG6203" s="92"/>
    </row>
    <row r="6204" spans="14:33" x14ac:dyDescent="0.25">
      <c r="N6204" s="60"/>
      <c r="O6204" s="101"/>
      <c r="AD6204" s="90">
        <f t="shared" si="255"/>
        <v>51823</v>
      </c>
      <c r="AE6204" s="91">
        <f t="shared" si="254"/>
        <v>3.6400000000000002E-2</v>
      </c>
      <c r="AG6204" s="92"/>
    </row>
    <row r="6205" spans="14:33" x14ac:dyDescent="0.25">
      <c r="N6205" s="60"/>
      <c r="O6205" s="101"/>
      <c r="AD6205" s="90">
        <f t="shared" si="255"/>
        <v>51824</v>
      </c>
      <c r="AE6205" s="91">
        <f t="shared" si="254"/>
        <v>3.6400000000000002E-2</v>
      </c>
      <c r="AG6205" s="92"/>
    </row>
    <row r="6206" spans="14:33" x14ac:dyDescent="0.25">
      <c r="N6206" s="60"/>
      <c r="O6206" s="101"/>
      <c r="AD6206" s="90">
        <f t="shared" si="255"/>
        <v>51825</v>
      </c>
      <c r="AE6206" s="91">
        <f t="shared" si="254"/>
        <v>3.6400000000000002E-2</v>
      </c>
      <c r="AG6206" s="92"/>
    </row>
    <row r="6207" spans="14:33" x14ac:dyDescent="0.25">
      <c r="N6207" s="60"/>
      <c r="O6207" s="101"/>
      <c r="AD6207" s="90">
        <f t="shared" si="255"/>
        <v>51826</v>
      </c>
      <c r="AE6207" s="91">
        <f t="shared" si="254"/>
        <v>3.6400000000000002E-2</v>
      </c>
      <c r="AG6207" s="92"/>
    </row>
    <row r="6208" spans="14:33" x14ac:dyDescent="0.25">
      <c r="N6208" s="60"/>
      <c r="O6208" s="101"/>
      <c r="AD6208" s="90">
        <f t="shared" si="255"/>
        <v>51827</v>
      </c>
      <c r="AE6208" s="91">
        <f t="shared" si="254"/>
        <v>3.6400000000000002E-2</v>
      </c>
      <c r="AG6208" s="92"/>
    </row>
    <row r="6209" spans="14:33" x14ac:dyDescent="0.25">
      <c r="N6209" s="60"/>
      <c r="O6209" s="101"/>
      <c r="AD6209" s="90">
        <f t="shared" si="255"/>
        <v>51828</v>
      </c>
      <c r="AE6209" s="91">
        <f t="shared" si="254"/>
        <v>3.6400000000000002E-2</v>
      </c>
      <c r="AG6209" s="92"/>
    </row>
    <row r="6210" spans="14:33" x14ac:dyDescent="0.25">
      <c r="N6210" s="60"/>
      <c r="O6210" s="101"/>
      <c r="AD6210" s="90">
        <f t="shared" si="255"/>
        <v>51829</v>
      </c>
      <c r="AE6210" s="91">
        <f t="shared" si="254"/>
        <v>3.6400000000000002E-2</v>
      </c>
      <c r="AG6210" s="92"/>
    </row>
    <row r="6211" spans="14:33" x14ac:dyDescent="0.25">
      <c r="N6211" s="60"/>
      <c r="O6211" s="101"/>
      <c r="AD6211" s="90">
        <f t="shared" si="255"/>
        <v>51830</v>
      </c>
      <c r="AE6211" s="91">
        <f t="shared" si="254"/>
        <v>3.6400000000000002E-2</v>
      </c>
      <c r="AG6211" s="92"/>
    </row>
    <row r="6212" spans="14:33" x14ac:dyDescent="0.25">
      <c r="N6212" s="60"/>
      <c r="O6212" s="101"/>
      <c r="AD6212" s="90">
        <f t="shared" si="255"/>
        <v>51831</v>
      </c>
      <c r="AE6212" s="91">
        <f t="shared" si="254"/>
        <v>3.6400000000000002E-2</v>
      </c>
      <c r="AG6212" s="92"/>
    </row>
    <row r="6213" spans="14:33" x14ac:dyDescent="0.25">
      <c r="N6213" s="60"/>
      <c r="O6213" s="101"/>
      <c r="AD6213" s="90">
        <f t="shared" si="255"/>
        <v>51832</v>
      </c>
      <c r="AE6213" s="91">
        <f t="shared" si="254"/>
        <v>3.6400000000000002E-2</v>
      </c>
      <c r="AG6213" s="92"/>
    </row>
    <row r="6214" spans="14:33" x14ac:dyDescent="0.25">
      <c r="N6214" s="60"/>
      <c r="O6214" s="101"/>
      <c r="AD6214" s="90">
        <f t="shared" si="255"/>
        <v>51833</v>
      </c>
      <c r="AE6214" s="91">
        <f t="shared" si="254"/>
        <v>3.6400000000000002E-2</v>
      </c>
      <c r="AG6214" s="92"/>
    </row>
    <row r="6215" spans="14:33" x14ac:dyDescent="0.25">
      <c r="N6215" s="60"/>
      <c r="O6215" s="101"/>
      <c r="AD6215" s="90">
        <f t="shared" si="255"/>
        <v>51834</v>
      </c>
      <c r="AE6215" s="91">
        <f t="shared" ref="AE6215:AE6278" si="256">_xlfn.IFNA(VLOOKUP(AD6215,N:O,2,FALSE)/100,AE6214)</f>
        <v>3.6400000000000002E-2</v>
      </c>
      <c r="AG6215" s="92"/>
    </row>
    <row r="6216" spans="14:33" x14ac:dyDescent="0.25">
      <c r="N6216" s="60"/>
      <c r="O6216" s="101"/>
      <c r="AD6216" s="90">
        <f t="shared" ref="AD6216:AD6279" si="257">AD6215+1</f>
        <v>51835</v>
      </c>
      <c r="AE6216" s="91">
        <f t="shared" si="256"/>
        <v>3.6400000000000002E-2</v>
      </c>
      <c r="AG6216" s="92"/>
    </row>
    <row r="6217" spans="14:33" x14ac:dyDescent="0.25">
      <c r="N6217" s="60"/>
      <c r="O6217" s="101"/>
      <c r="AD6217" s="90">
        <f t="shared" si="257"/>
        <v>51836</v>
      </c>
      <c r="AE6217" s="91">
        <f t="shared" si="256"/>
        <v>3.6400000000000002E-2</v>
      </c>
      <c r="AG6217" s="92"/>
    </row>
    <row r="6218" spans="14:33" x14ac:dyDescent="0.25">
      <c r="N6218" s="60"/>
      <c r="O6218" s="101"/>
      <c r="AD6218" s="90">
        <f t="shared" si="257"/>
        <v>51837</v>
      </c>
      <c r="AE6218" s="91">
        <f t="shared" si="256"/>
        <v>3.6400000000000002E-2</v>
      </c>
      <c r="AG6218" s="92"/>
    </row>
    <row r="6219" spans="14:33" x14ac:dyDescent="0.25">
      <c r="N6219" s="60"/>
      <c r="O6219" s="101"/>
      <c r="AD6219" s="90">
        <f t="shared" si="257"/>
        <v>51838</v>
      </c>
      <c r="AE6219" s="91">
        <f t="shared" si="256"/>
        <v>3.6400000000000002E-2</v>
      </c>
      <c r="AG6219" s="92"/>
    </row>
    <row r="6220" spans="14:33" x14ac:dyDescent="0.25">
      <c r="N6220" s="60"/>
      <c r="O6220" s="101"/>
      <c r="AD6220" s="90">
        <f t="shared" si="257"/>
        <v>51839</v>
      </c>
      <c r="AE6220" s="91">
        <f t="shared" si="256"/>
        <v>3.6400000000000002E-2</v>
      </c>
      <c r="AG6220" s="92"/>
    </row>
    <row r="6221" spans="14:33" x14ac:dyDescent="0.25">
      <c r="N6221" s="60"/>
      <c r="O6221" s="101"/>
      <c r="AD6221" s="90">
        <f t="shared" si="257"/>
        <v>51840</v>
      </c>
      <c r="AE6221" s="91">
        <f t="shared" si="256"/>
        <v>3.6400000000000002E-2</v>
      </c>
      <c r="AG6221" s="92"/>
    </row>
    <row r="6222" spans="14:33" x14ac:dyDescent="0.25">
      <c r="N6222" s="60"/>
      <c r="O6222" s="101"/>
      <c r="AD6222" s="90">
        <f t="shared" si="257"/>
        <v>51841</v>
      </c>
      <c r="AE6222" s="91">
        <f t="shared" si="256"/>
        <v>3.6400000000000002E-2</v>
      </c>
      <c r="AG6222" s="92"/>
    </row>
    <row r="6223" spans="14:33" x14ac:dyDescent="0.25">
      <c r="N6223" s="60"/>
      <c r="O6223" s="101"/>
      <c r="AD6223" s="90">
        <f t="shared" si="257"/>
        <v>51842</v>
      </c>
      <c r="AE6223" s="91">
        <f t="shared" si="256"/>
        <v>3.6400000000000002E-2</v>
      </c>
      <c r="AG6223" s="92"/>
    </row>
    <row r="6224" spans="14:33" x14ac:dyDescent="0.25">
      <c r="N6224" s="60"/>
      <c r="O6224" s="101"/>
      <c r="AD6224" s="90">
        <f t="shared" si="257"/>
        <v>51843</v>
      </c>
      <c r="AE6224" s="91">
        <f t="shared" si="256"/>
        <v>3.6400000000000002E-2</v>
      </c>
      <c r="AG6224" s="92"/>
    </row>
    <row r="6225" spans="14:33" x14ac:dyDescent="0.25">
      <c r="N6225" s="60"/>
      <c r="O6225" s="101"/>
      <c r="AD6225" s="90">
        <f t="shared" si="257"/>
        <v>51844</v>
      </c>
      <c r="AE6225" s="91">
        <f t="shared" si="256"/>
        <v>3.6400000000000002E-2</v>
      </c>
      <c r="AG6225" s="92"/>
    </row>
    <row r="6226" spans="14:33" x14ac:dyDescent="0.25">
      <c r="N6226" s="60"/>
      <c r="O6226" s="101"/>
      <c r="AD6226" s="90">
        <f t="shared" si="257"/>
        <v>51845</v>
      </c>
      <c r="AE6226" s="91">
        <f t="shared" si="256"/>
        <v>3.6400000000000002E-2</v>
      </c>
      <c r="AG6226" s="92"/>
    </row>
    <row r="6227" spans="14:33" x14ac:dyDescent="0.25">
      <c r="N6227" s="60"/>
      <c r="O6227" s="101"/>
      <c r="AD6227" s="90">
        <f t="shared" si="257"/>
        <v>51846</v>
      </c>
      <c r="AE6227" s="91">
        <f t="shared" si="256"/>
        <v>3.6400000000000002E-2</v>
      </c>
      <c r="AG6227" s="92"/>
    </row>
    <row r="6228" spans="14:33" x14ac:dyDescent="0.25">
      <c r="N6228" s="60"/>
      <c r="O6228" s="101"/>
      <c r="AD6228" s="90">
        <f t="shared" si="257"/>
        <v>51847</v>
      </c>
      <c r="AE6228" s="91">
        <f t="shared" si="256"/>
        <v>3.6400000000000002E-2</v>
      </c>
      <c r="AG6228" s="92"/>
    </row>
    <row r="6229" spans="14:33" x14ac:dyDescent="0.25">
      <c r="N6229" s="60"/>
      <c r="O6229" s="101"/>
      <c r="AD6229" s="90">
        <f t="shared" si="257"/>
        <v>51848</v>
      </c>
      <c r="AE6229" s="91">
        <f t="shared" si="256"/>
        <v>3.6400000000000002E-2</v>
      </c>
      <c r="AG6229" s="92"/>
    </row>
    <row r="6230" spans="14:33" x14ac:dyDescent="0.25">
      <c r="N6230" s="60"/>
      <c r="O6230" s="101"/>
      <c r="AD6230" s="90">
        <f t="shared" si="257"/>
        <v>51849</v>
      </c>
      <c r="AE6230" s="91">
        <f t="shared" si="256"/>
        <v>3.6400000000000002E-2</v>
      </c>
      <c r="AG6230" s="92"/>
    </row>
    <row r="6231" spans="14:33" x14ac:dyDescent="0.25">
      <c r="N6231" s="60"/>
      <c r="O6231" s="101"/>
      <c r="AD6231" s="90">
        <f t="shared" si="257"/>
        <v>51850</v>
      </c>
      <c r="AE6231" s="91">
        <f t="shared" si="256"/>
        <v>3.6400000000000002E-2</v>
      </c>
      <c r="AG6231" s="92"/>
    </row>
    <row r="6232" spans="14:33" x14ac:dyDescent="0.25">
      <c r="N6232" s="60"/>
      <c r="O6232" s="101"/>
      <c r="AD6232" s="90">
        <f t="shared" si="257"/>
        <v>51851</v>
      </c>
      <c r="AE6232" s="91">
        <f t="shared" si="256"/>
        <v>3.6400000000000002E-2</v>
      </c>
      <c r="AG6232" s="92"/>
    </row>
    <row r="6233" spans="14:33" x14ac:dyDescent="0.25">
      <c r="N6233" s="60"/>
      <c r="O6233" s="101"/>
      <c r="AD6233" s="90">
        <f t="shared" si="257"/>
        <v>51852</v>
      </c>
      <c r="AE6233" s="91">
        <f t="shared" si="256"/>
        <v>3.6400000000000002E-2</v>
      </c>
      <c r="AG6233" s="92"/>
    </row>
    <row r="6234" spans="14:33" x14ac:dyDescent="0.25">
      <c r="N6234" s="60"/>
      <c r="O6234" s="101"/>
      <c r="AD6234" s="90">
        <f t="shared" si="257"/>
        <v>51853</v>
      </c>
      <c r="AE6234" s="91">
        <f t="shared" si="256"/>
        <v>3.6400000000000002E-2</v>
      </c>
      <c r="AG6234" s="92"/>
    </row>
    <row r="6235" spans="14:33" x14ac:dyDescent="0.25">
      <c r="N6235" s="60"/>
      <c r="O6235" s="101"/>
      <c r="AD6235" s="90">
        <f t="shared" si="257"/>
        <v>51854</v>
      </c>
      <c r="AE6235" s="91">
        <f t="shared" si="256"/>
        <v>3.6400000000000002E-2</v>
      </c>
      <c r="AG6235" s="92"/>
    </row>
    <row r="6236" spans="14:33" x14ac:dyDescent="0.25">
      <c r="N6236" s="60"/>
      <c r="O6236" s="101"/>
      <c r="AD6236" s="90">
        <f t="shared" si="257"/>
        <v>51855</v>
      </c>
      <c r="AE6236" s="91">
        <f t="shared" si="256"/>
        <v>3.6400000000000002E-2</v>
      </c>
      <c r="AG6236" s="92"/>
    </row>
    <row r="6237" spans="14:33" x14ac:dyDescent="0.25">
      <c r="N6237" s="60"/>
      <c r="O6237" s="101"/>
      <c r="AD6237" s="90">
        <f t="shared" si="257"/>
        <v>51856</v>
      </c>
      <c r="AE6237" s="91">
        <f t="shared" si="256"/>
        <v>3.6400000000000002E-2</v>
      </c>
      <c r="AG6237" s="92"/>
    </row>
    <row r="6238" spans="14:33" x14ac:dyDescent="0.25">
      <c r="N6238" s="60"/>
      <c r="O6238" s="101"/>
      <c r="AD6238" s="90">
        <f t="shared" si="257"/>
        <v>51857</v>
      </c>
      <c r="AE6238" s="91">
        <f t="shared" si="256"/>
        <v>3.6400000000000002E-2</v>
      </c>
      <c r="AG6238" s="92"/>
    </row>
    <row r="6239" spans="14:33" x14ac:dyDescent="0.25">
      <c r="N6239" s="60"/>
      <c r="O6239" s="101"/>
      <c r="AD6239" s="90">
        <f t="shared" si="257"/>
        <v>51858</v>
      </c>
      <c r="AE6239" s="91">
        <f t="shared" si="256"/>
        <v>3.6400000000000002E-2</v>
      </c>
      <c r="AG6239" s="92"/>
    </row>
    <row r="6240" spans="14:33" x14ac:dyDescent="0.25">
      <c r="N6240" s="60"/>
      <c r="O6240" s="101"/>
      <c r="AD6240" s="90">
        <f t="shared" si="257"/>
        <v>51859</v>
      </c>
      <c r="AE6240" s="91">
        <f t="shared" si="256"/>
        <v>3.6400000000000002E-2</v>
      </c>
      <c r="AG6240" s="92"/>
    </row>
    <row r="6241" spans="14:33" x14ac:dyDescent="0.25">
      <c r="N6241" s="60"/>
      <c r="O6241" s="101"/>
      <c r="AD6241" s="90">
        <f t="shared" si="257"/>
        <v>51860</v>
      </c>
      <c r="AE6241" s="91">
        <f t="shared" si="256"/>
        <v>3.6400000000000002E-2</v>
      </c>
      <c r="AG6241" s="92"/>
    </row>
    <row r="6242" spans="14:33" x14ac:dyDescent="0.25">
      <c r="N6242" s="60"/>
      <c r="O6242" s="101"/>
      <c r="AD6242" s="90">
        <f t="shared" si="257"/>
        <v>51861</v>
      </c>
      <c r="AE6242" s="91">
        <f t="shared" si="256"/>
        <v>3.6400000000000002E-2</v>
      </c>
      <c r="AG6242" s="92"/>
    </row>
    <row r="6243" spans="14:33" x14ac:dyDescent="0.25">
      <c r="N6243" s="60"/>
      <c r="O6243" s="101"/>
      <c r="AD6243" s="90">
        <f t="shared" si="257"/>
        <v>51862</v>
      </c>
      <c r="AE6243" s="91">
        <f t="shared" si="256"/>
        <v>3.6400000000000002E-2</v>
      </c>
      <c r="AG6243" s="92"/>
    </row>
    <row r="6244" spans="14:33" x14ac:dyDescent="0.25">
      <c r="N6244" s="60"/>
      <c r="O6244" s="101"/>
      <c r="AD6244" s="90">
        <f t="shared" si="257"/>
        <v>51863</v>
      </c>
      <c r="AE6244" s="91">
        <f t="shared" si="256"/>
        <v>3.6400000000000002E-2</v>
      </c>
      <c r="AG6244" s="92"/>
    </row>
    <row r="6245" spans="14:33" x14ac:dyDescent="0.25">
      <c r="N6245" s="60"/>
      <c r="O6245" s="101"/>
      <c r="AD6245" s="90">
        <f t="shared" si="257"/>
        <v>51864</v>
      </c>
      <c r="AE6245" s="91">
        <f t="shared" si="256"/>
        <v>3.6400000000000002E-2</v>
      </c>
      <c r="AG6245" s="92"/>
    </row>
    <row r="6246" spans="14:33" x14ac:dyDescent="0.25">
      <c r="N6246" s="60"/>
      <c r="O6246" s="101"/>
      <c r="AD6246" s="90">
        <f t="shared" si="257"/>
        <v>51865</v>
      </c>
      <c r="AE6246" s="91">
        <f t="shared" si="256"/>
        <v>3.6400000000000002E-2</v>
      </c>
      <c r="AG6246" s="92"/>
    </row>
    <row r="6247" spans="14:33" x14ac:dyDescent="0.25">
      <c r="N6247" s="60"/>
      <c r="O6247" s="101"/>
      <c r="AD6247" s="90">
        <f t="shared" si="257"/>
        <v>51866</v>
      </c>
      <c r="AE6247" s="91">
        <f t="shared" si="256"/>
        <v>3.6400000000000002E-2</v>
      </c>
      <c r="AG6247" s="92"/>
    </row>
    <row r="6248" spans="14:33" x14ac:dyDescent="0.25">
      <c r="N6248" s="60"/>
      <c r="O6248" s="101"/>
      <c r="AD6248" s="90">
        <f t="shared" si="257"/>
        <v>51867</v>
      </c>
      <c r="AE6248" s="91">
        <f t="shared" si="256"/>
        <v>3.6400000000000002E-2</v>
      </c>
      <c r="AG6248" s="92"/>
    </row>
    <row r="6249" spans="14:33" x14ac:dyDescent="0.25">
      <c r="N6249" s="60"/>
      <c r="O6249" s="101"/>
      <c r="AD6249" s="90">
        <f t="shared" si="257"/>
        <v>51868</v>
      </c>
      <c r="AE6249" s="91">
        <f t="shared" si="256"/>
        <v>3.6400000000000002E-2</v>
      </c>
      <c r="AG6249" s="92"/>
    </row>
    <row r="6250" spans="14:33" x14ac:dyDescent="0.25">
      <c r="N6250" s="60"/>
      <c r="O6250" s="101"/>
      <c r="AD6250" s="90">
        <f t="shared" si="257"/>
        <v>51869</v>
      </c>
      <c r="AE6250" s="91">
        <f t="shared" si="256"/>
        <v>3.6400000000000002E-2</v>
      </c>
      <c r="AG6250" s="92"/>
    </row>
    <row r="6251" spans="14:33" x14ac:dyDescent="0.25">
      <c r="N6251" s="60"/>
      <c r="O6251" s="101"/>
      <c r="AD6251" s="90">
        <f t="shared" si="257"/>
        <v>51870</v>
      </c>
      <c r="AE6251" s="91">
        <f t="shared" si="256"/>
        <v>3.6400000000000002E-2</v>
      </c>
      <c r="AG6251" s="92"/>
    </row>
    <row r="6252" spans="14:33" x14ac:dyDescent="0.25">
      <c r="N6252" s="60"/>
      <c r="O6252" s="101"/>
      <c r="AD6252" s="90">
        <f t="shared" si="257"/>
        <v>51871</v>
      </c>
      <c r="AE6252" s="91">
        <f t="shared" si="256"/>
        <v>3.6400000000000002E-2</v>
      </c>
      <c r="AG6252" s="92"/>
    </row>
    <row r="6253" spans="14:33" x14ac:dyDescent="0.25">
      <c r="N6253" s="60"/>
      <c r="O6253" s="101"/>
      <c r="AD6253" s="90">
        <f t="shared" si="257"/>
        <v>51872</v>
      </c>
      <c r="AE6253" s="91">
        <f t="shared" si="256"/>
        <v>3.6400000000000002E-2</v>
      </c>
      <c r="AG6253" s="92"/>
    </row>
    <row r="6254" spans="14:33" x14ac:dyDescent="0.25">
      <c r="N6254" s="60"/>
      <c r="O6254" s="101"/>
      <c r="AD6254" s="90">
        <f t="shared" si="257"/>
        <v>51873</v>
      </c>
      <c r="AE6254" s="91">
        <f t="shared" si="256"/>
        <v>3.6400000000000002E-2</v>
      </c>
      <c r="AG6254" s="92"/>
    </row>
    <row r="6255" spans="14:33" x14ac:dyDescent="0.25">
      <c r="N6255" s="60"/>
      <c r="O6255" s="101"/>
      <c r="AD6255" s="90">
        <f t="shared" si="257"/>
        <v>51874</v>
      </c>
      <c r="AE6255" s="91">
        <f t="shared" si="256"/>
        <v>3.6400000000000002E-2</v>
      </c>
      <c r="AG6255" s="92"/>
    </row>
    <row r="6256" spans="14:33" x14ac:dyDescent="0.25">
      <c r="N6256" s="60"/>
      <c r="O6256" s="101"/>
      <c r="AD6256" s="90">
        <f t="shared" si="257"/>
        <v>51875</v>
      </c>
      <c r="AE6256" s="91">
        <f t="shared" si="256"/>
        <v>3.6400000000000002E-2</v>
      </c>
      <c r="AG6256" s="92"/>
    </row>
    <row r="6257" spans="14:33" x14ac:dyDescent="0.25">
      <c r="N6257" s="60"/>
      <c r="O6257" s="101"/>
      <c r="AD6257" s="90">
        <f t="shared" si="257"/>
        <v>51876</v>
      </c>
      <c r="AE6257" s="91">
        <f t="shared" si="256"/>
        <v>3.6400000000000002E-2</v>
      </c>
      <c r="AG6257" s="92"/>
    </row>
    <row r="6258" spans="14:33" x14ac:dyDescent="0.25">
      <c r="N6258" s="60"/>
      <c r="O6258" s="101"/>
      <c r="AD6258" s="90">
        <f t="shared" si="257"/>
        <v>51877</v>
      </c>
      <c r="AE6258" s="91">
        <f t="shared" si="256"/>
        <v>3.6400000000000002E-2</v>
      </c>
      <c r="AG6258" s="92"/>
    </row>
    <row r="6259" spans="14:33" x14ac:dyDescent="0.25">
      <c r="N6259" s="60"/>
      <c r="O6259" s="101"/>
      <c r="AD6259" s="90">
        <f t="shared" si="257"/>
        <v>51878</v>
      </c>
      <c r="AE6259" s="91">
        <f t="shared" si="256"/>
        <v>3.6400000000000002E-2</v>
      </c>
      <c r="AG6259" s="92"/>
    </row>
    <row r="6260" spans="14:33" x14ac:dyDescent="0.25">
      <c r="N6260" s="60"/>
      <c r="O6260" s="101"/>
      <c r="AD6260" s="90">
        <f t="shared" si="257"/>
        <v>51879</v>
      </c>
      <c r="AE6260" s="91">
        <f t="shared" si="256"/>
        <v>3.6400000000000002E-2</v>
      </c>
      <c r="AG6260" s="92"/>
    </row>
    <row r="6261" spans="14:33" x14ac:dyDescent="0.25">
      <c r="N6261" s="60"/>
      <c r="O6261" s="101"/>
      <c r="AD6261" s="90">
        <f t="shared" si="257"/>
        <v>51880</v>
      </c>
      <c r="AE6261" s="91">
        <f t="shared" si="256"/>
        <v>3.6400000000000002E-2</v>
      </c>
      <c r="AG6261" s="92"/>
    </row>
    <row r="6262" spans="14:33" x14ac:dyDescent="0.25">
      <c r="N6262" s="60"/>
      <c r="O6262" s="101"/>
      <c r="AD6262" s="90">
        <f t="shared" si="257"/>
        <v>51881</v>
      </c>
      <c r="AE6262" s="91">
        <f t="shared" si="256"/>
        <v>3.6400000000000002E-2</v>
      </c>
      <c r="AG6262" s="92"/>
    </row>
    <row r="6263" spans="14:33" x14ac:dyDescent="0.25">
      <c r="N6263" s="60"/>
      <c r="O6263" s="101"/>
      <c r="AD6263" s="90">
        <f t="shared" si="257"/>
        <v>51882</v>
      </c>
      <c r="AE6263" s="91">
        <f t="shared" si="256"/>
        <v>3.6400000000000002E-2</v>
      </c>
      <c r="AG6263" s="92"/>
    </row>
    <row r="6264" spans="14:33" x14ac:dyDescent="0.25">
      <c r="N6264" s="60"/>
      <c r="O6264" s="101"/>
      <c r="AD6264" s="90">
        <f t="shared" si="257"/>
        <v>51883</v>
      </c>
      <c r="AE6264" s="91">
        <f t="shared" si="256"/>
        <v>3.6400000000000002E-2</v>
      </c>
      <c r="AG6264" s="92"/>
    </row>
    <row r="6265" spans="14:33" x14ac:dyDescent="0.25">
      <c r="N6265" s="60"/>
      <c r="O6265" s="101"/>
      <c r="AD6265" s="90">
        <f t="shared" si="257"/>
        <v>51884</v>
      </c>
      <c r="AE6265" s="91">
        <f t="shared" si="256"/>
        <v>3.6400000000000002E-2</v>
      </c>
      <c r="AG6265" s="92"/>
    </row>
    <row r="6266" spans="14:33" x14ac:dyDescent="0.25">
      <c r="N6266" s="60"/>
      <c r="O6266" s="101"/>
      <c r="AD6266" s="90">
        <f t="shared" si="257"/>
        <v>51885</v>
      </c>
      <c r="AE6266" s="91">
        <f t="shared" si="256"/>
        <v>3.6400000000000002E-2</v>
      </c>
      <c r="AG6266" s="92"/>
    </row>
    <row r="6267" spans="14:33" x14ac:dyDescent="0.25">
      <c r="N6267" s="60"/>
      <c r="O6267" s="101"/>
      <c r="AD6267" s="90">
        <f t="shared" si="257"/>
        <v>51886</v>
      </c>
      <c r="AE6267" s="91">
        <f t="shared" si="256"/>
        <v>3.6400000000000002E-2</v>
      </c>
      <c r="AG6267" s="92"/>
    </row>
    <row r="6268" spans="14:33" x14ac:dyDescent="0.25">
      <c r="N6268" s="60"/>
      <c r="O6268" s="101"/>
      <c r="AD6268" s="90">
        <f t="shared" si="257"/>
        <v>51887</v>
      </c>
      <c r="AE6268" s="91">
        <f t="shared" si="256"/>
        <v>3.6400000000000002E-2</v>
      </c>
      <c r="AG6268" s="92"/>
    </row>
    <row r="6269" spans="14:33" x14ac:dyDescent="0.25">
      <c r="N6269" s="60"/>
      <c r="O6269" s="101"/>
      <c r="AD6269" s="90">
        <f t="shared" si="257"/>
        <v>51888</v>
      </c>
      <c r="AE6269" s="91">
        <f t="shared" si="256"/>
        <v>3.6400000000000002E-2</v>
      </c>
      <c r="AG6269" s="92"/>
    </row>
    <row r="6270" spans="14:33" x14ac:dyDescent="0.25">
      <c r="N6270" s="60"/>
      <c r="O6270" s="101"/>
      <c r="AD6270" s="90">
        <f t="shared" si="257"/>
        <v>51889</v>
      </c>
      <c r="AE6270" s="91">
        <f t="shared" si="256"/>
        <v>3.6400000000000002E-2</v>
      </c>
      <c r="AG6270" s="92"/>
    </row>
    <row r="6271" spans="14:33" x14ac:dyDescent="0.25">
      <c r="N6271" s="60"/>
      <c r="O6271" s="101"/>
      <c r="AD6271" s="90">
        <f t="shared" si="257"/>
        <v>51890</v>
      </c>
      <c r="AE6271" s="91">
        <f t="shared" si="256"/>
        <v>3.6400000000000002E-2</v>
      </c>
      <c r="AG6271" s="92"/>
    </row>
    <row r="6272" spans="14:33" x14ac:dyDescent="0.25">
      <c r="N6272" s="60"/>
      <c r="O6272" s="101"/>
      <c r="AD6272" s="90">
        <f t="shared" si="257"/>
        <v>51891</v>
      </c>
      <c r="AE6272" s="91">
        <f t="shared" si="256"/>
        <v>3.6400000000000002E-2</v>
      </c>
      <c r="AG6272" s="92"/>
    </row>
    <row r="6273" spans="14:33" x14ac:dyDescent="0.25">
      <c r="N6273" s="60"/>
      <c r="O6273" s="101"/>
      <c r="AD6273" s="90">
        <f t="shared" si="257"/>
        <v>51892</v>
      </c>
      <c r="AE6273" s="91">
        <f t="shared" si="256"/>
        <v>3.6400000000000002E-2</v>
      </c>
      <c r="AG6273" s="92"/>
    </row>
    <row r="6274" spans="14:33" x14ac:dyDescent="0.25">
      <c r="N6274" s="60"/>
      <c r="O6274" s="101"/>
      <c r="AD6274" s="90">
        <f t="shared" si="257"/>
        <v>51893</v>
      </c>
      <c r="AE6274" s="91">
        <f t="shared" si="256"/>
        <v>3.6400000000000002E-2</v>
      </c>
      <c r="AG6274" s="92"/>
    </row>
    <row r="6275" spans="14:33" x14ac:dyDescent="0.25">
      <c r="N6275" s="60"/>
      <c r="O6275" s="101"/>
      <c r="AD6275" s="90">
        <f t="shared" si="257"/>
        <v>51894</v>
      </c>
      <c r="AE6275" s="91">
        <f t="shared" si="256"/>
        <v>3.6400000000000002E-2</v>
      </c>
      <c r="AG6275" s="92"/>
    </row>
    <row r="6276" spans="14:33" x14ac:dyDescent="0.25">
      <c r="N6276" s="60"/>
      <c r="O6276" s="101"/>
      <c r="AD6276" s="90">
        <f t="shared" si="257"/>
        <v>51895</v>
      </c>
      <c r="AE6276" s="91">
        <f t="shared" si="256"/>
        <v>3.6400000000000002E-2</v>
      </c>
      <c r="AG6276" s="92"/>
    </row>
    <row r="6277" spans="14:33" x14ac:dyDescent="0.25">
      <c r="N6277" s="60"/>
      <c r="O6277" s="101"/>
      <c r="AD6277" s="90">
        <f t="shared" si="257"/>
        <v>51896</v>
      </c>
      <c r="AE6277" s="91">
        <f t="shared" si="256"/>
        <v>3.6400000000000002E-2</v>
      </c>
      <c r="AG6277" s="92"/>
    </row>
    <row r="6278" spans="14:33" x14ac:dyDescent="0.25">
      <c r="N6278" s="60"/>
      <c r="O6278" s="101"/>
      <c r="AD6278" s="90">
        <f t="shared" si="257"/>
        <v>51897</v>
      </c>
      <c r="AE6278" s="91">
        <f t="shared" si="256"/>
        <v>3.6400000000000002E-2</v>
      </c>
      <c r="AG6278" s="92"/>
    </row>
    <row r="6279" spans="14:33" x14ac:dyDescent="0.25">
      <c r="N6279" s="60"/>
      <c r="O6279" s="101"/>
      <c r="AD6279" s="90">
        <f t="shared" si="257"/>
        <v>51898</v>
      </c>
      <c r="AE6279" s="91">
        <f t="shared" ref="AE6279:AE6342" si="258">_xlfn.IFNA(VLOOKUP(AD6279,N:O,2,FALSE)/100,AE6278)</f>
        <v>3.6400000000000002E-2</v>
      </c>
      <c r="AG6279" s="92"/>
    </row>
    <row r="6280" spans="14:33" x14ac:dyDescent="0.25">
      <c r="N6280" s="60"/>
      <c r="O6280" s="101"/>
      <c r="AD6280" s="90">
        <f t="shared" ref="AD6280:AD6343" si="259">AD6279+1</f>
        <v>51899</v>
      </c>
      <c r="AE6280" s="91">
        <f t="shared" si="258"/>
        <v>3.6400000000000002E-2</v>
      </c>
      <c r="AG6280" s="92"/>
    </row>
    <row r="6281" spans="14:33" x14ac:dyDescent="0.25">
      <c r="N6281" s="60"/>
      <c r="O6281" s="101"/>
      <c r="AD6281" s="90">
        <f t="shared" si="259"/>
        <v>51900</v>
      </c>
      <c r="AE6281" s="91">
        <f t="shared" si="258"/>
        <v>3.6400000000000002E-2</v>
      </c>
      <c r="AG6281" s="92"/>
    </row>
    <row r="6282" spans="14:33" x14ac:dyDescent="0.25">
      <c r="N6282" s="60"/>
      <c r="O6282" s="101"/>
      <c r="AD6282" s="90">
        <f t="shared" si="259"/>
        <v>51901</v>
      </c>
      <c r="AE6282" s="91">
        <f t="shared" si="258"/>
        <v>3.6400000000000002E-2</v>
      </c>
      <c r="AG6282" s="92"/>
    </row>
    <row r="6283" spans="14:33" x14ac:dyDescent="0.25">
      <c r="N6283" s="60"/>
      <c r="O6283" s="101"/>
      <c r="AD6283" s="90">
        <f t="shared" si="259"/>
        <v>51902</v>
      </c>
      <c r="AE6283" s="91">
        <f t="shared" si="258"/>
        <v>3.6400000000000002E-2</v>
      </c>
      <c r="AG6283" s="92"/>
    </row>
    <row r="6284" spans="14:33" x14ac:dyDescent="0.25">
      <c r="N6284" s="60"/>
      <c r="O6284" s="101"/>
      <c r="AD6284" s="90">
        <f t="shared" si="259"/>
        <v>51903</v>
      </c>
      <c r="AE6284" s="91">
        <f t="shared" si="258"/>
        <v>3.6400000000000002E-2</v>
      </c>
      <c r="AG6284" s="92"/>
    </row>
    <row r="6285" spans="14:33" x14ac:dyDescent="0.25">
      <c r="N6285" s="60"/>
      <c r="O6285" s="101"/>
      <c r="AD6285" s="90">
        <f t="shared" si="259"/>
        <v>51904</v>
      </c>
      <c r="AE6285" s="91">
        <f t="shared" si="258"/>
        <v>3.6400000000000002E-2</v>
      </c>
      <c r="AG6285" s="92"/>
    </row>
    <row r="6286" spans="14:33" x14ac:dyDescent="0.25">
      <c r="N6286" s="60"/>
      <c r="O6286" s="101"/>
      <c r="AD6286" s="90">
        <f t="shared" si="259"/>
        <v>51905</v>
      </c>
      <c r="AE6286" s="91">
        <f t="shared" si="258"/>
        <v>3.6400000000000002E-2</v>
      </c>
      <c r="AG6286" s="92"/>
    </row>
    <row r="6287" spans="14:33" x14ac:dyDescent="0.25">
      <c r="N6287" s="60"/>
      <c r="O6287" s="101"/>
      <c r="AD6287" s="90">
        <f t="shared" si="259"/>
        <v>51906</v>
      </c>
      <c r="AE6287" s="91">
        <f t="shared" si="258"/>
        <v>3.6400000000000002E-2</v>
      </c>
      <c r="AG6287" s="92"/>
    </row>
    <row r="6288" spans="14:33" x14ac:dyDescent="0.25">
      <c r="N6288" s="60"/>
      <c r="O6288" s="101"/>
      <c r="AD6288" s="90">
        <f t="shared" si="259"/>
        <v>51907</v>
      </c>
      <c r="AE6288" s="91">
        <f t="shared" si="258"/>
        <v>3.6400000000000002E-2</v>
      </c>
      <c r="AG6288" s="92"/>
    </row>
    <row r="6289" spans="14:33" x14ac:dyDescent="0.25">
      <c r="N6289" s="60"/>
      <c r="O6289" s="101"/>
      <c r="AD6289" s="90">
        <f t="shared" si="259"/>
        <v>51908</v>
      </c>
      <c r="AE6289" s="91">
        <f t="shared" si="258"/>
        <v>3.6400000000000002E-2</v>
      </c>
      <c r="AG6289" s="92"/>
    </row>
    <row r="6290" spans="14:33" x14ac:dyDescent="0.25">
      <c r="N6290" s="60"/>
      <c r="O6290" s="101"/>
      <c r="AD6290" s="90">
        <f t="shared" si="259"/>
        <v>51909</v>
      </c>
      <c r="AE6290" s="91">
        <f t="shared" si="258"/>
        <v>3.6400000000000002E-2</v>
      </c>
      <c r="AG6290" s="92"/>
    </row>
    <row r="6291" spans="14:33" x14ac:dyDescent="0.25">
      <c r="N6291" s="60"/>
      <c r="O6291" s="101"/>
      <c r="AD6291" s="90">
        <f t="shared" si="259"/>
        <v>51910</v>
      </c>
      <c r="AE6291" s="91">
        <f t="shared" si="258"/>
        <v>3.6400000000000002E-2</v>
      </c>
      <c r="AG6291" s="92"/>
    </row>
    <row r="6292" spans="14:33" x14ac:dyDescent="0.25">
      <c r="N6292" s="60"/>
      <c r="O6292" s="101"/>
      <c r="AD6292" s="90">
        <f t="shared" si="259"/>
        <v>51911</v>
      </c>
      <c r="AE6292" s="91">
        <f t="shared" si="258"/>
        <v>3.6400000000000002E-2</v>
      </c>
      <c r="AG6292" s="92"/>
    </row>
    <row r="6293" spans="14:33" x14ac:dyDescent="0.25">
      <c r="N6293" s="60"/>
      <c r="O6293" s="101"/>
      <c r="AD6293" s="90">
        <f t="shared" si="259"/>
        <v>51912</v>
      </c>
      <c r="AE6293" s="91">
        <f t="shared" si="258"/>
        <v>3.6400000000000002E-2</v>
      </c>
      <c r="AG6293" s="92"/>
    </row>
    <row r="6294" spans="14:33" x14ac:dyDescent="0.25">
      <c r="N6294" s="60"/>
      <c r="O6294" s="101"/>
      <c r="AD6294" s="90">
        <f t="shared" si="259"/>
        <v>51913</v>
      </c>
      <c r="AE6294" s="91">
        <f t="shared" si="258"/>
        <v>3.6400000000000002E-2</v>
      </c>
      <c r="AG6294" s="92"/>
    </row>
    <row r="6295" spans="14:33" x14ac:dyDescent="0.25">
      <c r="N6295" s="60"/>
      <c r="O6295" s="101"/>
      <c r="AD6295" s="90">
        <f t="shared" si="259"/>
        <v>51914</v>
      </c>
      <c r="AE6295" s="91">
        <f t="shared" si="258"/>
        <v>3.6400000000000002E-2</v>
      </c>
      <c r="AG6295" s="92"/>
    </row>
    <row r="6296" spans="14:33" x14ac:dyDescent="0.25">
      <c r="N6296" s="60"/>
      <c r="O6296" s="101"/>
      <c r="AD6296" s="90">
        <f t="shared" si="259"/>
        <v>51915</v>
      </c>
      <c r="AE6296" s="91">
        <f t="shared" si="258"/>
        <v>3.6400000000000002E-2</v>
      </c>
      <c r="AG6296" s="92"/>
    </row>
    <row r="6297" spans="14:33" x14ac:dyDescent="0.25">
      <c r="N6297" s="60"/>
      <c r="O6297" s="101"/>
      <c r="AD6297" s="90">
        <f t="shared" si="259"/>
        <v>51916</v>
      </c>
      <c r="AE6297" s="91">
        <f t="shared" si="258"/>
        <v>3.6400000000000002E-2</v>
      </c>
      <c r="AG6297" s="92"/>
    </row>
    <row r="6298" spans="14:33" x14ac:dyDescent="0.25">
      <c r="N6298" s="60"/>
      <c r="O6298" s="101"/>
      <c r="AD6298" s="90">
        <f t="shared" si="259"/>
        <v>51917</v>
      </c>
      <c r="AE6298" s="91">
        <f t="shared" si="258"/>
        <v>3.6400000000000002E-2</v>
      </c>
      <c r="AG6298" s="92"/>
    </row>
    <row r="6299" spans="14:33" x14ac:dyDescent="0.25">
      <c r="N6299" s="60"/>
      <c r="O6299" s="101"/>
      <c r="AD6299" s="90">
        <f t="shared" si="259"/>
        <v>51918</v>
      </c>
      <c r="AE6299" s="91">
        <f t="shared" si="258"/>
        <v>3.6400000000000002E-2</v>
      </c>
      <c r="AG6299" s="92"/>
    </row>
    <row r="6300" spans="14:33" x14ac:dyDescent="0.25">
      <c r="N6300" s="60"/>
      <c r="O6300" s="101"/>
      <c r="AD6300" s="90">
        <f t="shared" si="259"/>
        <v>51919</v>
      </c>
      <c r="AE6300" s="91">
        <f t="shared" si="258"/>
        <v>3.6400000000000002E-2</v>
      </c>
      <c r="AG6300" s="92"/>
    </row>
    <row r="6301" spans="14:33" x14ac:dyDescent="0.25">
      <c r="N6301" s="60"/>
      <c r="O6301" s="101"/>
      <c r="AD6301" s="90">
        <f t="shared" si="259"/>
        <v>51920</v>
      </c>
      <c r="AE6301" s="91">
        <f t="shared" si="258"/>
        <v>3.6400000000000002E-2</v>
      </c>
      <c r="AG6301" s="92"/>
    </row>
    <row r="6302" spans="14:33" x14ac:dyDescent="0.25">
      <c r="N6302" s="60"/>
      <c r="O6302" s="101"/>
      <c r="AD6302" s="90">
        <f t="shared" si="259"/>
        <v>51921</v>
      </c>
      <c r="AE6302" s="91">
        <f t="shared" si="258"/>
        <v>3.6400000000000002E-2</v>
      </c>
      <c r="AG6302" s="92"/>
    </row>
    <row r="6303" spans="14:33" x14ac:dyDescent="0.25">
      <c r="N6303" s="60"/>
      <c r="O6303" s="101"/>
      <c r="AD6303" s="90">
        <f t="shared" si="259"/>
        <v>51922</v>
      </c>
      <c r="AE6303" s="91">
        <f t="shared" si="258"/>
        <v>3.6400000000000002E-2</v>
      </c>
      <c r="AG6303" s="92"/>
    </row>
    <row r="6304" spans="14:33" x14ac:dyDescent="0.25">
      <c r="N6304" s="60"/>
      <c r="O6304" s="101"/>
      <c r="AD6304" s="90">
        <f t="shared" si="259"/>
        <v>51923</v>
      </c>
      <c r="AE6304" s="91">
        <f t="shared" si="258"/>
        <v>3.6400000000000002E-2</v>
      </c>
      <c r="AG6304" s="92"/>
    </row>
    <row r="6305" spans="14:33" x14ac:dyDescent="0.25">
      <c r="N6305" s="60"/>
      <c r="O6305" s="101"/>
      <c r="AD6305" s="90">
        <f t="shared" si="259"/>
        <v>51924</v>
      </c>
      <c r="AE6305" s="91">
        <f t="shared" si="258"/>
        <v>3.6400000000000002E-2</v>
      </c>
      <c r="AG6305" s="92"/>
    </row>
    <row r="6306" spans="14:33" x14ac:dyDescent="0.25">
      <c r="N6306" s="60"/>
      <c r="O6306" s="101"/>
      <c r="AD6306" s="90">
        <f t="shared" si="259"/>
        <v>51925</v>
      </c>
      <c r="AE6306" s="91">
        <f t="shared" si="258"/>
        <v>3.6400000000000002E-2</v>
      </c>
      <c r="AG6306" s="92"/>
    </row>
    <row r="6307" spans="14:33" x14ac:dyDescent="0.25">
      <c r="N6307" s="60"/>
      <c r="O6307" s="101"/>
      <c r="AD6307" s="90">
        <f t="shared" si="259"/>
        <v>51926</v>
      </c>
      <c r="AE6307" s="91">
        <f t="shared" si="258"/>
        <v>3.6400000000000002E-2</v>
      </c>
      <c r="AG6307" s="92"/>
    </row>
    <row r="6308" spans="14:33" x14ac:dyDescent="0.25">
      <c r="N6308" s="60"/>
      <c r="O6308" s="101"/>
      <c r="AD6308" s="90">
        <f t="shared" si="259"/>
        <v>51927</v>
      </c>
      <c r="AE6308" s="91">
        <f t="shared" si="258"/>
        <v>3.6400000000000002E-2</v>
      </c>
      <c r="AG6308" s="92"/>
    </row>
    <row r="6309" spans="14:33" x14ac:dyDescent="0.25">
      <c r="N6309" s="60"/>
      <c r="O6309" s="101"/>
      <c r="AD6309" s="90">
        <f t="shared" si="259"/>
        <v>51928</v>
      </c>
      <c r="AE6309" s="91">
        <f t="shared" si="258"/>
        <v>3.6400000000000002E-2</v>
      </c>
      <c r="AG6309" s="92"/>
    </row>
    <row r="6310" spans="14:33" x14ac:dyDescent="0.25">
      <c r="N6310" s="60"/>
      <c r="O6310" s="101"/>
      <c r="AD6310" s="90">
        <f t="shared" si="259"/>
        <v>51929</v>
      </c>
      <c r="AE6310" s="91">
        <f t="shared" si="258"/>
        <v>3.6400000000000002E-2</v>
      </c>
      <c r="AG6310" s="92"/>
    </row>
    <row r="6311" spans="14:33" x14ac:dyDescent="0.25">
      <c r="N6311" s="60"/>
      <c r="O6311" s="101"/>
      <c r="AD6311" s="90">
        <f t="shared" si="259"/>
        <v>51930</v>
      </c>
      <c r="AE6311" s="91">
        <f t="shared" si="258"/>
        <v>3.6400000000000002E-2</v>
      </c>
      <c r="AG6311" s="92"/>
    </row>
    <row r="6312" spans="14:33" x14ac:dyDescent="0.25">
      <c r="N6312" s="60"/>
      <c r="O6312" s="101"/>
      <c r="AD6312" s="90">
        <f t="shared" si="259"/>
        <v>51931</v>
      </c>
      <c r="AE6312" s="91">
        <f t="shared" si="258"/>
        <v>3.6400000000000002E-2</v>
      </c>
      <c r="AG6312" s="92"/>
    </row>
    <row r="6313" spans="14:33" x14ac:dyDescent="0.25">
      <c r="N6313" s="60"/>
      <c r="O6313" s="101"/>
      <c r="AD6313" s="90">
        <f t="shared" si="259"/>
        <v>51932</v>
      </c>
      <c r="AE6313" s="91">
        <f t="shared" si="258"/>
        <v>3.6400000000000002E-2</v>
      </c>
      <c r="AG6313" s="92"/>
    </row>
    <row r="6314" spans="14:33" x14ac:dyDescent="0.25">
      <c r="N6314" s="60"/>
      <c r="O6314" s="101"/>
      <c r="AD6314" s="90">
        <f t="shared" si="259"/>
        <v>51933</v>
      </c>
      <c r="AE6314" s="91">
        <f t="shared" si="258"/>
        <v>3.6400000000000002E-2</v>
      </c>
      <c r="AG6314" s="92"/>
    </row>
    <row r="6315" spans="14:33" x14ac:dyDescent="0.25">
      <c r="N6315" s="60"/>
      <c r="O6315" s="101"/>
      <c r="AD6315" s="90">
        <f t="shared" si="259"/>
        <v>51934</v>
      </c>
      <c r="AE6315" s="91">
        <f t="shared" si="258"/>
        <v>3.6400000000000002E-2</v>
      </c>
      <c r="AG6315" s="92"/>
    </row>
    <row r="6316" spans="14:33" x14ac:dyDescent="0.25">
      <c r="N6316" s="60"/>
      <c r="O6316" s="101"/>
      <c r="AD6316" s="90">
        <f t="shared" si="259"/>
        <v>51935</v>
      </c>
      <c r="AE6316" s="91">
        <f t="shared" si="258"/>
        <v>3.6400000000000002E-2</v>
      </c>
      <c r="AG6316" s="92"/>
    </row>
    <row r="6317" spans="14:33" x14ac:dyDescent="0.25">
      <c r="N6317" s="60"/>
      <c r="O6317" s="101"/>
      <c r="AD6317" s="90">
        <f t="shared" si="259"/>
        <v>51936</v>
      </c>
      <c r="AE6317" s="91">
        <f t="shared" si="258"/>
        <v>3.6400000000000002E-2</v>
      </c>
      <c r="AG6317" s="92"/>
    </row>
    <row r="6318" spans="14:33" x14ac:dyDescent="0.25">
      <c r="N6318" s="60"/>
      <c r="O6318" s="101"/>
      <c r="AD6318" s="90">
        <f t="shared" si="259"/>
        <v>51937</v>
      </c>
      <c r="AE6318" s="91">
        <f t="shared" si="258"/>
        <v>3.6400000000000002E-2</v>
      </c>
      <c r="AG6318" s="92"/>
    </row>
    <row r="6319" spans="14:33" x14ac:dyDescent="0.25">
      <c r="N6319" s="60"/>
      <c r="O6319" s="101"/>
      <c r="AD6319" s="90">
        <f t="shared" si="259"/>
        <v>51938</v>
      </c>
      <c r="AE6319" s="91">
        <f t="shared" si="258"/>
        <v>3.6400000000000002E-2</v>
      </c>
      <c r="AG6319" s="92"/>
    </row>
    <row r="6320" spans="14:33" x14ac:dyDescent="0.25">
      <c r="N6320" s="60"/>
      <c r="O6320" s="101"/>
      <c r="AD6320" s="90">
        <f t="shared" si="259"/>
        <v>51939</v>
      </c>
      <c r="AE6320" s="91">
        <f t="shared" si="258"/>
        <v>3.6400000000000002E-2</v>
      </c>
      <c r="AG6320" s="92"/>
    </row>
    <row r="6321" spans="14:33" x14ac:dyDescent="0.25">
      <c r="N6321" s="60"/>
      <c r="O6321" s="101"/>
      <c r="AD6321" s="90">
        <f t="shared" si="259"/>
        <v>51940</v>
      </c>
      <c r="AE6321" s="91">
        <f t="shared" si="258"/>
        <v>3.6400000000000002E-2</v>
      </c>
      <c r="AG6321" s="92"/>
    </row>
    <row r="6322" spans="14:33" x14ac:dyDescent="0.25">
      <c r="N6322" s="60"/>
      <c r="O6322" s="101"/>
      <c r="AD6322" s="90">
        <f t="shared" si="259"/>
        <v>51941</v>
      </c>
      <c r="AE6322" s="91">
        <f t="shared" si="258"/>
        <v>3.6400000000000002E-2</v>
      </c>
      <c r="AG6322" s="92"/>
    </row>
    <row r="6323" spans="14:33" x14ac:dyDescent="0.25">
      <c r="N6323" s="60"/>
      <c r="O6323" s="101"/>
      <c r="AD6323" s="90">
        <f t="shared" si="259"/>
        <v>51942</v>
      </c>
      <c r="AE6323" s="91">
        <f t="shared" si="258"/>
        <v>3.6400000000000002E-2</v>
      </c>
      <c r="AG6323" s="92"/>
    </row>
    <row r="6324" spans="14:33" x14ac:dyDescent="0.25">
      <c r="N6324" s="60"/>
      <c r="O6324" s="101"/>
      <c r="AD6324" s="90">
        <f t="shared" si="259"/>
        <v>51943</v>
      </c>
      <c r="AE6324" s="91">
        <f t="shared" si="258"/>
        <v>3.6400000000000002E-2</v>
      </c>
      <c r="AG6324" s="92"/>
    </row>
    <row r="6325" spans="14:33" x14ac:dyDescent="0.25">
      <c r="N6325" s="60"/>
      <c r="O6325" s="101"/>
      <c r="AD6325" s="90">
        <f t="shared" si="259"/>
        <v>51944</v>
      </c>
      <c r="AE6325" s="91">
        <f t="shared" si="258"/>
        <v>3.6400000000000002E-2</v>
      </c>
      <c r="AG6325" s="92"/>
    </row>
    <row r="6326" spans="14:33" x14ac:dyDescent="0.25">
      <c r="N6326" s="60"/>
      <c r="O6326" s="101"/>
      <c r="AD6326" s="90">
        <f t="shared" si="259"/>
        <v>51945</v>
      </c>
      <c r="AE6326" s="91">
        <f t="shared" si="258"/>
        <v>3.6400000000000002E-2</v>
      </c>
      <c r="AG6326" s="92"/>
    </row>
    <row r="6327" spans="14:33" x14ac:dyDescent="0.25">
      <c r="N6327" s="60"/>
      <c r="O6327" s="101"/>
      <c r="AD6327" s="90">
        <f t="shared" si="259"/>
        <v>51946</v>
      </c>
      <c r="AE6327" s="91">
        <f t="shared" si="258"/>
        <v>3.6400000000000002E-2</v>
      </c>
      <c r="AG6327" s="92"/>
    </row>
    <row r="6328" spans="14:33" x14ac:dyDescent="0.25">
      <c r="N6328" s="60"/>
      <c r="O6328" s="101"/>
      <c r="AD6328" s="90">
        <f t="shared" si="259"/>
        <v>51947</v>
      </c>
      <c r="AE6328" s="91">
        <f t="shared" si="258"/>
        <v>3.6400000000000002E-2</v>
      </c>
      <c r="AG6328" s="92"/>
    </row>
    <row r="6329" spans="14:33" x14ac:dyDescent="0.25">
      <c r="N6329" s="60"/>
      <c r="O6329" s="101"/>
      <c r="AD6329" s="90">
        <f t="shared" si="259"/>
        <v>51948</v>
      </c>
      <c r="AE6329" s="91">
        <f t="shared" si="258"/>
        <v>3.6400000000000002E-2</v>
      </c>
      <c r="AG6329" s="92"/>
    </row>
    <row r="6330" spans="14:33" x14ac:dyDescent="0.25">
      <c r="N6330" s="60"/>
      <c r="O6330" s="101"/>
      <c r="AD6330" s="90">
        <f t="shared" si="259"/>
        <v>51949</v>
      </c>
      <c r="AE6330" s="91">
        <f t="shared" si="258"/>
        <v>3.6400000000000002E-2</v>
      </c>
      <c r="AG6330" s="92"/>
    </row>
    <row r="6331" spans="14:33" x14ac:dyDescent="0.25">
      <c r="N6331" s="60"/>
      <c r="O6331" s="101"/>
      <c r="AD6331" s="90">
        <f t="shared" si="259"/>
        <v>51950</v>
      </c>
      <c r="AE6331" s="91">
        <f t="shared" si="258"/>
        <v>3.6400000000000002E-2</v>
      </c>
      <c r="AG6331" s="92"/>
    </row>
    <row r="6332" spans="14:33" x14ac:dyDescent="0.25">
      <c r="N6332" s="60"/>
      <c r="O6332" s="101"/>
      <c r="AD6332" s="90">
        <f t="shared" si="259"/>
        <v>51951</v>
      </c>
      <c r="AE6332" s="91">
        <f t="shared" si="258"/>
        <v>3.6400000000000002E-2</v>
      </c>
      <c r="AG6332" s="92"/>
    </row>
    <row r="6333" spans="14:33" x14ac:dyDescent="0.25">
      <c r="N6333" s="60"/>
      <c r="O6333" s="101"/>
      <c r="AD6333" s="90">
        <f t="shared" si="259"/>
        <v>51952</v>
      </c>
      <c r="AE6333" s="91">
        <f t="shared" si="258"/>
        <v>3.6400000000000002E-2</v>
      </c>
      <c r="AG6333" s="92"/>
    </row>
    <row r="6334" spans="14:33" x14ac:dyDescent="0.25">
      <c r="N6334" s="60"/>
      <c r="O6334" s="101"/>
      <c r="AD6334" s="90">
        <f t="shared" si="259"/>
        <v>51953</v>
      </c>
      <c r="AE6334" s="91">
        <f t="shared" si="258"/>
        <v>3.6400000000000002E-2</v>
      </c>
      <c r="AG6334" s="92"/>
    </row>
    <row r="6335" spans="14:33" x14ac:dyDescent="0.25">
      <c r="N6335" s="60"/>
      <c r="O6335" s="101"/>
      <c r="AD6335" s="90">
        <f t="shared" si="259"/>
        <v>51954</v>
      </c>
      <c r="AE6335" s="91">
        <f t="shared" si="258"/>
        <v>3.6400000000000002E-2</v>
      </c>
      <c r="AG6335" s="92"/>
    </row>
    <row r="6336" spans="14:33" x14ac:dyDescent="0.25">
      <c r="N6336" s="60"/>
      <c r="O6336" s="101"/>
      <c r="AD6336" s="90">
        <f t="shared" si="259"/>
        <v>51955</v>
      </c>
      <c r="AE6336" s="91">
        <f t="shared" si="258"/>
        <v>3.6400000000000002E-2</v>
      </c>
      <c r="AG6336" s="92"/>
    </row>
    <row r="6337" spans="14:33" x14ac:dyDescent="0.25">
      <c r="N6337" s="60"/>
      <c r="O6337" s="101"/>
      <c r="AD6337" s="90">
        <f t="shared" si="259"/>
        <v>51956</v>
      </c>
      <c r="AE6337" s="91">
        <f t="shared" si="258"/>
        <v>3.6400000000000002E-2</v>
      </c>
      <c r="AG6337" s="92"/>
    </row>
    <row r="6338" spans="14:33" x14ac:dyDescent="0.25">
      <c r="N6338" s="60"/>
      <c r="O6338" s="101"/>
      <c r="AD6338" s="90">
        <f t="shared" si="259"/>
        <v>51957</v>
      </c>
      <c r="AE6338" s="91">
        <f t="shared" si="258"/>
        <v>3.6400000000000002E-2</v>
      </c>
      <c r="AG6338" s="92"/>
    </row>
    <row r="6339" spans="14:33" x14ac:dyDescent="0.25">
      <c r="N6339" s="60"/>
      <c r="O6339" s="101"/>
      <c r="AD6339" s="90">
        <f t="shared" si="259"/>
        <v>51958</v>
      </c>
      <c r="AE6339" s="91">
        <f t="shared" si="258"/>
        <v>3.6400000000000002E-2</v>
      </c>
      <c r="AG6339" s="92"/>
    </row>
    <row r="6340" spans="14:33" x14ac:dyDescent="0.25">
      <c r="N6340" s="60"/>
      <c r="O6340" s="101"/>
      <c r="AD6340" s="90">
        <f t="shared" si="259"/>
        <v>51959</v>
      </c>
      <c r="AE6340" s="91">
        <f t="shared" si="258"/>
        <v>3.6400000000000002E-2</v>
      </c>
      <c r="AG6340" s="92"/>
    </row>
    <row r="6341" spans="14:33" x14ac:dyDescent="0.25">
      <c r="N6341" s="60"/>
      <c r="O6341" s="101"/>
      <c r="AD6341" s="90">
        <f t="shared" si="259"/>
        <v>51960</v>
      </c>
      <c r="AE6341" s="91">
        <f t="shared" si="258"/>
        <v>3.6400000000000002E-2</v>
      </c>
      <c r="AG6341" s="92"/>
    </row>
    <row r="6342" spans="14:33" x14ac:dyDescent="0.25">
      <c r="N6342" s="60"/>
      <c r="O6342" s="101"/>
      <c r="AD6342" s="90">
        <f t="shared" si="259"/>
        <v>51961</v>
      </c>
      <c r="AE6342" s="91">
        <f t="shared" si="258"/>
        <v>3.6400000000000002E-2</v>
      </c>
      <c r="AG6342" s="92"/>
    </row>
    <row r="6343" spans="14:33" x14ac:dyDescent="0.25">
      <c r="N6343" s="60"/>
      <c r="O6343" s="101"/>
      <c r="AD6343" s="90">
        <f t="shared" si="259"/>
        <v>51962</v>
      </c>
      <c r="AE6343" s="91">
        <f t="shared" ref="AE6343:AE6406" si="260">_xlfn.IFNA(VLOOKUP(AD6343,N:O,2,FALSE)/100,AE6342)</f>
        <v>3.6400000000000002E-2</v>
      </c>
      <c r="AG6343" s="92"/>
    </row>
    <row r="6344" spans="14:33" x14ac:dyDescent="0.25">
      <c r="N6344" s="60"/>
      <c r="O6344" s="101"/>
      <c r="AD6344" s="90">
        <f t="shared" ref="AD6344:AD6407" si="261">AD6343+1</f>
        <v>51963</v>
      </c>
      <c r="AE6344" s="91">
        <f t="shared" si="260"/>
        <v>3.6400000000000002E-2</v>
      </c>
      <c r="AG6344" s="92"/>
    </row>
    <row r="6345" spans="14:33" x14ac:dyDescent="0.25">
      <c r="N6345" s="60"/>
      <c r="O6345" s="101"/>
      <c r="AD6345" s="90">
        <f t="shared" si="261"/>
        <v>51964</v>
      </c>
      <c r="AE6345" s="91">
        <f t="shared" si="260"/>
        <v>3.6400000000000002E-2</v>
      </c>
      <c r="AG6345" s="92"/>
    </row>
    <row r="6346" spans="14:33" x14ac:dyDescent="0.25">
      <c r="N6346" s="60"/>
      <c r="O6346" s="101"/>
      <c r="AD6346" s="90">
        <f t="shared" si="261"/>
        <v>51965</v>
      </c>
      <c r="AE6346" s="91">
        <f t="shared" si="260"/>
        <v>3.6400000000000002E-2</v>
      </c>
      <c r="AG6346" s="92"/>
    </row>
    <row r="6347" spans="14:33" x14ac:dyDescent="0.25">
      <c r="N6347" s="60"/>
      <c r="O6347" s="101"/>
      <c r="AD6347" s="90">
        <f t="shared" si="261"/>
        <v>51966</v>
      </c>
      <c r="AE6347" s="91">
        <f t="shared" si="260"/>
        <v>3.6400000000000002E-2</v>
      </c>
      <c r="AG6347" s="92"/>
    </row>
    <row r="6348" spans="14:33" x14ac:dyDescent="0.25">
      <c r="N6348" s="60"/>
      <c r="O6348" s="101"/>
      <c r="AD6348" s="90">
        <f t="shared" si="261"/>
        <v>51967</v>
      </c>
      <c r="AE6348" s="91">
        <f t="shared" si="260"/>
        <v>3.6400000000000002E-2</v>
      </c>
      <c r="AG6348" s="92"/>
    </row>
    <row r="6349" spans="14:33" x14ac:dyDescent="0.25">
      <c r="N6349" s="60"/>
      <c r="O6349" s="101"/>
      <c r="AD6349" s="90">
        <f t="shared" si="261"/>
        <v>51968</v>
      </c>
      <c r="AE6349" s="91">
        <f t="shared" si="260"/>
        <v>3.6400000000000002E-2</v>
      </c>
      <c r="AG6349" s="92"/>
    </row>
    <row r="6350" spans="14:33" x14ac:dyDescent="0.25">
      <c r="N6350" s="60"/>
      <c r="O6350" s="101"/>
      <c r="AD6350" s="90">
        <f t="shared" si="261"/>
        <v>51969</v>
      </c>
      <c r="AE6350" s="91">
        <f t="shared" si="260"/>
        <v>3.6400000000000002E-2</v>
      </c>
      <c r="AG6350" s="92"/>
    </row>
    <row r="6351" spans="14:33" x14ac:dyDescent="0.25">
      <c r="N6351" s="60"/>
      <c r="O6351" s="101"/>
      <c r="AD6351" s="90">
        <f t="shared" si="261"/>
        <v>51970</v>
      </c>
      <c r="AE6351" s="91">
        <f t="shared" si="260"/>
        <v>3.6400000000000002E-2</v>
      </c>
      <c r="AG6351" s="92"/>
    </row>
    <row r="6352" spans="14:33" x14ac:dyDescent="0.25">
      <c r="N6352" s="60"/>
      <c r="O6352" s="101"/>
      <c r="AD6352" s="90">
        <f t="shared" si="261"/>
        <v>51971</v>
      </c>
      <c r="AE6352" s="91">
        <f t="shared" si="260"/>
        <v>3.6400000000000002E-2</v>
      </c>
      <c r="AG6352" s="92"/>
    </row>
    <row r="6353" spans="14:33" x14ac:dyDescent="0.25">
      <c r="N6353" s="60"/>
      <c r="O6353" s="101"/>
      <c r="AD6353" s="90">
        <f t="shared" si="261"/>
        <v>51972</v>
      </c>
      <c r="AE6353" s="91">
        <f t="shared" si="260"/>
        <v>3.6400000000000002E-2</v>
      </c>
      <c r="AG6353" s="92"/>
    </row>
    <row r="6354" spans="14:33" x14ac:dyDescent="0.25">
      <c r="N6354" s="60"/>
      <c r="O6354" s="101"/>
      <c r="AD6354" s="90">
        <f t="shared" si="261"/>
        <v>51973</v>
      </c>
      <c r="AE6354" s="91">
        <f t="shared" si="260"/>
        <v>3.6400000000000002E-2</v>
      </c>
      <c r="AG6354" s="92"/>
    </row>
    <row r="6355" spans="14:33" x14ac:dyDescent="0.25">
      <c r="N6355" s="60"/>
      <c r="O6355" s="101"/>
      <c r="AD6355" s="90">
        <f t="shared" si="261"/>
        <v>51974</v>
      </c>
      <c r="AE6355" s="91">
        <f t="shared" si="260"/>
        <v>3.6400000000000002E-2</v>
      </c>
      <c r="AG6355" s="92"/>
    </row>
    <row r="6356" spans="14:33" x14ac:dyDescent="0.25">
      <c r="N6356" s="60"/>
      <c r="O6356" s="101"/>
      <c r="AD6356" s="90">
        <f t="shared" si="261"/>
        <v>51975</v>
      </c>
      <c r="AE6356" s="91">
        <f t="shared" si="260"/>
        <v>3.6400000000000002E-2</v>
      </c>
      <c r="AG6356" s="92"/>
    </row>
    <row r="6357" spans="14:33" x14ac:dyDescent="0.25">
      <c r="N6357" s="60"/>
      <c r="O6357" s="101"/>
      <c r="AD6357" s="90">
        <f t="shared" si="261"/>
        <v>51976</v>
      </c>
      <c r="AE6357" s="91">
        <f t="shared" si="260"/>
        <v>3.6400000000000002E-2</v>
      </c>
      <c r="AG6357" s="92"/>
    </row>
    <row r="6358" spans="14:33" x14ac:dyDescent="0.25">
      <c r="N6358" s="60"/>
      <c r="O6358" s="101"/>
      <c r="AD6358" s="90">
        <f t="shared" si="261"/>
        <v>51977</v>
      </c>
      <c r="AE6358" s="91">
        <f t="shared" si="260"/>
        <v>3.6400000000000002E-2</v>
      </c>
      <c r="AG6358" s="92"/>
    </row>
    <row r="6359" spans="14:33" x14ac:dyDescent="0.25">
      <c r="N6359" s="60"/>
      <c r="O6359" s="101"/>
      <c r="AD6359" s="90">
        <f t="shared" si="261"/>
        <v>51978</v>
      </c>
      <c r="AE6359" s="91">
        <f t="shared" si="260"/>
        <v>3.6400000000000002E-2</v>
      </c>
      <c r="AG6359" s="92"/>
    </row>
    <row r="6360" spans="14:33" x14ac:dyDescent="0.25">
      <c r="N6360" s="60"/>
      <c r="O6360" s="101"/>
      <c r="AD6360" s="90">
        <f t="shared" si="261"/>
        <v>51979</v>
      </c>
      <c r="AE6360" s="91">
        <f t="shared" si="260"/>
        <v>3.6400000000000002E-2</v>
      </c>
      <c r="AG6360" s="92"/>
    </row>
    <row r="6361" spans="14:33" x14ac:dyDescent="0.25">
      <c r="N6361" s="60"/>
      <c r="O6361" s="101"/>
      <c r="AD6361" s="90">
        <f t="shared" si="261"/>
        <v>51980</v>
      </c>
      <c r="AE6361" s="91">
        <f t="shared" si="260"/>
        <v>3.6400000000000002E-2</v>
      </c>
      <c r="AG6361" s="92"/>
    </row>
    <row r="6362" spans="14:33" x14ac:dyDescent="0.25">
      <c r="N6362" s="60"/>
      <c r="O6362" s="101"/>
      <c r="AD6362" s="90">
        <f t="shared" si="261"/>
        <v>51981</v>
      </c>
      <c r="AE6362" s="91">
        <f t="shared" si="260"/>
        <v>3.6400000000000002E-2</v>
      </c>
      <c r="AG6362" s="92"/>
    </row>
    <row r="6363" spans="14:33" x14ac:dyDescent="0.25">
      <c r="N6363" s="60"/>
      <c r="O6363" s="101"/>
      <c r="AD6363" s="90">
        <f t="shared" si="261"/>
        <v>51982</v>
      </c>
      <c r="AE6363" s="91">
        <f t="shared" si="260"/>
        <v>3.6400000000000002E-2</v>
      </c>
      <c r="AG6363" s="92"/>
    </row>
    <row r="6364" spans="14:33" x14ac:dyDescent="0.25">
      <c r="N6364" s="60"/>
      <c r="O6364" s="101"/>
      <c r="AD6364" s="90">
        <f t="shared" si="261"/>
        <v>51983</v>
      </c>
      <c r="AE6364" s="91">
        <f t="shared" si="260"/>
        <v>3.6400000000000002E-2</v>
      </c>
      <c r="AG6364" s="92"/>
    </row>
    <row r="6365" spans="14:33" x14ac:dyDescent="0.25">
      <c r="N6365" s="60"/>
      <c r="O6365" s="101"/>
      <c r="AD6365" s="90">
        <f t="shared" si="261"/>
        <v>51984</v>
      </c>
      <c r="AE6365" s="91">
        <f t="shared" si="260"/>
        <v>3.6400000000000002E-2</v>
      </c>
      <c r="AG6365" s="92"/>
    </row>
    <row r="6366" spans="14:33" x14ac:dyDescent="0.25">
      <c r="N6366" s="60"/>
      <c r="O6366" s="101"/>
      <c r="AD6366" s="90">
        <f t="shared" si="261"/>
        <v>51985</v>
      </c>
      <c r="AE6366" s="91">
        <f t="shared" si="260"/>
        <v>3.6400000000000002E-2</v>
      </c>
      <c r="AG6366" s="92"/>
    </row>
    <row r="6367" spans="14:33" x14ac:dyDescent="0.25">
      <c r="N6367" s="60"/>
      <c r="O6367" s="101"/>
      <c r="AD6367" s="90">
        <f t="shared" si="261"/>
        <v>51986</v>
      </c>
      <c r="AE6367" s="91">
        <f t="shared" si="260"/>
        <v>3.6400000000000002E-2</v>
      </c>
      <c r="AG6367" s="92"/>
    </row>
    <row r="6368" spans="14:33" x14ac:dyDescent="0.25">
      <c r="N6368" s="60"/>
      <c r="O6368" s="101"/>
      <c r="AD6368" s="90">
        <f t="shared" si="261"/>
        <v>51987</v>
      </c>
      <c r="AE6368" s="91">
        <f t="shared" si="260"/>
        <v>3.6400000000000002E-2</v>
      </c>
      <c r="AG6368" s="92"/>
    </row>
    <row r="6369" spans="14:33" x14ac:dyDescent="0.25">
      <c r="N6369" s="60"/>
      <c r="O6369" s="101"/>
      <c r="AD6369" s="90">
        <f t="shared" si="261"/>
        <v>51988</v>
      </c>
      <c r="AE6369" s="91">
        <f t="shared" si="260"/>
        <v>3.6400000000000002E-2</v>
      </c>
      <c r="AG6369" s="92"/>
    </row>
    <row r="6370" spans="14:33" x14ac:dyDescent="0.25">
      <c r="N6370" s="60"/>
      <c r="O6370" s="101"/>
      <c r="AD6370" s="90">
        <f t="shared" si="261"/>
        <v>51989</v>
      </c>
      <c r="AE6370" s="91">
        <f t="shared" si="260"/>
        <v>3.6400000000000002E-2</v>
      </c>
      <c r="AG6370" s="92"/>
    </row>
    <row r="6371" spans="14:33" x14ac:dyDescent="0.25">
      <c r="N6371" s="60"/>
      <c r="O6371" s="101"/>
      <c r="AD6371" s="90">
        <f t="shared" si="261"/>
        <v>51990</v>
      </c>
      <c r="AE6371" s="91">
        <f t="shared" si="260"/>
        <v>3.6400000000000002E-2</v>
      </c>
      <c r="AG6371" s="92"/>
    </row>
    <row r="6372" spans="14:33" x14ac:dyDescent="0.25">
      <c r="N6372" s="60"/>
      <c r="O6372" s="101"/>
      <c r="AD6372" s="90">
        <f t="shared" si="261"/>
        <v>51991</v>
      </c>
      <c r="AE6372" s="91">
        <f t="shared" si="260"/>
        <v>3.6400000000000002E-2</v>
      </c>
      <c r="AG6372" s="92"/>
    </row>
    <row r="6373" spans="14:33" x14ac:dyDescent="0.25">
      <c r="N6373" s="60"/>
      <c r="O6373" s="101"/>
      <c r="AD6373" s="90">
        <f t="shared" si="261"/>
        <v>51992</v>
      </c>
      <c r="AE6373" s="91">
        <f t="shared" si="260"/>
        <v>3.6400000000000002E-2</v>
      </c>
      <c r="AG6373" s="92"/>
    </row>
    <row r="6374" spans="14:33" x14ac:dyDescent="0.25">
      <c r="N6374" s="60"/>
      <c r="O6374" s="101"/>
      <c r="AD6374" s="90">
        <f t="shared" si="261"/>
        <v>51993</v>
      </c>
      <c r="AE6374" s="91">
        <f t="shared" si="260"/>
        <v>3.6400000000000002E-2</v>
      </c>
      <c r="AG6374" s="92"/>
    </row>
    <row r="6375" spans="14:33" x14ac:dyDescent="0.25">
      <c r="N6375" s="60"/>
      <c r="O6375" s="101"/>
      <c r="AD6375" s="90">
        <f t="shared" si="261"/>
        <v>51994</v>
      </c>
      <c r="AE6375" s="91">
        <f t="shared" si="260"/>
        <v>3.6400000000000002E-2</v>
      </c>
      <c r="AG6375" s="92"/>
    </row>
    <row r="6376" spans="14:33" x14ac:dyDescent="0.25">
      <c r="N6376" s="60"/>
      <c r="O6376" s="101"/>
      <c r="AD6376" s="90">
        <f t="shared" si="261"/>
        <v>51995</v>
      </c>
      <c r="AE6376" s="91">
        <f t="shared" si="260"/>
        <v>3.6400000000000002E-2</v>
      </c>
      <c r="AG6376" s="92"/>
    </row>
    <row r="6377" spans="14:33" x14ac:dyDescent="0.25">
      <c r="N6377" s="60"/>
      <c r="O6377" s="101"/>
      <c r="AD6377" s="90">
        <f t="shared" si="261"/>
        <v>51996</v>
      </c>
      <c r="AE6377" s="91">
        <f t="shared" si="260"/>
        <v>3.6400000000000002E-2</v>
      </c>
      <c r="AG6377" s="92"/>
    </row>
    <row r="6378" spans="14:33" x14ac:dyDescent="0.25">
      <c r="N6378" s="60"/>
      <c r="O6378" s="101"/>
      <c r="AD6378" s="90">
        <f t="shared" si="261"/>
        <v>51997</v>
      </c>
      <c r="AE6378" s="91">
        <f t="shared" si="260"/>
        <v>3.6400000000000002E-2</v>
      </c>
      <c r="AG6378" s="92"/>
    </row>
    <row r="6379" spans="14:33" x14ac:dyDescent="0.25">
      <c r="N6379" s="60"/>
      <c r="O6379" s="101"/>
      <c r="AD6379" s="90">
        <f t="shared" si="261"/>
        <v>51998</v>
      </c>
      <c r="AE6379" s="91">
        <f t="shared" si="260"/>
        <v>3.6400000000000002E-2</v>
      </c>
      <c r="AG6379" s="92"/>
    </row>
    <row r="6380" spans="14:33" x14ac:dyDescent="0.25">
      <c r="N6380" s="60"/>
      <c r="O6380" s="101"/>
      <c r="AD6380" s="90">
        <f t="shared" si="261"/>
        <v>51999</v>
      </c>
      <c r="AE6380" s="91">
        <f t="shared" si="260"/>
        <v>3.6400000000000002E-2</v>
      </c>
      <c r="AG6380" s="92"/>
    </row>
    <row r="6381" spans="14:33" x14ac:dyDescent="0.25">
      <c r="N6381" s="60"/>
      <c r="O6381" s="101"/>
      <c r="AD6381" s="90">
        <f t="shared" si="261"/>
        <v>52000</v>
      </c>
      <c r="AE6381" s="91">
        <f t="shared" si="260"/>
        <v>3.6400000000000002E-2</v>
      </c>
      <c r="AG6381" s="92"/>
    </row>
    <row r="6382" spans="14:33" x14ac:dyDescent="0.25">
      <c r="N6382" s="60"/>
      <c r="O6382" s="101"/>
      <c r="AD6382" s="90">
        <f t="shared" si="261"/>
        <v>52001</v>
      </c>
      <c r="AE6382" s="91">
        <f t="shared" si="260"/>
        <v>3.6400000000000002E-2</v>
      </c>
      <c r="AG6382" s="92"/>
    </row>
    <row r="6383" spans="14:33" x14ac:dyDescent="0.25">
      <c r="N6383" s="60"/>
      <c r="O6383" s="101"/>
      <c r="AD6383" s="90">
        <f t="shared" si="261"/>
        <v>52002</v>
      </c>
      <c r="AE6383" s="91">
        <f t="shared" si="260"/>
        <v>3.6400000000000002E-2</v>
      </c>
      <c r="AG6383" s="92"/>
    </row>
    <row r="6384" spans="14:33" x14ac:dyDescent="0.25">
      <c r="N6384" s="60"/>
      <c r="O6384" s="101"/>
      <c r="AD6384" s="90">
        <f t="shared" si="261"/>
        <v>52003</v>
      </c>
      <c r="AE6384" s="91">
        <f t="shared" si="260"/>
        <v>3.6400000000000002E-2</v>
      </c>
      <c r="AG6384" s="92"/>
    </row>
    <row r="6385" spans="14:33" x14ac:dyDescent="0.25">
      <c r="N6385" s="60"/>
      <c r="O6385" s="101"/>
      <c r="AD6385" s="90">
        <f t="shared" si="261"/>
        <v>52004</v>
      </c>
      <c r="AE6385" s="91">
        <f t="shared" si="260"/>
        <v>3.6400000000000002E-2</v>
      </c>
      <c r="AG6385" s="92"/>
    </row>
    <row r="6386" spans="14:33" x14ac:dyDescent="0.25">
      <c r="N6386" s="60"/>
      <c r="O6386" s="101"/>
      <c r="AD6386" s="90">
        <f t="shared" si="261"/>
        <v>52005</v>
      </c>
      <c r="AE6386" s="91">
        <f t="shared" si="260"/>
        <v>3.6400000000000002E-2</v>
      </c>
      <c r="AG6386" s="92"/>
    </row>
    <row r="6387" spans="14:33" x14ac:dyDescent="0.25">
      <c r="N6387" s="60"/>
      <c r="O6387" s="101"/>
      <c r="AD6387" s="90">
        <f t="shared" si="261"/>
        <v>52006</v>
      </c>
      <c r="AE6387" s="91">
        <f t="shared" si="260"/>
        <v>3.6400000000000002E-2</v>
      </c>
      <c r="AG6387" s="92"/>
    </row>
    <row r="6388" spans="14:33" x14ac:dyDescent="0.25">
      <c r="N6388" s="60"/>
      <c r="O6388" s="101"/>
      <c r="AD6388" s="90">
        <f t="shared" si="261"/>
        <v>52007</v>
      </c>
      <c r="AE6388" s="91">
        <f t="shared" si="260"/>
        <v>3.6400000000000002E-2</v>
      </c>
      <c r="AG6388" s="92"/>
    </row>
    <row r="6389" spans="14:33" x14ac:dyDescent="0.25">
      <c r="N6389" s="60"/>
      <c r="O6389" s="101"/>
      <c r="AD6389" s="90">
        <f t="shared" si="261"/>
        <v>52008</v>
      </c>
      <c r="AE6389" s="91">
        <f t="shared" si="260"/>
        <v>3.6400000000000002E-2</v>
      </c>
      <c r="AG6389" s="92"/>
    </row>
    <row r="6390" spans="14:33" x14ac:dyDescent="0.25">
      <c r="N6390" s="60"/>
      <c r="O6390" s="101"/>
      <c r="AD6390" s="90">
        <f t="shared" si="261"/>
        <v>52009</v>
      </c>
      <c r="AE6390" s="91">
        <f t="shared" si="260"/>
        <v>3.6400000000000002E-2</v>
      </c>
      <c r="AG6390" s="92"/>
    </row>
    <row r="6391" spans="14:33" x14ac:dyDescent="0.25">
      <c r="N6391" s="60"/>
      <c r="O6391" s="101"/>
      <c r="AD6391" s="90">
        <f t="shared" si="261"/>
        <v>52010</v>
      </c>
      <c r="AE6391" s="91">
        <f t="shared" si="260"/>
        <v>3.6400000000000002E-2</v>
      </c>
      <c r="AG6391" s="92"/>
    </row>
    <row r="6392" spans="14:33" x14ac:dyDescent="0.25">
      <c r="N6392" s="60"/>
      <c r="O6392" s="101"/>
      <c r="AD6392" s="90">
        <f t="shared" si="261"/>
        <v>52011</v>
      </c>
      <c r="AE6392" s="91">
        <f t="shared" si="260"/>
        <v>3.6400000000000002E-2</v>
      </c>
      <c r="AG6392" s="92"/>
    </row>
    <row r="6393" spans="14:33" x14ac:dyDescent="0.25">
      <c r="N6393" s="60"/>
      <c r="O6393" s="101"/>
      <c r="AD6393" s="90">
        <f t="shared" si="261"/>
        <v>52012</v>
      </c>
      <c r="AE6393" s="91">
        <f t="shared" si="260"/>
        <v>3.6400000000000002E-2</v>
      </c>
      <c r="AG6393" s="92"/>
    </row>
    <row r="6394" spans="14:33" x14ac:dyDescent="0.25">
      <c r="N6394" s="60"/>
      <c r="O6394" s="101"/>
      <c r="AD6394" s="90">
        <f t="shared" si="261"/>
        <v>52013</v>
      </c>
      <c r="AE6394" s="91">
        <f t="shared" si="260"/>
        <v>3.6400000000000002E-2</v>
      </c>
      <c r="AG6394" s="92"/>
    </row>
    <row r="6395" spans="14:33" x14ac:dyDescent="0.25">
      <c r="N6395" s="60"/>
      <c r="O6395" s="101"/>
      <c r="AD6395" s="90">
        <f t="shared" si="261"/>
        <v>52014</v>
      </c>
      <c r="AE6395" s="91">
        <f t="shared" si="260"/>
        <v>3.6400000000000002E-2</v>
      </c>
      <c r="AG6395" s="92"/>
    </row>
    <row r="6396" spans="14:33" x14ac:dyDescent="0.25">
      <c r="N6396" s="60"/>
      <c r="O6396" s="101"/>
      <c r="AD6396" s="90">
        <f t="shared" si="261"/>
        <v>52015</v>
      </c>
      <c r="AE6396" s="91">
        <f t="shared" si="260"/>
        <v>3.6400000000000002E-2</v>
      </c>
      <c r="AG6396" s="92"/>
    </row>
    <row r="6397" spans="14:33" x14ac:dyDescent="0.25">
      <c r="N6397" s="60"/>
      <c r="O6397" s="101"/>
      <c r="AD6397" s="90">
        <f t="shared" si="261"/>
        <v>52016</v>
      </c>
      <c r="AE6397" s="91">
        <f t="shared" si="260"/>
        <v>3.6400000000000002E-2</v>
      </c>
      <c r="AG6397" s="92"/>
    </row>
    <row r="6398" spans="14:33" x14ac:dyDescent="0.25">
      <c r="N6398" s="60"/>
      <c r="O6398" s="101"/>
      <c r="AD6398" s="90">
        <f t="shared" si="261"/>
        <v>52017</v>
      </c>
      <c r="AE6398" s="91">
        <f t="shared" si="260"/>
        <v>3.6400000000000002E-2</v>
      </c>
      <c r="AG6398" s="92"/>
    </row>
    <row r="6399" spans="14:33" x14ac:dyDescent="0.25">
      <c r="N6399" s="60"/>
      <c r="O6399" s="101"/>
      <c r="AD6399" s="90">
        <f t="shared" si="261"/>
        <v>52018</v>
      </c>
      <c r="AE6399" s="91">
        <f t="shared" si="260"/>
        <v>3.6400000000000002E-2</v>
      </c>
      <c r="AG6399" s="92"/>
    </row>
    <row r="6400" spans="14:33" x14ac:dyDescent="0.25">
      <c r="N6400" s="60"/>
      <c r="O6400" s="101"/>
      <c r="AD6400" s="90">
        <f t="shared" si="261"/>
        <v>52019</v>
      </c>
      <c r="AE6400" s="91">
        <f t="shared" si="260"/>
        <v>3.6400000000000002E-2</v>
      </c>
      <c r="AG6400" s="92"/>
    </row>
    <row r="6401" spans="14:33" x14ac:dyDescent="0.25">
      <c r="N6401" s="60"/>
      <c r="O6401" s="101"/>
      <c r="AD6401" s="90">
        <f t="shared" si="261"/>
        <v>52020</v>
      </c>
      <c r="AE6401" s="91">
        <f t="shared" si="260"/>
        <v>3.6400000000000002E-2</v>
      </c>
      <c r="AG6401" s="92"/>
    </row>
    <row r="6402" spans="14:33" x14ac:dyDescent="0.25">
      <c r="N6402" s="60"/>
      <c r="O6402" s="101"/>
      <c r="AD6402" s="90">
        <f t="shared" si="261"/>
        <v>52021</v>
      </c>
      <c r="AE6402" s="91">
        <f t="shared" si="260"/>
        <v>3.6400000000000002E-2</v>
      </c>
      <c r="AG6402" s="92"/>
    </row>
    <row r="6403" spans="14:33" x14ac:dyDescent="0.25">
      <c r="N6403" s="60"/>
      <c r="O6403" s="101"/>
      <c r="AD6403" s="90">
        <f t="shared" si="261"/>
        <v>52022</v>
      </c>
      <c r="AE6403" s="91">
        <f t="shared" si="260"/>
        <v>3.6400000000000002E-2</v>
      </c>
      <c r="AG6403" s="92"/>
    </row>
    <row r="6404" spans="14:33" x14ac:dyDescent="0.25">
      <c r="N6404" s="60"/>
      <c r="O6404" s="101"/>
      <c r="AD6404" s="90">
        <f t="shared" si="261"/>
        <v>52023</v>
      </c>
      <c r="AE6404" s="91">
        <f t="shared" si="260"/>
        <v>3.6400000000000002E-2</v>
      </c>
      <c r="AG6404" s="92"/>
    </row>
    <row r="6405" spans="14:33" x14ac:dyDescent="0.25">
      <c r="N6405" s="60"/>
      <c r="O6405" s="101"/>
      <c r="AD6405" s="90">
        <f t="shared" si="261"/>
        <v>52024</v>
      </c>
      <c r="AE6405" s="91">
        <f t="shared" si="260"/>
        <v>3.6400000000000002E-2</v>
      </c>
      <c r="AG6405" s="92"/>
    </row>
    <row r="6406" spans="14:33" x14ac:dyDescent="0.25">
      <c r="N6406" s="60"/>
      <c r="O6406" s="101"/>
      <c r="AD6406" s="90">
        <f t="shared" si="261"/>
        <v>52025</v>
      </c>
      <c r="AE6406" s="91">
        <f t="shared" si="260"/>
        <v>3.6400000000000002E-2</v>
      </c>
      <c r="AG6406" s="92"/>
    </row>
    <row r="6407" spans="14:33" x14ac:dyDescent="0.25">
      <c r="N6407" s="60"/>
      <c r="O6407" s="101"/>
      <c r="AD6407" s="90">
        <f t="shared" si="261"/>
        <v>52026</v>
      </c>
      <c r="AE6407" s="91">
        <f t="shared" ref="AE6407:AE6470" si="262">_xlfn.IFNA(VLOOKUP(AD6407,N:O,2,FALSE)/100,AE6406)</f>
        <v>3.6400000000000002E-2</v>
      </c>
      <c r="AG6407" s="92"/>
    </row>
    <row r="6408" spans="14:33" x14ac:dyDescent="0.25">
      <c r="N6408" s="60"/>
      <c r="O6408" s="101"/>
      <c r="AD6408" s="90">
        <f t="shared" ref="AD6408:AD6471" si="263">AD6407+1</f>
        <v>52027</v>
      </c>
      <c r="AE6408" s="91">
        <f t="shared" si="262"/>
        <v>3.6400000000000002E-2</v>
      </c>
      <c r="AG6408" s="92"/>
    </row>
    <row r="6409" spans="14:33" x14ac:dyDescent="0.25">
      <c r="N6409" s="60"/>
      <c r="O6409" s="101"/>
      <c r="AD6409" s="90">
        <f t="shared" si="263"/>
        <v>52028</v>
      </c>
      <c r="AE6409" s="91">
        <f t="shared" si="262"/>
        <v>3.6400000000000002E-2</v>
      </c>
      <c r="AG6409" s="92"/>
    </row>
    <row r="6410" spans="14:33" x14ac:dyDescent="0.25">
      <c r="N6410" s="60"/>
      <c r="O6410" s="101"/>
      <c r="AD6410" s="90">
        <f t="shared" si="263"/>
        <v>52029</v>
      </c>
      <c r="AE6410" s="91">
        <f t="shared" si="262"/>
        <v>3.6400000000000002E-2</v>
      </c>
      <c r="AG6410" s="92"/>
    </row>
    <row r="6411" spans="14:33" x14ac:dyDescent="0.25">
      <c r="N6411" s="60"/>
      <c r="O6411" s="101"/>
      <c r="AD6411" s="90">
        <f t="shared" si="263"/>
        <v>52030</v>
      </c>
      <c r="AE6411" s="91">
        <f t="shared" si="262"/>
        <v>3.6400000000000002E-2</v>
      </c>
      <c r="AG6411" s="92"/>
    </row>
    <row r="6412" spans="14:33" x14ac:dyDescent="0.25">
      <c r="N6412" s="60"/>
      <c r="O6412" s="101"/>
      <c r="AD6412" s="90">
        <f t="shared" si="263"/>
        <v>52031</v>
      </c>
      <c r="AE6412" s="91">
        <f t="shared" si="262"/>
        <v>3.6400000000000002E-2</v>
      </c>
      <c r="AG6412" s="92"/>
    </row>
    <row r="6413" spans="14:33" x14ac:dyDescent="0.25">
      <c r="N6413" s="60"/>
      <c r="O6413" s="101"/>
      <c r="AD6413" s="90">
        <f t="shared" si="263"/>
        <v>52032</v>
      </c>
      <c r="AE6413" s="91">
        <f t="shared" si="262"/>
        <v>3.6400000000000002E-2</v>
      </c>
      <c r="AG6413" s="92"/>
    </row>
    <row r="6414" spans="14:33" x14ac:dyDescent="0.25">
      <c r="N6414" s="60"/>
      <c r="O6414" s="101"/>
      <c r="AD6414" s="90">
        <f t="shared" si="263"/>
        <v>52033</v>
      </c>
      <c r="AE6414" s="91">
        <f t="shared" si="262"/>
        <v>3.6400000000000002E-2</v>
      </c>
      <c r="AG6414" s="92"/>
    </row>
    <row r="6415" spans="14:33" x14ac:dyDescent="0.25">
      <c r="N6415" s="60"/>
      <c r="O6415" s="101"/>
      <c r="AD6415" s="90">
        <f t="shared" si="263"/>
        <v>52034</v>
      </c>
      <c r="AE6415" s="91">
        <f t="shared" si="262"/>
        <v>3.6400000000000002E-2</v>
      </c>
      <c r="AG6415" s="92"/>
    </row>
    <row r="6416" spans="14:33" x14ac:dyDescent="0.25">
      <c r="N6416" s="60"/>
      <c r="O6416" s="101"/>
      <c r="AD6416" s="90">
        <f t="shared" si="263"/>
        <v>52035</v>
      </c>
      <c r="AE6416" s="91">
        <f t="shared" si="262"/>
        <v>3.6400000000000002E-2</v>
      </c>
      <c r="AG6416" s="92"/>
    </row>
    <row r="6417" spans="14:33" x14ac:dyDescent="0.25">
      <c r="N6417" s="60"/>
      <c r="O6417" s="101"/>
      <c r="AD6417" s="90">
        <f t="shared" si="263"/>
        <v>52036</v>
      </c>
      <c r="AE6417" s="91">
        <f t="shared" si="262"/>
        <v>3.6400000000000002E-2</v>
      </c>
      <c r="AG6417" s="92"/>
    </row>
    <row r="6418" spans="14:33" x14ac:dyDescent="0.25">
      <c r="N6418" s="60"/>
      <c r="O6418" s="101"/>
      <c r="AD6418" s="90">
        <f t="shared" si="263"/>
        <v>52037</v>
      </c>
      <c r="AE6418" s="91">
        <f t="shared" si="262"/>
        <v>3.6400000000000002E-2</v>
      </c>
      <c r="AG6418" s="92"/>
    </row>
    <row r="6419" spans="14:33" x14ac:dyDescent="0.25">
      <c r="N6419" s="60"/>
      <c r="O6419" s="101"/>
      <c r="AD6419" s="90">
        <f t="shared" si="263"/>
        <v>52038</v>
      </c>
      <c r="AE6419" s="91">
        <f t="shared" si="262"/>
        <v>3.6400000000000002E-2</v>
      </c>
      <c r="AG6419" s="92"/>
    </row>
    <row r="6420" spans="14:33" x14ac:dyDescent="0.25">
      <c r="N6420" s="60"/>
      <c r="O6420" s="101"/>
      <c r="AD6420" s="90">
        <f t="shared" si="263"/>
        <v>52039</v>
      </c>
      <c r="AE6420" s="91">
        <f t="shared" si="262"/>
        <v>3.6400000000000002E-2</v>
      </c>
      <c r="AG6420" s="92"/>
    </row>
    <row r="6421" spans="14:33" x14ac:dyDescent="0.25">
      <c r="N6421" s="60"/>
      <c r="O6421" s="101"/>
      <c r="AD6421" s="90">
        <f t="shared" si="263"/>
        <v>52040</v>
      </c>
      <c r="AE6421" s="91">
        <f t="shared" si="262"/>
        <v>3.6400000000000002E-2</v>
      </c>
      <c r="AG6421" s="92"/>
    </row>
    <row r="6422" spans="14:33" x14ac:dyDescent="0.25">
      <c r="N6422" s="60"/>
      <c r="O6422" s="101"/>
      <c r="AD6422" s="90">
        <f t="shared" si="263"/>
        <v>52041</v>
      </c>
      <c r="AE6422" s="91">
        <f t="shared" si="262"/>
        <v>3.6400000000000002E-2</v>
      </c>
      <c r="AG6422" s="92"/>
    </row>
    <row r="6423" spans="14:33" x14ac:dyDescent="0.25">
      <c r="N6423" s="60"/>
      <c r="O6423" s="101"/>
      <c r="AD6423" s="90">
        <f t="shared" si="263"/>
        <v>52042</v>
      </c>
      <c r="AE6423" s="91">
        <f t="shared" si="262"/>
        <v>3.6400000000000002E-2</v>
      </c>
      <c r="AG6423" s="92"/>
    </row>
    <row r="6424" spans="14:33" x14ac:dyDescent="0.25">
      <c r="N6424" s="60"/>
      <c r="O6424" s="101"/>
      <c r="AD6424" s="90">
        <f t="shared" si="263"/>
        <v>52043</v>
      </c>
      <c r="AE6424" s="91">
        <f t="shared" si="262"/>
        <v>3.6400000000000002E-2</v>
      </c>
      <c r="AG6424" s="92"/>
    </row>
    <row r="6425" spans="14:33" x14ac:dyDescent="0.25">
      <c r="N6425" s="60"/>
      <c r="O6425" s="101"/>
      <c r="AD6425" s="90">
        <f t="shared" si="263"/>
        <v>52044</v>
      </c>
      <c r="AE6425" s="91">
        <f t="shared" si="262"/>
        <v>3.6400000000000002E-2</v>
      </c>
      <c r="AG6425" s="92"/>
    </row>
    <row r="6426" spans="14:33" x14ac:dyDescent="0.25">
      <c r="N6426" s="60"/>
      <c r="O6426" s="101"/>
      <c r="AD6426" s="90">
        <f t="shared" si="263"/>
        <v>52045</v>
      </c>
      <c r="AE6426" s="91">
        <f t="shared" si="262"/>
        <v>3.6400000000000002E-2</v>
      </c>
      <c r="AG6426" s="92"/>
    </row>
    <row r="6427" spans="14:33" x14ac:dyDescent="0.25">
      <c r="N6427" s="60"/>
      <c r="O6427" s="101"/>
      <c r="AD6427" s="90">
        <f t="shared" si="263"/>
        <v>52046</v>
      </c>
      <c r="AE6427" s="91">
        <f t="shared" si="262"/>
        <v>3.6400000000000002E-2</v>
      </c>
      <c r="AG6427" s="92"/>
    </row>
    <row r="6428" spans="14:33" x14ac:dyDescent="0.25">
      <c r="N6428" s="60"/>
      <c r="O6428" s="101"/>
      <c r="AD6428" s="90">
        <f t="shared" si="263"/>
        <v>52047</v>
      </c>
      <c r="AE6428" s="91">
        <f t="shared" si="262"/>
        <v>3.6400000000000002E-2</v>
      </c>
      <c r="AG6428" s="92"/>
    </row>
    <row r="6429" spans="14:33" x14ac:dyDescent="0.25">
      <c r="N6429" s="60"/>
      <c r="O6429" s="101"/>
      <c r="AD6429" s="90">
        <f t="shared" si="263"/>
        <v>52048</v>
      </c>
      <c r="AE6429" s="91">
        <f t="shared" si="262"/>
        <v>3.6400000000000002E-2</v>
      </c>
      <c r="AG6429" s="92"/>
    </row>
    <row r="6430" spans="14:33" x14ac:dyDescent="0.25">
      <c r="N6430" s="60"/>
      <c r="O6430" s="101"/>
      <c r="AD6430" s="90">
        <f t="shared" si="263"/>
        <v>52049</v>
      </c>
      <c r="AE6430" s="91">
        <f t="shared" si="262"/>
        <v>3.6400000000000002E-2</v>
      </c>
      <c r="AG6430" s="92"/>
    </row>
    <row r="6431" spans="14:33" x14ac:dyDescent="0.25">
      <c r="N6431" s="60"/>
      <c r="O6431" s="101"/>
      <c r="AD6431" s="90">
        <f t="shared" si="263"/>
        <v>52050</v>
      </c>
      <c r="AE6431" s="91">
        <f t="shared" si="262"/>
        <v>3.6400000000000002E-2</v>
      </c>
      <c r="AG6431" s="92"/>
    </row>
    <row r="6432" spans="14:33" x14ac:dyDescent="0.25">
      <c r="N6432" s="60"/>
      <c r="O6432" s="101"/>
      <c r="AD6432" s="90">
        <f t="shared" si="263"/>
        <v>52051</v>
      </c>
      <c r="AE6432" s="91">
        <f t="shared" si="262"/>
        <v>3.6400000000000002E-2</v>
      </c>
      <c r="AG6432" s="92"/>
    </row>
    <row r="6433" spans="14:33" x14ac:dyDescent="0.25">
      <c r="N6433" s="60"/>
      <c r="O6433" s="101"/>
      <c r="AD6433" s="90">
        <f t="shared" si="263"/>
        <v>52052</v>
      </c>
      <c r="AE6433" s="91">
        <f t="shared" si="262"/>
        <v>3.6400000000000002E-2</v>
      </c>
      <c r="AG6433" s="92"/>
    </row>
    <row r="6434" spans="14:33" x14ac:dyDescent="0.25">
      <c r="N6434" s="60"/>
      <c r="O6434" s="101"/>
      <c r="AD6434" s="90">
        <f t="shared" si="263"/>
        <v>52053</v>
      </c>
      <c r="AE6434" s="91">
        <f t="shared" si="262"/>
        <v>3.6400000000000002E-2</v>
      </c>
      <c r="AG6434" s="92"/>
    </row>
    <row r="6435" spans="14:33" x14ac:dyDescent="0.25">
      <c r="N6435" s="60"/>
      <c r="O6435" s="101"/>
      <c r="AD6435" s="90">
        <f t="shared" si="263"/>
        <v>52054</v>
      </c>
      <c r="AE6435" s="91">
        <f t="shared" si="262"/>
        <v>3.6400000000000002E-2</v>
      </c>
      <c r="AG6435" s="92"/>
    </row>
    <row r="6436" spans="14:33" x14ac:dyDescent="0.25">
      <c r="N6436" s="60"/>
      <c r="O6436" s="101"/>
      <c r="AD6436" s="90">
        <f t="shared" si="263"/>
        <v>52055</v>
      </c>
      <c r="AE6436" s="91">
        <f t="shared" si="262"/>
        <v>3.6400000000000002E-2</v>
      </c>
      <c r="AG6436" s="92"/>
    </row>
    <row r="6437" spans="14:33" x14ac:dyDescent="0.25">
      <c r="N6437" s="60"/>
      <c r="O6437" s="101"/>
      <c r="AD6437" s="90">
        <f t="shared" si="263"/>
        <v>52056</v>
      </c>
      <c r="AE6437" s="91">
        <f t="shared" si="262"/>
        <v>3.6400000000000002E-2</v>
      </c>
      <c r="AG6437" s="92"/>
    </row>
    <row r="6438" spans="14:33" x14ac:dyDescent="0.25">
      <c r="N6438" s="60"/>
      <c r="O6438" s="101"/>
      <c r="AD6438" s="90">
        <f t="shared" si="263"/>
        <v>52057</v>
      </c>
      <c r="AE6438" s="91">
        <f t="shared" si="262"/>
        <v>3.6400000000000002E-2</v>
      </c>
      <c r="AG6438" s="92"/>
    </row>
    <row r="6439" spans="14:33" x14ac:dyDescent="0.25">
      <c r="N6439" s="60"/>
      <c r="O6439" s="101"/>
      <c r="AD6439" s="90">
        <f t="shared" si="263"/>
        <v>52058</v>
      </c>
      <c r="AE6439" s="91">
        <f t="shared" si="262"/>
        <v>3.6400000000000002E-2</v>
      </c>
      <c r="AG6439" s="92"/>
    </row>
    <row r="6440" spans="14:33" x14ac:dyDescent="0.25">
      <c r="N6440" s="60"/>
      <c r="O6440" s="101"/>
      <c r="AD6440" s="90">
        <f t="shared" si="263"/>
        <v>52059</v>
      </c>
      <c r="AE6440" s="91">
        <f t="shared" si="262"/>
        <v>3.6400000000000002E-2</v>
      </c>
      <c r="AG6440" s="92"/>
    </row>
    <row r="6441" spans="14:33" x14ac:dyDescent="0.25">
      <c r="N6441" s="60"/>
      <c r="O6441" s="101"/>
      <c r="AD6441" s="90">
        <f t="shared" si="263"/>
        <v>52060</v>
      </c>
      <c r="AE6441" s="91">
        <f t="shared" si="262"/>
        <v>3.6400000000000002E-2</v>
      </c>
      <c r="AG6441" s="92"/>
    </row>
    <row r="6442" spans="14:33" x14ac:dyDescent="0.25">
      <c r="N6442" s="60"/>
      <c r="O6442" s="101"/>
      <c r="AD6442" s="90">
        <f t="shared" si="263"/>
        <v>52061</v>
      </c>
      <c r="AE6442" s="91">
        <f t="shared" si="262"/>
        <v>3.6400000000000002E-2</v>
      </c>
      <c r="AG6442" s="92"/>
    </row>
    <row r="6443" spans="14:33" x14ac:dyDescent="0.25">
      <c r="N6443" s="60"/>
      <c r="O6443" s="101"/>
      <c r="AD6443" s="90">
        <f t="shared" si="263"/>
        <v>52062</v>
      </c>
      <c r="AE6443" s="91">
        <f t="shared" si="262"/>
        <v>3.6400000000000002E-2</v>
      </c>
      <c r="AG6443" s="92"/>
    </row>
    <row r="6444" spans="14:33" x14ac:dyDescent="0.25">
      <c r="N6444" s="60"/>
      <c r="O6444" s="101"/>
      <c r="AD6444" s="90">
        <f t="shared" si="263"/>
        <v>52063</v>
      </c>
      <c r="AE6444" s="91">
        <f t="shared" si="262"/>
        <v>3.6400000000000002E-2</v>
      </c>
      <c r="AG6444" s="92"/>
    </row>
    <row r="6445" spans="14:33" x14ac:dyDescent="0.25">
      <c r="N6445" s="60"/>
      <c r="O6445" s="101"/>
      <c r="AD6445" s="90">
        <f t="shared" si="263"/>
        <v>52064</v>
      </c>
      <c r="AE6445" s="91">
        <f t="shared" si="262"/>
        <v>3.6400000000000002E-2</v>
      </c>
      <c r="AG6445" s="92"/>
    </row>
    <row r="6446" spans="14:33" x14ac:dyDescent="0.25">
      <c r="N6446" s="60"/>
      <c r="O6446" s="101"/>
      <c r="AD6446" s="90">
        <f t="shared" si="263"/>
        <v>52065</v>
      </c>
      <c r="AE6446" s="91">
        <f t="shared" si="262"/>
        <v>3.6400000000000002E-2</v>
      </c>
      <c r="AG6446" s="92"/>
    </row>
    <row r="6447" spans="14:33" x14ac:dyDescent="0.25">
      <c r="N6447" s="60"/>
      <c r="O6447" s="101"/>
      <c r="AD6447" s="90">
        <f t="shared" si="263"/>
        <v>52066</v>
      </c>
      <c r="AE6447" s="91">
        <f t="shared" si="262"/>
        <v>3.6400000000000002E-2</v>
      </c>
      <c r="AG6447" s="92"/>
    </row>
    <row r="6448" spans="14:33" x14ac:dyDescent="0.25">
      <c r="N6448" s="60"/>
      <c r="O6448" s="101"/>
      <c r="AD6448" s="90">
        <f t="shared" si="263"/>
        <v>52067</v>
      </c>
      <c r="AE6448" s="91">
        <f t="shared" si="262"/>
        <v>3.6400000000000002E-2</v>
      </c>
      <c r="AG6448" s="92"/>
    </row>
    <row r="6449" spans="14:33" x14ac:dyDescent="0.25">
      <c r="N6449" s="60"/>
      <c r="O6449" s="101"/>
      <c r="AD6449" s="90">
        <f t="shared" si="263"/>
        <v>52068</v>
      </c>
      <c r="AE6449" s="91">
        <f t="shared" si="262"/>
        <v>3.6400000000000002E-2</v>
      </c>
      <c r="AG6449" s="92"/>
    </row>
    <row r="6450" spans="14:33" x14ac:dyDescent="0.25">
      <c r="N6450" s="60"/>
      <c r="O6450" s="101"/>
      <c r="AD6450" s="90">
        <f t="shared" si="263"/>
        <v>52069</v>
      </c>
      <c r="AE6450" s="91">
        <f t="shared" si="262"/>
        <v>3.6400000000000002E-2</v>
      </c>
      <c r="AG6450" s="92"/>
    </row>
    <row r="6451" spans="14:33" x14ac:dyDescent="0.25">
      <c r="N6451" s="60"/>
      <c r="O6451" s="101"/>
      <c r="AD6451" s="90">
        <f t="shared" si="263"/>
        <v>52070</v>
      </c>
      <c r="AE6451" s="91">
        <f t="shared" si="262"/>
        <v>3.6400000000000002E-2</v>
      </c>
      <c r="AG6451" s="92"/>
    </row>
    <row r="6452" spans="14:33" x14ac:dyDescent="0.25">
      <c r="N6452" s="60"/>
      <c r="O6452" s="101"/>
      <c r="AD6452" s="90">
        <f t="shared" si="263"/>
        <v>52071</v>
      </c>
      <c r="AE6452" s="91">
        <f t="shared" si="262"/>
        <v>3.6400000000000002E-2</v>
      </c>
      <c r="AG6452" s="92"/>
    </row>
    <row r="6453" spans="14:33" x14ac:dyDescent="0.25">
      <c r="N6453" s="60"/>
      <c r="O6453" s="101"/>
      <c r="AD6453" s="90">
        <f t="shared" si="263"/>
        <v>52072</v>
      </c>
      <c r="AE6453" s="91">
        <f t="shared" si="262"/>
        <v>3.6400000000000002E-2</v>
      </c>
      <c r="AG6453" s="92"/>
    </row>
    <row r="6454" spans="14:33" x14ac:dyDescent="0.25">
      <c r="N6454" s="60"/>
      <c r="O6454" s="101"/>
      <c r="AD6454" s="90">
        <f t="shared" si="263"/>
        <v>52073</v>
      </c>
      <c r="AE6454" s="91">
        <f t="shared" si="262"/>
        <v>3.6400000000000002E-2</v>
      </c>
      <c r="AG6454" s="92"/>
    </row>
    <row r="6455" spans="14:33" x14ac:dyDescent="0.25">
      <c r="N6455" s="60"/>
      <c r="O6455" s="101"/>
      <c r="AD6455" s="90">
        <f t="shared" si="263"/>
        <v>52074</v>
      </c>
      <c r="AE6455" s="91">
        <f t="shared" si="262"/>
        <v>3.6400000000000002E-2</v>
      </c>
      <c r="AG6455" s="92"/>
    </row>
    <row r="6456" spans="14:33" x14ac:dyDescent="0.25">
      <c r="N6456" s="60"/>
      <c r="O6456" s="101"/>
      <c r="AD6456" s="90">
        <f t="shared" si="263"/>
        <v>52075</v>
      </c>
      <c r="AE6456" s="91">
        <f t="shared" si="262"/>
        <v>3.6400000000000002E-2</v>
      </c>
      <c r="AG6456" s="92"/>
    </row>
    <row r="6457" spans="14:33" x14ac:dyDescent="0.25">
      <c r="N6457" s="60"/>
      <c r="O6457" s="101"/>
      <c r="AD6457" s="90">
        <f t="shared" si="263"/>
        <v>52076</v>
      </c>
      <c r="AE6457" s="91">
        <f t="shared" si="262"/>
        <v>3.6400000000000002E-2</v>
      </c>
      <c r="AG6457" s="92"/>
    </row>
    <row r="6458" spans="14:33" x14ac:dyDescent="0.25">
      <c r="N6458" s="60"/>
      <c r="O6458" s="101"/>
      <c r="AD6458" s="90">
        <f t="shared" si="263"/>
        <v>52077</v>
      </c>
      <c r="AE6458" s="91">
        <f t="shared" si="262"/>
        <v>3.6400000000000002E-2</v>
      </c>
      <c r="AG6458" s="92"/>
    </row>
    <row r="6459" spans="14:33" x14ac:dyDescent="0.25">
      <c r="N6459" s="60"/>
      <c r="O6459" s="101"/>
      <c r="AD6459" s="90">
        <f t="shared" si="263"/>
        <v>52078</v>
      </c>
      <c r="AE6459" s="91">
        <f t="shared" si="262"/>
        <v>3.6400000000000002E-2</v>
      </c>
      <c r="AG6459" s="92"/>
    </row>
    <row r="6460" spans="14:33" x14ac:dyDescent="0.25">
      <c r="N6460" s="60"/>
      <c r="O6460" s="101"/>
      <c r="AD6460" s="90">
        <f t="shared" si="263"/>
        <v>52079</v>
      </c>
      <c r="AE6460" s="91">
        <f t="shared" si="262"/>
        <v>3.6400000000000002E-2</v>
      </c>
      <c r="AG6460" s="92"/>
    </row>
    <row r="6461" spans="14:33" x14ac:dyDescent="0.25">
      <c r="N6461" s="60"/>
      <c r="O6461" s="101"/>
      <c r="AD6461" s="90">
        <f t="shared" si="263"/>
        <v>52080</v>
      </c>
      <c r="AE6461" s="91">
        <f t="shared" si="262"/>
        <v>3.6400000000000002E-2</v>
      </c>
      <c r="AG6461" s="92"/>
    </row>
    <row r="6462" spans="14:33" x14ac:dyDescent="0.25">
      <c r="N6462" s="60"/>
      <c r="O6462" s="101"/>
      <c r="AD6462" s="90">
        <f t="shared" si="263"/>
        <v>52081</v>
      </c>
      <c r="AE6462" s="91">
        <f t="shared" si="262"/>
        <v>3.6400000000000002E-2</v>
      </c>
      <c r="AG6462" s="92"/>
    </row>
    <row r="6463" spans="14:33" x14ac:dyDescent="0.25">
      <c r="N6463" s="60"/>
      <c r="O6463" s="101"/>
      <c r="AD6463" s="90">
        <f t="shared" si="263"/>
        <v>52082</v>
      </c>
      <c r="AE6463" s="91">
        <f t="shared" si="262"/>
        <v>3.6400000000000002E-2</v>
      </c>
      <c r="AG6463" s="92"/>
    </row>
    <row r="6464" spans="14:33" x14ac:dyDescent="0.25">
      <c r="N6464" s="60"/>
      <c r="O6464" s="101"/>
      <c r="AD6464" s="90">
        <f t="shared" si="263"/>
        <v>52083</v>
      </c>
      <c r="AE6464" s="91">
        <f t="shared" si="262"/>
        <v>3.6400000000000002E-2</v>
      </c>
      <c r="AG6464" s="92"/>
    </row>
    <row r="6465" spans="14:33" x14ac:dyDescent="0.25">
      <c r="N6465" s="60"/>
      <c r="O6465" s="101"/>
      <c r="AD6465" s="90">
        <f t="shared" si="263"/>
        <v>52084</v>
      </c>
      <c r="AE6465" s="91">
        <f t="shared" si="262"/>
        <v>3.6400000000000002E-2</v>
      </c>
      <c r="AG6465" s="92"/>
    </row>
    <row r="6466" spans="14:33" x14ac:dyDescent="0.25">
      <c r="N6466" s="60"/>
      <c r="O6466" s="101"/>
      <c r="AD6466" s="90">
        <f t="shared" si="263"/>
        <v>52085</v>
      </c>
      <c r="AE6466" s="91">
        <f t="shared" si="262"/>
        <v>3.6400000000000002E-2</v>
      </c>
      <c r="AG6466" s="92"/>
    </row>
    <row r="6467" spans="14:33" x14ac:dyDescent="0.25">
      <c r="N6467" s="60"/>
      <c r="O6467" s="101"/>
      <c r="AD6467" s="90">
        <f t="shared" si="263"/>
        <v>52086</v>
      </c>
      <c r="AE6467" s="91">
        <f t="shared" si="262"/>
        <v>3.6400000000000002E-2</v>
      </c>
      <c r="AG6467" s="92"/>
    </row>
    <row r="6468" spans="14:33" x14ac:dyDescent="0.25">
      <c r="N6468" s="60"/>
      <c r="O6468" s="101"/>
      <c r="AD6468" s="90">
        <f t="shared" si="263"/>
        <v>52087</v>
      </c>
      <c r="AE6468" s="91">
        <f t="shared" si="262"/>
        <v>3.6400000000000002E-2</v>
      </c>
      <c r="AG6468" s="92"/>
    </row>
    <row r="6469" spans="14:33" x14ac:dyDescent="0.25">
      <c r="N6469" s="60"/>
      <c r="O6469" s="101"/>
      <c r="AD6469" s="90">
        <f t="shared" si="263"/>
        <v>52088</v>
      </c>
      <c r="AE6469" s="91">
        <f t="shared" si="262"/>
        <v>3.6400000000000002E-2</v>
      </c>
      <c r="AG6469" s="92"/>
    </row>
    <row r="6470" spans="14:33" x14ac:dyDescent="0.25">
      <c r="N6470" s="60"/>
      <c r="O6470" s="101"/>
      <c r="AD6470" s="90">
        <f t="shared" si="263"/>
        <v>52089</v>
      </c>
      <c r="AE6470" s="91">
        <f t="shared" si="262"/>
        <v>3.6400000000000002E-2</v>
      </c>
      <c r="AG6470" s="92"/>
    </row>
    <row r="6471" spans="14:33" x14ac:dyDescent="0.25">
      <c r="N6471" s="60"/>
      <c r="O6471" s="101"/>
      <c r="AD6471" s="90">
        <f t="shared" si="263"/>
        <v>52090</v>
      </c>
      <c r="AE6471" s="91">
        <f t="shared" ref="AE6471:AE6534" si="264">_xlfn.IFNA(VLOOKUP(AD6471,N:O,2,FALSE)/100,AE6470)</f>
        <v>3.6400000000000002E-2</v>
      </c>
      <c r="AG6471" s="92"/>
    </row>
    <row r="6472" spans="14:33" x14ac:dyDescent="0.25">
      <c r="N6472" s="60"/>
      <c r="O6472" s="101"/>
      <c r="AD6472" s="90">
        <f t="shared" ref="AD6472:AD6535" si="265">AD6471+1</f>
        <v>52091</v>
      </c>
      <c r="AE6472" s="91">
        <f t="shared" si="264"/>
        <v>3.6400000000000002E-2</v>
      </c>
      <c r="AG6472" s="92"/>
    </row>
    <row r="6473" spans="14:33" x14ac:dyDescent="0.25">
      <c r="N6473" s="60"/>
      <c r="O6473" s="101"/>
      <c r="AD6473" s="90">
        <f t="shared" si="265"/>
        <v>52092</v>
      </c>
      <c r="AE6473" s="91">
        <f t="shared" si="264"/>
        <v>3.6400000000000002E-2</v>
      </c>
      <c r="AG6473" s="92"/>
    </row>
    <row r="6474" spans="14:33" x14ac:dyDescent="0.25">
      <c r="N6474" s="60"/>
      <c r="O6474" s="101"/>
      <c r="AD6474" s="90">
        <f t="shared" si="265"/>
        <v>52093</v>
      </c>
      <c r="AE6474" s="91">
        <f t="shared" si="264"/>
        <v>3.6400000000000002E-2</v>
      </c>
      <c r="AG6474" s="92"/>
    </row>
    <row r="6475" spans="14:33" x14ac:dyDescent="0.25">
      <c r="N6475" s="60"/>
      <c r="O6475" s="101"/>
      <c r="AD6475" s="90">
        <f t="shared" si="265"/>
        <v>52094</v>
      </c>
      <c r="AE6475" s="91">
        <f t="shared" si="264"/>
        <v>3.6400000000000002E-2</v>
      </c>
      <c r="AG6475" s="92"/>
    </row>
    <row r="6476" spans="14:33" x14ac:dyDescent="0.25">
      <c r="N6476" s="60"/>
      <c r="O6476" s="101"/>
      <c r="AD6476" s="90">
        <f t="shared" si="265"/>
        <v>52095</v>
      </c>
      <c r="AE6476" s="91">
        <f t="shared" si="264"/>
        <v>3.6400000000000002E-2</v>
      </c>
      <c r="AG6476" s="92"/>
    </row>
    <row r="6477" spans="14:33" x14ac:dyDescent="0.25">
      <c r="N6477" s="60"/>
      <c r="O6477" s="101"/>
      <c r="AD6477" s="90">
        <f t="shared" si="265"/>
        <v>52096</v>
      </c>
      <c r="AE6477" s="91">
        <f t="shared" si="264"/>
        <v>3.6400000000000002E-2</v>
      </c>
      <c r="AG6477" s="92"/>
    </row>
    <row r="6478" spans="14:33" x14ac:dyDescent="0.25">
      <c r="N6478" s="60"/>
      <c r="O6478" s="101"/>
      <c r="AD6478" s="90">
        <f t="shared" si="265"/>
        <v>52097</v>
      </c>
      <c r="AE6478" s="91">
        <f t="shared" si="264"/>
        <v>3.6400000000000002E-2</v>
      </c>
      <c r="AG6478" s="92"/>
    </row>
    <row r="6479" spans="14:33" x14ac:dyDescent="0.25">
      <c r="N6479" s="60"/>
      <c r="O6479" s="101"/>
      <c r="AD6479" s="90">
        <f t="shared" si="265"/>
        <v>52098</v>
      </c>
      <c r="AE6479" s="91">
        <f t="shared" si="264"/>
        <v>3.6400000000000002E-2</v>
      </c>
      <c r="AG6479" s="92"/>
    </row>
    <row r="6480" spans="14:33" x14ac:dyDescent="0.25">
      <c r="N6480" s="60"/>
      <c r="O6480" s="101"/>
      <c r="AD6480" s="90">
        <f t="shared" si="265"/>
        <v>52099</v>
      </c>
      <c r="AE6480" s="91">
        <f t="shared" si="264"/>
        <v>3.6400000000000002E-2</v>
      </c>
      <c r="AG6480" s="92"/>
    </row>
    <row r="6481" spans="14:33" x14ac:dyDescent="0.25">
      <c r="N6481" s="60"/>
      <c r="O6481" s="101"/>
      <c r="AD6481" s="90">
        <f t="shared" si="265"/>
        <v>52100</v>
      </c>
      <c r="AE6481" s="91">
        <f t="shared" si="264"/>
        <v>3.6400000000000002E-2</v>
      </c>
      <c r="AG6481" s="92"/>
    </row>
    <row r="6482" spans="14:33" x14ac:dyDescent="0.25">
      <c r="N6482" s="60"/>
      <c r="O6482" s="101"/>
      <c r="AD6482" s="90">
        <f t="shared" si="265"/>
        <v>52101</v>
      </c>
      <c r="AE6482" s="91">
        <f t="shared" si="264"/>
        <v>3.6400000000000002E-2</v>
      </c>
      <c r="AG6482" s="92"/>
    </row>
    <row r="6483" spans="14:33" x14ac:dyDescent="0.25">
      <c r="N6483" s="60"/>
      <c r="O6483" s="101"/>
      <c r="AD6483" s="90">
        <f t="shared" si="265"/>
        <v>52102</v>
      </c>
      <c r="AE6483" s="91">
        <f t="shared" si="264"/>
        <v>3.6400000000000002E-2</v>
      </c>
      <c r="AG6483" s="92"/>
    </row>
    <row r="6484" spans="14:33" x14ac:dyDescent="0.25">
      <c r="N6484" s="60"/>
      <c r="O6484" s="101"/>
      <c r="AD6484" s="90">
        <f t="shared" si="265"/>
        <v>52103</v>
      </c>
      <c r="AE6484" s="91">
        <f t="shared" si="264"/>
        <v>3.6400000000000002E-2</v>
      </c>
      <c r="AG6484" s="92"/>
    </row>
    <row r="6485" spans="14:33" x14ac:dyDescent="0.25">
      <c r="N6485" s="60"/>
      <c r="O6485" s="101"/>
      <c r="AD6485" s="90">
        <f t="shared" si="265"/>
        <v>52104</v>
      </c>
      <c r="AE6485" s="91">
        <f t="shared" si="264"/>
        <v>3.6400000000000002E-2</v>
      </c>
      <c r="AG6485" s="92"/>
    </row>
    <row r="6486" spans="14:33" x14ac:dyDescent="0.25">
      <c r="N6486" s="60"/>
      <c r="O6486" s="101"/>
      <c r="AD6486" s="90">
        <f t="shared" si="265"/>
        <v>52105</v>
      </c>
      <c r="AE6486" s="91">
        <f t="shared" si="264"/>
        <v>3.6400000000000002E-2</v>
      </c>
      <c r="AG6486" s="92"/>
    </row>
    <row r="6487" spans="14:33" x14ac:dyDescent="0.25">
      <c r="N6487" s="60"/>
      <c r="O6487" s="101"/>
      <c r="AD6487" s="90">
        <f t="shared" si="265"/>
        <v>52106</v>
      </c>
      <c r="AE6487" s="91">
        <f t="shared" si="264"/>
        <v>3.6400000000000002E-2</v>
      </c>
      <c r="AG6487" s="92"/>
    </row>
    <row r="6488" spans="14:33" x14ac:dyDescent="0.25">
      <c r="N6488" s="60"/>
      <c r="O6488" s="101"/>
      <c r="AD6488" s="90">
        <f t="shared" si="265"/>
        <v>52107</v>
      </c>
      <c r="AE6488" s="91">
        <f t="shared" si="264"/>
        <v>3.6400000000000002E-2</v>
      </c>
      <c r="AG6488" s="92"/>
    </row>
    <row r="6489" spans="14:33" x14ac:dyDescent="0.25">
      <c r="N6489" s="60"/>
      <c r="O6489" s="101"/>
      <c r="AD6489" s="90">
        <f t="shared" si="265"/>
        <v>52108</v>
      </c>
      <c r="AE6489" s="91">
        <f t="shared" si="264"/>
        <v>3.6400000000000002E-2</v>
      </c>
      <c r="AG6489" s="92"/>
    </row>
    <row r="6490" spans="14:33" x14ac:dyDescent="0.25">
      <c r="N6490" s="60"/>
      <c r="O6490" s="101"/>
      <c r="AD6490" s="90">
        <f t="shared" si="265"/>
        <v>52109</v>
      </c>
      <c r="AE6490" s="91">
        <f t="shared" si="264"/>
        <v>3.6400000000000002E-2</v>
      </c>
      <c r="AG6490" s="92"/>
    </row>
    <row r="6491" spans="14:33" x14ac:dyDescent="0.25">
      <c r="N6491" s="60"/>
      <c r="O6491" s="101"/>
      <c r="AD6491" s="90">
        <f t="shared" si="265"/>
        <v>52110</v>
      </c>
      <c r="AE6491" s="91">
        <f t="shared" si="264"/>
        <v>3.6400000000000002E-2</v>
      </c>
      <c r="AG6491" s="92"/>
    </row>
    <row r="6492" spans="14:33" x14ac:dyDescent="0.25">
      <c r="N6492" s="60"/>
      <c r="O6492" s="101"/>
      <c r="AD6492" s="90">
        <f t="shared" si="265"/>
        <v>52111</v>
      </c>
      <c r="AE6492" s="91">
        <f t="shared" si="264"/>
        <v>3.6400000000000002E-2</v>
      </c>
      <c r="AG6492" s="92"/>
    </row>
    <row r="6493" spans="14:33" x14ac:dyDescent="0.25">
      <c r="N6493" s="60"/>
      <c r="O6493" s="101"/>
      <c r="AD6493" s="90">
        <f t="shared" si="265"/>
        <v>52112</v>
      </c>
      <c r="AE6493" s="91">
        <f t="shared" si="264"/>
        <v>3.6400000000000002E-2</v>
      </c>
      <c r="AG6493" s="92"/>
    </row>
    <row r="6494" spans="14:33" x14ac:dyDescent="0.25">
      <c r="N6494" s="60"/>
      <c r="O6494" s="101"/>
      <c r="AD6494" s="90">
        <f t="shared" si="265"/>
        <v>52113</v>
      </c>
      <c r="AE6494" s="91">
        <f t="shared" si="264"/>
        <v>3.6400000000000002E-2</v>
      </c>
      <c r="AG6494" s="92"/>
    </row>
    <row r="6495" spans="14:33" x14ac:dyDescent="0.25">
      <c r="N6495" s="60"/>
      <c r="O6495" s="101"/>
      <c r="AD6495" s="90">
        <f t="shared" si="265"/>
        <v>52114</v>
      </c>
      <c r="AE6495" s="91">
        <f t="shared" si="264"/>
        <v>3.6400000000000002E-2</v>
      </c>
      <c r="AG6495" s="92"/>
    </row>
    <row r="6496" spans="14:33" x14ac:dyDescent="0.25">
      <c r="N6496" s="60"/>
      <c r="O6496" s="101"/>
      <c r="AD6496" s="90">
        <f t="shared" si="265"/>
        <v>52115</v>
      </c>
      <c r="AE6496" s="91">
        <f t="shared" si="264"/>
        <v>3.6400000000000002E-2</v>
      </c>
      <c r="AG6496" s="92"/>
    </row>
    <row r="6497" spans="14:33" x14ac:dyDescent="0.25">
      <c r="N6497" s="60"/>
      <c r="O6497" s="101"/>
      <c r="AD6497" s="90">
        <f t="shared" si="265"/>
        <v>52116</v>
      </c>
      <c r="AE6497" s="91">
        <f t="shared" si="264"/>
        <v>3.6400000000000002E-2</v>
      </c>
      <c r="AG6497" s="92"/>
    </row>
    <row r="6498" spans="14:33" x14ac:dyDescent="0.25">
      <c r="N6498" s="60"/>
      <c r="O6498" s="101"/>
      <c r="AD6498" s="90">
        <f t="shared" si="265"/>
        <v>52117</v>
      </c>
      <c r="AE6498" s="91">
        <f t="shared" si="264"/>
        <v>3.6400000000000002E-2</v>
      </c>
      <c r="AG6498" s="92"/>
    </row>
    <row r="6499" spans="14:33" x14ac:dyDescent="0.25">
      <c r="N6499" s="60"/>
      <c r="O6499" s="101"/>
      <c r="AD6499" s="90">
        <f t="shared" si="265"/>
        <v>52118</v>
      </c>
      <c r="AE6499" s="91">
        <f t="shared" si="264"/>
        <v>3.6400000000000002E-2</v>
      </c>
      <c r="AG6499" s="92"/>
    </row>
    <row r="6500" spans="14:33" x14ac:dyDescent="0.25">
      <c r="N6500" s="60"/>
      <c r="O6500" s="101"/>
      <c r="AD6500" s="90">
        <f t="shared" si="265"/>
        <v>52119</v>
      </c>
      <c r="AE6500" s="91">
        <f t="shared" si="264"/>
        <v>3.6400000000000002E-2</v>
      </c>
      <c r="AG6500" s="92"/>
    </row>
    <row r="6501" spans="14:33" x14ac:dyDescent="0.25">
      <c r="N6501" s="60"/>
      <c r="O6501" s="101"/>
      <c r="AD6501" s="90">
        <f t="shared" si="265"/>
        <v>52120</v>
      </c>
      <c r="AE6501" s="91">
        <f t="shared" si="264"/>
        <v>3.6400000000000002E-2</v>
      </c>
      <c r="AG6501" s="92"/>
    </row>
    <row r="6502" spans="14:33" x14ac:dyDescent="0.25">
      <c r="N6502" s="60"/>
      <c r="O6502" s="101"/>
      <c r="AD6502" s="90">
        <f t="shared" si="265"/>
        <v>52121</v>
      </c>
      <c r="AE6502" s="91">
        <f t="shared" si="264"/>
        <v>3.6400000000000002E-2</v>
      </c>
      <c r="AG6502" s="92"/>
    </row>
    <row r="6503" spans="14:33" x14ac:dyDescent="0.25">
      <c r="N6503" s="60"/>
      <c r="O6503" s="101"/>
      <c r="AD6503" s="90">
        <f t="shared" si="265"/>
        <v>52122</v>
      </c>
      <c r="AE6503" s="91">
        <f t="shared" si="264"/>
        <v>3.6400000000000002E-2</v>
      </c>
      <c r="AG6503" s="92"/>
    </row>
    <row r="6504" spans="14:33" x14ac:dyDescent="0.25">
      <c r="N6504" s="60"/>
      <c r="O6504" s="101"/>
      <c r="AD6504" s="90">
        <f t="shared" si="265"/>
        <v>52123</v>
      </c>
      <c r="AE6504" s="91">
        <f t="shared" si="264"/>
        <v>3.6400000000000002E-2</v>
      </c>
      <c r="AG6504" s="92"/>
    </row>
    <row r="6505" spans="14:33" x14ac:dyDescent="0.25">
      <c r="N6505" s="60"/>
      <c r="O6505" s="101"/>
      <c r="AD6505" s="90">
        <f t="shared" si="265"/>
        <v>52124</v>
      </c>
      <c r="AE6505" s="91">
        <f t="shared" si="264"/>
        <v>3.6400000000000002E-2</v>
      </c>
      <c r="AG6505" s="92"/>
    </row>
    <row r="6506" spans="14:33" x14ac:dyDescent="0.25">
      <c r="N6506" s="60"/>
      <c r="O6506" s="101"/>
      <c r="AD6506" s="90">
        <f t="shared" si="265"/>
        <v>52125</v>
      </c>
      <c r="AE6506" s="91">
        <f t="shared" si="264"/>
        <v>3.6400000000000002E-2</v>
      </c>
      <c r="AG6506" s="92"/>
    </row>
    <row r="6507" spans="14:33" x14ac:dyDescent="0.25">
      <c r="N6507" s="60"/>
      <c r="O6507" s="101"/>
      <c r="AD6507" s="90">
        <f t="shared" si="265"/>
        <v>52126</v>
      </c>
      <c r="AE6507" s="91">
        <f t="shared" si="264"/>
        <v>3.6400000000000002E-2</v>
      </c>
      <c r="AG6507" s="92"/>
    </row>
    <row r="6508" spans="14:33" x14ac:dyDescent="0.25">
      <c r="N6508" s="60"/>
      <c r="O6508" s="101"/>
      <c r="AD6508" s="90">
        <f t="shared" si="265"/>
        <v>52127</v>
      </c>
      <c r="AE6508" s="91">
        <f t="shared" si="264"/>
        <v>3.6400000000000002E-2</v>
      </c>
      <c r="AG6508" s="92"/>
    </row>
    <row r="6509" spans="14:33" x14ac:dyDescent="0.25">
      <c r="N6509" s="60"/>
      <c r="O6509" s="101"/>
      <c r="AD6509" s="90">
        <f t="shared" si="265"/>
        <v>52128</v>
      </c>
      <c r="AE6509" s="91">
        <f t="shared" si="264"/>
        <v>3.6400000000000002E-2</v>
      </c>
      <c r="AG6509" s="92"/>
    </row>
    <row r="6510" spans="14:33" x14ac:dyDescent="0.25">
      <c r="N6510" s="60"/>
      <c r="O6510" s="101"/>
      <c r="AD6510" s="90">
        <f t="shared" si="265"/>
        <v>52129</v>
      </c>
      <c r="AE6510" s="91">
        <f t="shared" si="264"/>
        <v>3.6400000000000002E-2</v>
      </c>
      <c r="AG6510" s="92"/>
    </row>
    <row r="6511" spans="14:33" x14ac:dyDescent="0.25">
      <c r="N6511" s="60"/>
      <c r="O6511" s="101"/>
      <c r="AD6511" s="90">
        <f t="shared" si="265"/>
        <v>52130</v>
      </c>
      <c r="AE6511" s="91">
        <f t="shared" si="264"/>
        <v>3.6400000000000002E-2</v>
      </c>
      <c r="AG6511" s="92"/>
    </row>
    <row r="6512" spans="14:33" x14ac:dyDescent="0.25">
      <c r="N6512" s="60"/>
      <c r="O6512" s="101"/>
      <c r="AD6512" s="90">
        <f t="shared" si="265"/>
        <v>52131</v>
      </c>
      <c r="AE6512" s="91">
        <f t="shared" si="264"/>
        <v>3.6400000000000002E-2</v>
      </c>
      <c r="AG6512" s="92"/>
    </row>
    <row r="6513" spans="14:33" x14ac:dyDescent="0.25">
      <c r="N6513" s="60"/>
      <c r="O6513" s="101"/>
      <c r="AD6513" s="90">
        <f t="shared" si="265"/>
        <v>52132</v>
      </c>
      <c r="AE6513" s="91">
        <f t="shared" si="264"/>
        <v>3.6400000000000002E-2</v>
      </c>
      <c r="AG6513" s="92"/>
    </row>
    <row r="6514" spans="14:33" x14ac:dyDescent="0.25">
      <c r="N6514" s="60"/>
      <c r="O6514" s="101"/>
      <c r="AD6514" s="90">
        <f t="shared" si="265"/>
        <v>52133</v>
      </c>
      <c r="AE6514" s="91">
        <f t="shared" si="264"/>
        <v>3.6400000000000002E-2</v>
      </c>
      <c r="AG6514" s="92"/>
    </row>
    <row r="6515" spans="14:33" x14ac:dyDescent="0.25">
      <c r="N6515" s="60"/>
      <c r="O6515" s="101"/>
      <c r="AD6515" s="90">
        <f t="shared" si="265"/>
        <v>52134</v>
      </c>
      <c r="AE6515" s="91">
        <f t="shared" si="264"/>
        <v>3.6400000000000002E-2</v>
      </c>
      <c r="AG6515" s="92"/>
    </row>
    <row r="6516" spans="14:33" x14ac:dyDescent="0.25">
      <c r="N6516" s="60"/>
      <c r="O6516" s="101"/>
      <c r="AD6516" s="90">
        <f t="shared" si="265"/>
        <v>52135</v>
      </c>
      <c r="AE6516" s="91">
        <f t="shared" si="264"/>
        <v>3.6400000000000002E-2</v>
      </c>
      <c r="AG6516" s="92"/>
    </row>
    <row r="6517" spans="14:33" x14ac:dyDescent="0.25">
      <c r="N6517" s="60"/>
      <c r="O6517" s="101"/>
      <c r="AD6517" s="90">
        <f t="shared" si="265"/>
        <v>52136</v>
      </c>
      <c r="AE6517" s="91">
        <f t="shared" si="264"/>
        <v>3.6400000000000002E-2</v>
      </c>
      <c r="AG6517" s="92"/>
    </row>
    <row r="6518" spans="14:33" x14ac:dyDescent="0.25">
      <c r="N6518" s="60"/>
      <c r="O6518" s="101"/>
      <c r="AD6518" s="90">
        <f t="shared" si="265"/>
        <v>52137</v>
      </c>
      <c r="AE6518" s="91">
        <f t="shared" si="264"/>
        <v>3.6400000000000002E-2</v>
      </c>
      <c r="AG6518" s="92"/>
    </row>
    <row r="6519" spans="14:33" x14ac:dyDescent="0.25">
      <c r="N6519" s="60"/>
      <c r="O6519" s="101"/>
      <c r="AD6519" s="90">
        <f t="shared" si="265"/>
        <v>52138</v>
      </c>
      <c r="AE6519" s="91">
        <f t="shared" si="264"/>
        <v>3.6400000000000002E-2</v>
      </c>
      <c r="AG6519" s="92"/>
    </row>
    <row r="6520" spans="14:33" x14ac:dyDescent="0.25">
      <c r="N6520" s="60"/>
      <c r="O6520" s="101"/>
      <c r="AD6520" s="90">
        <f t="shared" si="265"/>
        <v>52139</v>
      </c>
      <c r="AE6520" s="91">
        <f t="shared" si="264"/>
        <v>3.6400000000000002E-2</v>
      </c>
      <c r="AG6520" s="92"/>
    </row>
    <row r="6521" spans="14:33" x14ac:dyDescent="0.25">
      <c r="N6521" s="60"/>
      <c r="O6521" s="101"/>
      <c r="AD6521" s="90">
        <f t="shared" si="265"/>
        <v>52140</v>
      </c>
      <c r="AE6521" s="91">
        <f t="shared" si="264"/>
        <v>3.6400000000000002E-2</v>
      </c>
      <c r="AG6521" s="92"/>
    </row>
    <row r="6522" spans="14:33" x14ac:dyDescent="0.25">
      <c r="N6522" s="60"/>
      <c r="O6522" s="101"/>
      <c r="AD6522" s="90">
        <f t="shared" si="265"/>
        <v>52141</v>
      </c>
      <c r="AE6522" s="91">
        <f t="shared" si="264"/>
        <v>3.6400000000000002E-2</v>
      </c>
      <c r="AG6522" s="92"/>
    </row>
    <row r="6523" spans="14:33" x14ac:dyDescent="0.25">
      <c r="N6523" s="60"/>
      <c r="O6523" s="101"/>
      <c r="AD6523" s="90">
        <f t="shared" si="265"/>
        <v>52142</v>
      </c>
      <c r="AE6523" s="91">
        <f t="shared" si="264"/>
        <v>3.6400000000000002E-2</v>
      </c>
      <c r="AG6523" s="92"/>
    </row>
    <row r="6524" spans="14:33" x14ac:dyDescent="0.25">
      <c r="N6524" s="60"/>
      <c r="O6524" s="101"/>
      <c r="AD6524" s="90">
        <f t="shared" si="265"/>
        <v>52143</v>
      </c>
      <c r="AE6524" s="91">
        <f t="shared" si="264"/>
        <v>3.6400000000000002E-2</v>
      </c>
      <c r="AG6524" s="92"/>
    </row>
    <row r="6525" spans="14:33" x14ac:dyDescent="0.25">
      <c r="N6525" s="60"/>
      <c r="O6525" s="101"/>
      <c r="AD6525" s="90">
        <f t="shared" si="265"/>
        <v>52144</v>
      </c>
      <c r="AE6525" s="91">
        <f t="shared" si="264"/>
        <v>3.6400000000000002E-2</v>
      </c>
      <c r="AG6525" s="92"/>
    </row>
    <row r="6526" spans="14:33" x14ac:dyDescent="0.25">
      <c r="N6526" s="60"/>
      <c r="O6526" s="101"/>
      <c r="AD6526" s="90">
        <f t="shared" si="265"/>
        <v>52145</v>
      </c>
      <c r="AE6526" s="91">
        <f t="shared" si="264"/>
        <v>3.6400000000000002E-2</v>
      </c>
      <c r="AG6526" s="92"/>
    </row>
    <row r="6527" spans="14:33" x14ac:dyDescent="0.25">
      <c r="N6527" s="60"/>
      <c r="O6527" s="101"/>
      <c r="AD6527" s="90">
        <f t="shared" si="265"/>
        <v>52146</v>
      </c>
      <c r="AE6527" s="91">
        <f t="shared" si="264"/>
        <v>3.6400000000000002E-2</v>
      </c>
      <c r="AG6527" s="92"/>
    </row>
    <row r="6528" spans="14:33" x14ac:dyDescent="0.25">
      <c r="N6528" s="60"/>
      <c r="O6528" s="101"/>
      <c r="AD6528" s="90">
        <f t="shared" si="265"/>
        <v>52147</v>
      </c>
      <c r="AE6528" s="91">
        <f t="shared" si="264"/>
        <v>3.6400000000000002E-2</v>
      </c>
      <c r="AG6528" s="92"/>
    </row>
    <row r="6529" spans="14:33" x14ac:dyDescent="0.25">
      <c r="N6529" s="60"/>
      <c r="O6529" s="101"/>
      <c r="AD6529" s="90">
        <f t="shared" si="265"/>
        <v>52148</v>
      </c>
      <c r="AE6529" s="91">
        <f t="shared" si="264"/>
        <v>3.6400000000000002E-2</v>
      </c>
      <c r="AG6529" s="92"/>
    </row>
    <row r="6530" spans="14:33" x14ac:dyDescent="0.25">
      <c r="N6530" s="60"/>
      <c r="O6530" s="101"/>
      <c r="AD6530" s="90">
        <f t="shared" si="265"/>
        <v>52149</v>
      </c>
      <c r="AE6530" s="91">
        <f t="shared" si="264"/>
        <v>3.6400000000000002E-2</v>
      </c>
      <c r="AG6530" s="92"/>
    </row>
    <row r="6531" spans="14:33" x14ac:dyDescent="0.25">
      <c r="N6531" s="60"/>
      <c r="O6531" s="101"/>
      <c r="AD6531" s="90">
        <f t="shared" si="265"/>
        <v>52150</v>
      </c>
      <c r="AE6531" s="91">
        <f t="shared" si="264"/>
        <v>3.6400000000000002E-2</v>
      </c>
      <c r="AG6531" s="92"/>
    </row>
    <row r="6532" spans="14:33" x14ac:dyDescent="0.25">
      <c r="N6532" s="60"/>
      <c r="O6532" s="101"/>
      <c r="AD6532" s="90">
        <f t="shared" si="265"/>
        <v>52151</v>
      </c>
      <c r="AE6532" s="91">
        <f t="shared" si="264"/>
        <v>3.6400000000000002E-2</v>
      </c>
      <c r="AG6532" s="92"/>
    </row>
    <row r="6533" spans="14:33" x14ac:dyDescent="0.25">
      <c r="N6533" s="60"/>
      <c r="O6533" s="101"/>
      <c r="AD6533" s="90">
        <f t="shared" si="265"/>
        <v>52152</v>
      </c>
      <c r="AE6533" s="91">
        <f t="shared" si="264"/>
        <v>3.6400000000000002E-2</v>
      </c>
      <c r="AG6533" s="92"/>
    </row>
    <row r="6534" spans="14:33" x14ac:dyDescent="0.25">
      <c r="N6534" s="60"/>
      <c r="O6534" s="101"/>
      <c r="AD6534" s="90">
        <f t="shared" si="265"/>
        <v>52153</v>
      </c>
      <c r="AE6534" s="91">
        <f t="shared" si="264"/>
        <v>3.6400000000000002E-2</v>
      </c>
      <c r="AG6534" s="92"/>
    </row>
    <row r="6535" spans="14:33" x14ac:dyDescent="0.25">
      <c r="N6535" s="60"/>
      <c r="O6535" s="101"/>
      <c r="AD6535" s="90">
        <f t="shared" si="265"/>
        <v>52154</v>
      </c>
      <c r="AE6535" s="91">
        <f t="shared" ref="AE6535:AE6598" si="266">_xlfn.IFNA(VLOOKUP(AD6535,N:O,2,FALSE)/100,AE6534)</f>
        <v>3.6400000000000002E-2</v>
      </c>
      <c r="AG6535" s="92"/>
    </row>
    <row r="6536" spans="14:33" x14ac:dyDescent="0.25">
      <c r="N6536" s="60"/>
      <c r="O6536" s="101"/>
      <c r="AD6536" s="90">
        <f t="shared" ref="AD6536:AD6599" si="267">AD6535+1</f>
        <v>52155</v>
      </c>
      <c r="AE6536" s="91">
        <f t="shared" si="266"/>
        <v>3.6400000000000002E-2</v>
      </c>
      <c r="AG6536" s="92"/>
    </row>
    <row r="6537" spans="14:33" x14ac:dyDescent="0.25">
      <c r="N6537" s="60"/>
      <c r="O6537" s="101"/>
      <c r="AD6537" s="90">
        <f t="shared" si="267"/>
        <v>52156</v>
      </c>
      <c r="AE6537" s="91">
        <f t="shared" si="266"/>
        <v>3.6400000000000002E-2</v>
      </c>
      <c r="AG6537" s="92"/>
    </row>
    <row r="6538" spans="14:33" x14ac:dyDescent="0.25">
      <c r="N6538" s="60"/>
      <c r="O6538" s="101"/>
      <c r="AD6538" s="90">
        <f t="shared" si="267"/>
        <v>52157</v>
      </c>
      <c r="AE6538" s="91">
        <f t="shared" si="266"/>
        <v>3.6400000000000002E-2</v>
      </c>
      <c r="AG6538" s="92"/>
    </row>
    <row r="6539" spans="14:33" x14ac:dyDescent="0.25">
      <c r="N6539" s="60"/>
      <c r="O6539" s="101"/>
      <c r="AD6539" s="90">
        <f t="shared" si="267"/>
        <v>52158</v>
      </c>
      <c r="AE6539" s="91">
        <f t="shared" si="266"/>
        <v>3.6400000000000002E-2</v>
      </c>
      <c r="AG6539" s="92"/>
    </row>
    <row r="6540" spans="14:33" x14ac:dyDescent="0.25">
      <c r="N6540" s="60"/>
      <c r="O6540" s="101"/>
      <c r="AD6540" s="90">
        <f t="shared" si="267"/>
        <v>52159</v>
      </c>
      <c r="AE6540" s="91">
        <f t="shared" si="266"/>
        <v>3.6400000000000002E-2</v>
      </c>
      <c r="AG6540" s="92"/>
    </row>
    <row r="6541" spans="14:33" x14ac:dyDescent="0.25">
      <c r="N6541" s="60"/>
      <c r="O6541" s="101"/>
      <c r="AD6541" s="90">
        <f t="shared" si="267"/>
        <v>52160</v>
      </c>
      <c r="AE6541" s="91">
        <f t="shared" si="266"/>
        <v>3.6400000000000002E-2</v>
      </c>
      <c r="AG6541" s="92"/>
    </row>
    <row r="6542" spans="14:33" x14ac:dyDescent="0.25">
      <c r="N6542" s="60"/>
      <c r="O6542" s="101"/>
      <c r="AD6542" s="90">
        <f t="shared" si="267"/>
        <v>52161</v>
      </c>
      <c r="AE6542" s="91">
        <f t="shared" si="266"/>
        <v>3.6400000000000002E-2</v>
      </c>
      <c r="AG6542" s="92"/>
    </row>
    <row r="6543" spans="14:33" x14ac:dyDescent="0.25">
      <c r="N6543" s="60"/>
      <c r="O6543" s="101"/>
      <c r="AD6543" s="90">
        <f t="shared" si="267"/>
        <v>52162</v>
      </c>
      <c r="AE6543" s="91">
        <f t="shared" si="266"/>
        <v>3.6400000000000002E-2</v>
      </c>
      <c r="AG6543" s="92"/>
    </row>
    <row r="6544" spans="14:33" x14ac:dyDescent="0.25">
      <c r="N6544" s="60"/>
      <c r="O6544" s="101"/>
      <c r="AD6544" s="90">
        <f t="shared" si="267"/>
        <v>52163</v>
      </c>
      <c r="AE6544" s="91">
        <f t="shared" si="266"/>
        <v>3.6400000000000002E-2</v>
      </c>
      <c r="AG6544" s="92"/>
    </row>
    <row r="6545" spans="14:33" x14ac:dyDescent="0.25">
      <c r="N6545" s="60"/>
      <c r="O6545" s="101"/>
      <c r="AD6545" s="90">
        <f t="shared" si="267"/>
        <v>52164</v>
      </c>
      <c r="AE6545" s="91">
        <f t="shared" si="266"/>
        <v>3.6400000000000002E-2</v>
      </c>
      <c r="AG6545" s="92"/>
    </row>
    <row r="6546" spans="14:33" x14ac:dyDescent="0.25">
      <c r="N6546" s="60"/>
      <c r="O6546" s="101"/>
      <c r="AD6546" s="90">
        <f t="shared" si="267"/>
        <v>52165</v>
      </c>
      <c r="AE6546" s="91">
        <f t="shared" si="266"/>
        <v>3.6400000000000002E-2</v>
      </c>
      <c r="AG6546" s="92"/>
    </row>
    <row r="6547" spans="14:33" x14ac:dyDescent="0.25">
      <c r="N6547" s="60"/>
      <c r="O6547" s="101"/>
      <c r="AD6547" s="90">
        <f t="shared" si="267"/>
        <v>52166</v>
      </c>
      <c r="AE6547" s="91">
        <f t="shared" si="266"/>
        <v>3.6400000000000002E-2</v>
      </c>
      <c r="AG6547" s="92"/>
    </row>
    <row r="6548" spans="14:33" x14ac:dyDescent="0.25">
      <c r="N6548" s="60"/>
      <c r="O6548" s="101"/>
      <c r="AD6548" s="90">
        <f t="shared" si="267"/>
        <v>52167</v>
      </c>
      <c r="AE6548" s="91">
        <f t="shared" si="266"/>
        <v>3.6400000000000002E-2</v>
      </c>
      <c r="AG6548" s="92"/>
    </row>
    <row r="6549" spans="14:33" x14ac:dyDescent="0.25">
      <c r="N6549" s="60"/>
      <c r="O6549" s="101"/>
      <c r="AD6549" s="90">
        <f t="shared" si="267"/>
        <v>52168</v>
      </c>
      <c r="AE6549" s="91">
        <f t="shared" si="266"/>
        <v>3.6400000000000002E-2</v>
      </c>
      <c r="AG6549" s="92"/>
    </row>
    <row r="6550" spans="14:33" x14ac:dyDescent="0.25">
      <c r="N6550" s="60"/>
      <c r="O6550" s="101"/>
      <c r="AD6550" s="90">
        <f t="shared" si="267"/>
        <v>52169</v>
      </c>
      <c r="AE6550" s="91">
        <f t="shared" si="266"/>
        <v>3.6400000000000002E-2</v>
      </c>
      <c r="AG6550" s="92"/>
    </row>
    <row r="6551" spans="14:33" x14ac:dyDescent="0.25">
      <c r="N6551" s="60"/>
      <c r="O6551" s="101"/>
      <c r="AD6551" s="90">
        <f t="shared" si="267"/>
        <v>52170</v>
      </c>
      <c r="AE6551" s="91">
        <f t="shared" si="266"/>
        <v>3.6400000000000002E-2</v>
      </c>
      <c r="AG6551" s="92"/>
    </row>
    <row r="6552" spans="14:33" x14ac:dyDescent="0.25">
      <c r="N6552" s="60"/>
      <c r="O6552" s="101"/>
      <c r="AD6552" s="90">
        <f t="shared" si="267"/>
        <v>52171</v>
      </c>
      <c r="AE6552" s="91">
        <f t="shared" si="266"/>
        <v>3.6400000000000002E-2</v>
      </c>
      <c r="AG6552" s="92"/>
    </row>
    <row r="6553" spans="14:33" x14ac:dyDescent="0.25">
      <c r="N6553" s="60"/>
      <c r="O6553" s="101"/>
      <c r="AD6553" s="90">
        <f t="shared" si="267"/>
        <v>52172</v>
      </c>
      <c r="AE6553" s="91">
        <f t="shared" si="266"/>
        <v>3.6400000000000002E-2</v>
      </c>
      <c r="AG6553" s="92"/>
    </row>
    <row r="6554" spans="14:33" x14ac:dyDescent="0.25">
      <c r="N6554" s="60"/>
      <c r="O6554" s="101"/>
      <c r="AD6554" s="90">
        <f t="shared" si="267"/>
        <v>52173</v>
      </c>
      <c r="AE6554" s="91">
        <f t="shared" si="266"/>
        <v>3.6400000000000002E-2</v>
      </c>
      <c r="AG6554" s="92"/>
    </row>
    <row r="6555" spans="14:33" x14ac:dyDescent="0.25">
      <c r="N6555" s="60"/>
      <c r="O6555" s="101"/>
      <c r="AD6555" s="90">
        <f t="shared" si="267"/>
        <v>52174</v>
      </c>
      <c r="AE6555" s="91">
        <f t="shared" si="266"/>
        <v>3.6400000000000002E-2</v>
      </c>
      <c r="AG6555" s="92"/>
    </row>
    <row r="6556" spans="14:33" x14ac:dyDescent="0.25">
      <c r="N6556" s="60"/>
      <c r="O6556" s="101"/>
      <c r="AD6556" s="90">
        <f t="shared" si="267"/>
        <v>52175</v>
      </c>
      <c r="AE6556" s="91">
        <f t="shared" si="266"/>
        <v>3.6400000000000002E-2</v>
      </c>
      <c r="AG6556" s="92"/>
    </row>
    <row r="6557" spans="14:33" x14ac:dyDescent="0.25">
      <c r="N6557" s="60"/>
      <c r="O6557" s="101"/>
      <c r="AD6557" s="90">
        <f t="shared" si="267"/>
        <v>52176</v>
      </c>
      <c r="AE6557" s="91">
        <f t="shared" si="266"/>
        <v>3.6400000000000002E-2</v>
      </c>
      <c r="AG6557" s="92"/>
    </row>
    <row r="6558" spans="14:33" x14ac:dyDescent="0.25">
      <c r="N6558" s="60"/>
      <c r="O6558" s="101"/>
      <c r="AD6558" s="90">
        <f t="shared" si="267"/>
        <v>52177</v>
      </c>
      <c r="AE6558" s="91">
        <f t="shared" si="266"/>
        <v>3.6400000000000002E-2</v>
      </c>
      <c r="AG6558" s="92"/>
    </row>
    <row r="6559" spans="14:33" x14ac:dyDescent="0.25">
      <c r="N6559" s="60"/>
      <c r="O6559" s="101"/>
      <c r="AD6559" s="90">
        <f t="shared" si="267"/>
        <v>52178</v>
      </c>
      <c r="AE6559" s="91">
        <f t="shared" si="266"/>
        <v>3.6400000000000002E-2</v>
      </c>
      <c r="AG6559" s="92"/>
    </row>
    <row r="6560" spans="14:33" x14ac:dyDescent="0.25">
      <c r="N6560" s="60"/>
      <c r="O6560" s="101"/>
      <c r="AD6560" s="90">
        <f t="shared" si="267"/>
        <v>52179</v>
      </c>
      <c r="AE6560" s="91">
        <f t="shared" si="266"/>
        <v>3.6400000000000002E-2</v>
      </c>
      <c r="AG6560" s="92"/>
    </row>
    <row r="6561" spans="14:33" x14ac:dyDescent="0.25">
      <c r="N6561" s="60"/>
      <c r="O6561" s="101"/>
      <c r="AD6561" s="90">
        <f t="shared" si="267"/>
        <v>52180</v>
      </c>
      <c r="AE6561" s="91">
        <f t="shared" si="266"/>
        <v>3.6400000000000002E-2</v>
      </c>
      <c r="AG6561" s="92"/>
    </row>
    <row r="6562" spans="14:33" x14ac:dyDescent="0.25">
      <c r="N6562" s="60"/>
      <c r="O6562" s="101"/>
      <c r="AD6562" s="90">
        <f t="shared" si="267"/>
        <v>52181</v>
      </c>
      <c r="AE6562" s="91">
        <f t="shared" si="266"/>
        <v>3.6400000000000002E-2</v>
      </c>
      <c r="AG6562" s="92"/>
    </row>
    <row r="6563" spans="14:33" x14ac:dyDescent="0.25">
      <c r="N6563" s="60"/>
      <c r="O6563" s="101"/>
      <c r="AD6563" s="90">
        <f t="shared" si="267"/>
        <v>52182</v>
      </c>
      <c r="AE6563" s="91">
        <f t="shared" si="266"/>
        <v>3.6400000000000002E-2</v>
      </c>
      <c r="AG6563" s="92"/>
    </row>
    <row r="6564" spans="14:33" x14ac:dyDescent="0.25">
      <c r="N6564" s="60"/>
      <c r="O6564" s="101"/>
      <c r="AD6564" s="90">
        <f t="shared" si="267"/>
        <v>52183</v>
      </c>
      <c r="AE6564" s="91">
        <f t="shared" si="266"/>
        <v>3.6400000000000002E-2</v>
      </c>
      <c r="AG6564" s="92"/>
    </row>
    <row r="6565" spans="14:33" x14ac:dyDescent="0.25">
      <c r="N6565" s="60"/>
      <c r="O6565" s="101"/>
      <c r="AD6565" s="90">
        <f t="shared" si="267"/>
        <v>52184</v>
      </c>
      <c r="AE6565" s="91">
        <f t="shared" si="266"/>
        <v>3.6400000000000002E-2</v>
      </c>
      <c r="AG6565" s="92"/>
    </row>
    <row r="6566" spans="14:33" x14ac:dyDescent="0.25">
      <c r="N6566" s="60"/>
      <c r="O6566" s="101"/>
      <c r="AD6566" s="90">
        <f t="shared" si="267"/>
        <v>52185</v>
      </c>
      <c r="AE6566" s="91">
        <f t="shared" si="266"/>
        <v>3.6400000000000002E-2</v>
      </c>
      <c r="AG6566" s="92"/>
    </row>
    <row r="6567" spans="14:33" x14ac:dyDescent="0.25">
      <c r="N6567" s="60"/>
      <c r="O6567" s="101"/>
      <c r="AD6567" s="90">
        <f t="shared" si="267"/>
        <v>52186</v>
      </c>
      <c r="AE6567" s="91">
        <f t="shared" si="266"/>
        <v>3.6400000000000002E-2</v>
      </c>
      <c r="AG6567" s="92"/>
    </row>
    <row r="6568" spans="14:33" x14ac:dyDescent="0.25">
      <c r="N6568" s="60"/>
      <c r="O6568" s="101"/>
      <c r="AD6568" s="90">
        <f t="shared" si="267"/>
        <v>52187</v>
      </c>
      <c r="AE6568" s="91">
        <f t="shared" si="266"/>
        <v>3.6400000000000002E-2</v>
      </c>
      <c r="AG6568" s="92"/>
    </row>
    <row r="6569" spans="14:33" x14ac:dyDescent="0.25">
      <c r="N6569" s="60"/>
      <c r="O6569" s="101"/>
      <c r="AD6569" s="90">
        <f t="shared" si="267"/>
        <v>52188</v>
      </c>
      <c r="AE6569" s="91">
        <f t="shared" si="266"/>
        <v>3.6400000000000002E-2</v>
      </c>
      <c r="AG6569" s="92"/>
    </row>
    <row r="6570" spans="14:33" x14ac:dyDescent="0.25">
      <c r="N6570" s="60"/>
      <c r="O6570" s="101"/>
      <c r="AD6570" s="90">
        <f t="shared" si="267"/>
        <v>52189</v>
      </c>
      <c r="AE6570" s="91">
        <f t="shared" si="266"/>
        <v>3.6400000000000002E-2</v>
      </c>
      <c r="AG6570" s="92"/>
    </row>
    <row r="6571" spans="14:33" x14ac:dyDescent="0.25">
      <c r="N6571" s="60"/>
      <c r="O6571" s="101"/>
      <c r="AD6571" s="90">
        <f t="shared" si="267"/>
        <v>52190</v>
      </c>
      <c r="AE6571" s="91">
        <f t="shared" si="266"/>
        <v>3.6400000000000002E-2</v>
      </c>
      <c r="AG6571" s="92"/>
    </row>
    <row r="6572" spans="14:33" x14ac:dyDescent="0.25">
      <c r="N6572" s="60"/>
      <c r="O6572" s="101"/>
      <c r="AD6572" s="90">
        <f t="shared" si="267"/>
        <v>52191</v>
      </c>
      <c r="AE6572" s="91">
        <f t="shared" si="266"/>
        <v>3.6400000000000002E-2</v>
      </c>
      <c r="AG6572" s="92"/>
    </row>
    <row r="6573" spans="14:33" x14ac:dyDescent="0.25">
      <c r="N6573" s="60"/>
      <c r="O6573" s="101"/>
      <c r="AD6573" s="90">
        <f t="shared" si="267"/>
        <v>52192</v>
      </c>
      <c r="AE6573" s="91">
        <f t="shared" si="266"/>
        <v>3.6400000000000002E-2</v>
      </c>
      <c r="AG6573" s="92"/>
    </row>
    <row r="6574" spans="14:33" x14ac:dyDescent="0.25">
      <c r="N6574" s="60"/>
      <c r="O6574" s="101"/>
      <c r="AD6574" s="90">
        <f t="shared" si="267"/>
        <v>52193</v>
      </c>
      <c r="AE6574" s="91">
        <f t="shared" si="266"/>
        <v>3.6400000000000002E-2</v>
      </c>
      <c r="AG6574" s="92"/>
    </row>
    <row r="6575" spans="14:33" x14ac:dyDescent="0.25">
      <c r="N6575" s="60"/>
      <c r="O6575" s="101"/>
      <c r="AD6575" s="90">
        <f t="shared" si="267"/>
        <v>52194</v>
      </c>
      <c r="AE6575" s="91">
        <f t="shared" si="266"/>
        <v>3.6400000000000002E-2</v>
      </c>
      <c r="AG6575" s="92"/>
    </row>
    <row r="6576" spans="14:33" x14ac:dyDescent="0.25">
      <c r="N6576" s="60"/>
      <c r="O6576" s="101"/>
      <c r="AD6576" s="90">
        <f t="shared" si="267"/>
        <v>52195</v>
      </c>
      <c r="AE6576" s="91">
        <f t="shared" si="266"/>
        <v>3.6400000000000002E-2</v>
      </c>
      <c r="AG6576" s="92"/>
    </row>
    <row r="6577" spans="14:33" x14ac:dyDescent="0.25">
      <c r="N6577" s="60"/>
      <c r="O6577" s="101"/>
      <c r="AD6577" s="90">
        <f t="shared" si="267"/>
        <v>52196</v>
      </c>
      <c r="AE6577" s="91">
        <f t="shared" si="266"/>
        <v>3.6400000000000002E-2</v>
      </c>
      <c r="AG6577" s="92"/>
    </row>
    <row r="6578" spans="14:33" x14ac:dyDescent="0.25">
      <c r="N6578" s="60"/>
      <c r="O6578" s="101"/>
      <c r="AD6578" s="90">
        <f t="shared" si="267"/>
        <v>52197</v>
      </c>
      <c r="AE6578" s="91">
        <f t="shared" si="266"/>
        <v>3.6400000000000002E-2</v>
      </c>
      <c r="AG6578" s="92"/>
    </row>
    <row r="6579" spans="14:33" x14ac:dyDescent="0.25">
      <c r="N6579" s="60"/>
      <c r="O6579" s="101"/>
      <c r="AD6579" s="90">
        <f t="shared" si="267"/>
        <v>52198</v>
      </c>
      <c r="AE6579" s="91">
        <f t="shared" si="266"/>
        <v>3.6400000000000002E-2</v>
      </c>
      <c r="AG6579" s="92"/>
    </row>
    <row r="6580" spans="14:33" x14ac:dyDescent="0.25">
      <c r="N6580" s="60"/>
      <c r="O6580" s="101"/>
      <c r="AD6580" s="90">
        <f t="shared" si="267"/>
        <v>52199</v>
      </c>
      <c r="AE6580" s="91">
        <f t="shared" si="266"/>
        <v>3.6400000000000002E-2</v>
      </c>
      <c r="AG6580" s="92"/>
    </row>
    <row r="6581" spans="14:33" x14ac:dyDescent="0.25">
      <c r="N6581" s="60"/>
      <c r="O6581" s="101"/>
      <c r="AD6581" s="90">
        <f t="shared" si="267"/>
        <v>52200</v>
      </c>
      <c r="AE6581" s="91">
        <f t="shared" si="266"/>
        <v>3.6400000000000002E-2</v>
      </c>
      <c r="AG6581" s="92"/>
    </row>
    <row r="6582" spans="14:33" x14ac:dyDescent="0.25">
      <c r="N6582" s="60"/>
      <c r="O6582" s="101"/>
      <c r="AD6582" s="90">
        <f t="shared" si="267"/>
        <v>52201</v>
      </c>
      <c r="AE6582" s="91">
        <f t="shared" si="266"/>
        <v>3.6400000000000002E-2</v>
      </c>
      <c r="AG6582" s="92"/>
    </row>
    <row r="6583" spans="14:33" x14ac:dyDescent="0.25">
      <c r="N6583" s="60"/>
      <c r="O6583" s="101"/>
      <c r="AD6583" s="90">
        <f t="shared" si="267"/>
        <v>52202</v>
      </c>
      <c r="AE6583" s="91">
        <f t="shared" si="266"/>
        <v>3.6400000000000002E-2</v>
      </c>
      <c r="AG6583" s="92"/>
    </row>
    <row r="6584" spans="14:33" x14ac:dyDescent="0.25">
      <c r="N6584" s="60"/>
      <c r="O6584" s="101"/>
      <c r="AD6584" s="90">
        <f t="shared" si="267"/>
        <v>52203</v>
      </c>
      <c r="AE6584" s="91">
        <f t="shared" si="266"/>
        <v>3.6400000000000002E-2</v>
      </c>
      <c r="AG6584" s="92"/>
    </row>
    <row r="6585" spans="14:33" x14ac:dyDescent="0.25">
      <c r="N6585" s="60"/>
      <c r="O6585" s="101"/>
      <c r="AD6585" s="90">
        <f t="shared" si="267"/>
        <v>52204</v>
      </c>
      <c r="AE6585" s="91">
        <f t="shared" si="266"/>
        <v>3.6400000000000002E-2</v>
      </c>
      <c r="AG6585" s="92"/>
    </row>
    <row r="6586" spans="14:33" x14ac:dyDescent="0.25">
      <c r="N6586" s="60"/>
      <c r="O6586" s="101"/>
      <c r="AD6586" s="90">
        <f t="shared" si="267"/>
        <v>52205</v>
      </c>
      <c r="AE6586" s="91">
        <f t="shared" si="266"/>
        <v>3.6400000000000002E-2</v>
      </c>
      <c r="AG6586" s="92"/>
    </row>
    <row r="6587" spans="14:33" x14ac:dyDescent="0.25">
      <c r="N6587" s="60"/>
      <c r="O6587" s="101"/>
      <c r="AD6587" s="90">
        <f t="shared" si="267"/>
        <v>52206</v>
      </c>
      <c r="AE6587" s="91">
        <f t="shared" si="266"/>
        <v>3.6400000000000002E-2</v>
      </c>
      <c r="AG6587" s="92"/>
    </row>
    <row r="6588" spans="14:33" x14ac:dyDescent="0.25">
      <c r="N6588" s="60"/>
      <c r="O6588" s="101"/>
      <c r="AD6588" s="90">
        <f t="shared" si="267"/>
        <v>52207</v>
      </c>
      <c r="AE6588" s="91">
        <f t="shared" si="266"/>
        <v>3.6400000000000002E-2</v>
      </c>
      <c r="AG6588" s="92"/>
    </row>
    <row r="6589" spans="14:33" x14ac:dyDescent="0.25">
      <c r="N6589" s="60"/>
      <c r="O6589" s="101"/>
      <c r="AD6589" s="90">
        <f t="shared" si="267"/>
        <v>52208</v>
      </c>
      <c r="AE6589" s="91">
        <f t="shared" si="266"/>
        <v>3.6400000000000002E-2</v>
      </c>
      <c r="AG6589" s="92"/>
    </row>
    <row r="6590" spans="14:33" x14ac:dyDescent="0.25">
      <c r="N6590" s="60"/>
      <c r="O6590" s="101"/>
      <c r="AD6590" s="90">
        <f t="shared" si="267"/>
        <v>52209</v>
      </c>
      <c r="AE6590" s="91">
        <f t="shared" si="266"/>
        <v>3.6400000000000002E-2</v>
      </c>
      <c r="AG6590" s="92"/>
    </row>
    <row r="6591" spans="14:33" x14ac:dyDescent="0.25">
      <c r="N6591" s="60"/>
      <c r="O6591" s="101"/>
      <c r="AD6591" s="90">
        <f t="shared" si="267"/>
        <v>52210</v>
      </c>
      <c r="AE6591" s="91">
        <f t="shared" si="266"/>
        <v>3.6400000000000002E-2</v>
      </c>
      <c r="AG6591" s="92"/>
    </row>
    <row r="6592" spans="14:33" x14ac:dyDescent="0.25">
      <c r="N6592" s="60"/>
      <c r="O6592" s="101"/>
      <c r="AD6592" s="90">
        <f t="shared" si="267"/>
        <v>52211</v>
      </c>
      <c r="AE6592" s="91">
        <f t="shared" si="266"/>
        <v>3.6400000000000002E-2</v>
      </c>
      <c r="AG6592" s="92"/>
    </row>
    <row r="6593" spans="14:33" x14ac:dyDescent="0.25">
      <c r="N6593" s="60"/>
      <c r="O6593" s="101"/>
      <c r="AD6593" s="90">
        <f t="shared" si="267"/>
        <v>52212</v>
      </c>
      <c r="AE6593" s="91">
        <f t="shared" si="266"/>
        <v>3.6400000000000002E-2</v>
      </c>
      <c r="AG6593" s="92"/>
    </row>
    <row r="6594" spans="14:33" x14ac:dyDescent="0.25">
      <c r="N6594" s="60"/>
      <c r="O6594" s="101"/>
      <c r="AD6594" s="90">
        <f t="shared" si="267"/>
        <v>52213</v>
      </c>
      <c r="AE6594" s="91">
        <f t="shared" si="266"/>
        <v>3.6400000000000002E-2</v>
      </c>
      <c r="AG6594" s="92"/>
    </row>
    <row r="6595" spans="14:33" x14ac:dyDescent="0.25">
      <c r="N6595" s="60"/>
      <c r="O6595" s="101"/>
      <c r="AD6595" s="90">
        <f t="shared" si="267"/>
        <v>52214</v>
      </c>
      <c r="AE6595" s="91">
        <f t="shared" si="266"/>
        <v>3.6400000000000002E-2</v>
      </c>
      <c r="AG6595" s="92"/>
    </row>
    <row r="6596" spans="14:33" x14ac:dyDescent="0.25">
      <c r="N6596" s="60"/>
      <c r="O6596" s="101"/>
      <c r="AD6596" s="90">
        <f t="shared" si="267"/>
        <v>52215</v>
      </c>
      <c r="AE6596" s="91">
        <f t="shared" si="266"/>
        <v>3.6400000000000002E-2</v>
      </c>
      <c r="AG6596" s="92"/>
    </row>
    <row r="6597" spans="14:33" x14ac:dyDescent="0.25">
      <c r="N6597" s="60"/>
      <c r="O6597" s="101"/>
      <c r="AD6597" s="90">
        <f t="shared" si="267"/>
        <v>52216</v>
      </c>
      <c r="AE6597" s="91">
        <f t="shared" si="266"/>
        <v>3.6400000000000002E-2</v>
      </c>
      <c r="AG6597" s="92"/>
    </row>
    <row r="6598" spans="14:33" x14ac:dyDescent="0.25">
      <c r="N6598" s="60"/>
      <c r="O6598" s="101"/>
      <c r="AD6598" s="90">
        <f t="shared" si="267"/>
        <v>52217</v>
      </c>
      <c r="AE6598" s="91">
        <f t="shared" si="266"/>
        <v>3.6400000000000002E-2</v>
      </c>
      <c r="AG6598" s="92"/>
    </row>
    <row r="6599" spans="14:33" x14ac:dyDescent="0.25">
      <c r="N6599" s="60"/>
      <c r="O6599" s="101"/>
      <c r="AD6599" s="90">
        <f t="shared" si="267"/>
        <v>52218</v>
      </c>
      <c r="AE6599" s="91">
        <f t="shared" ref="AE6599:AE6662" si="268">_xlfn.IFNA(VLOOKUP(AD6599,N:O,2,FALSE)/100,AE6598)</f>
        <v>3.6400000000000002E-2</v>
      </c>
      <c r="AG6599" s="92"/>
    </row>
    <row r="6600" spans="14:33" x14ac:dyDescent="0.25">
      <c r="N6600" s="60"/>
      <c r="O6600" s="101"/>
      <c r="AD6600" s="90">
        <f t="shared" ref="AD6600:AD6663" si="269">AD6599+1</f>
        <v>52219</v>
      </c>
      <c r="AE6600" s="91">
        <f t="shared" si="268"/>
        <v>3.6400000000000002E-2</v>
      </c>
      <c r="AG6600" s="92"/>
    </row>
    <row r="6601" spans="14:33" x14ac:dyDescent="0.25">
      <c r="N6601" s="60"/>
      <c r="O6601" s="101"/>
      <c r="AD6601" s="90">
        <f t="shared" si="269"/>
        <v>52220</v>
      </c>
      <c r="AE6601" s="91">
        <f t="shared" si="268"/>
        <v>3.6400000000000002E-2</v>
      </c>
      <c r="AG6601" s="92"/>
    </row>
    <row r="6602" spans="14:33" x14ac:dyDescent="0.25">
      <c r="N6602" s="60"/>
      <c r="O6602" s="101"/>
      <c r="AD6602" s="90">
        <f t="shared" si="269"/>
        <v>52221</v>
      </c>
      <c r="AE6602" s="91">
        <f t="shared" si="268"/>
        <v>3.6400000000000002E-2</v>
      </c>
      <c r="AG6602" s="92"/>
    </row>
    <row r="6603" spans="14:33" x14ac:dyDescent="0.25">
      <c r="N6603" s="60"/>
      <c r="O6603" s="101"/>
      <c r="AD6603" s="90">
        <f t="shared" si="269"/>
        <v>52222</v>
      </c>
      <c r="AE6603" s="91">
        <f t="shared" si="268"/>
        <v>3.6400000000000002E-2</v>
      </c>
      <c r="AG6603" s="92"/>
    </row>
    <row r="6604" spans="14:33" x14ac:dyDescent="0.25">
      <c r="N6604" s="60"/>
      <c r="O6604" s="101"/>
      <c r="AD6604" s="90">
        <f t="shared" si="269"/>
        <v>52223</v>
      </c>
      <c r="AE6604" s="91">
        <f t="shared" si="268"/>
        <v>3.6400000000000002E-2</v>
      </c>
      <c r="AG6604" s="92"/>
    </row>
    <row r="6605" spans="14:33" x14ac:dyDescent="0.25">
      <c r="N6605" s="60"/>
      <c r="O6605" s="101"/>
      <c r="AD6605" s="90">
        <f t="shared" si="269"/>
        <v>52224</v>
      </c>
      <c r="AE6605" s="91">
        <f t="shared" si="268"/>
        <v>3.6400000000000002E-2</v>
      </c>
      <c r="AG6605" s="92"/>
    </row>
    <row r="6606" spans="14:33" x14ac:dyDescent="0.25">
      <c r="N6606" s="60"/>
      <c r="O6606" s="101"/>
      <c r="AD6606" s="90">
        <f t="shared" si="269"/>
        <v>52225</v>
      </c>
      <c r="AE6606" s="91">
        <f t="shared" si="268"/>
        <v>3.6400000000000002E-2</v>
      </c>
      <c r="AG6606" s="92"/>
    </row>
    <row r="6607" spans="14:33" x14ac:dyDescent="0.25">
      <c r="N6607" s="60"/>
      <c r="O6607" s="101"/>
      <c r="AD6607" s="90">
        <f t="shared" si="269"/>
        <v>52226</v>
      </c>
      <c r="AE6607" s="91">
        <f t="shared" si="268"/>
        <v>3.6400000000000002E-2</v>
      </c>
      <c r="AG6607" s="92"/>
    </row>
    <row r="6608" spans="14:33" x14ac:dyDescent="0.25">
      <c r="N6608" s="60"/>
      <c r="O6608" s="101"/>
      <c r="AD6608" s="90">
        <f t="shared" si="269"/>
        <v>52227</v>
      </c>
      <c r="AE6608" s="91">
        <f t="shared" si="268"/>
        <v>3.6400000000000002E-2</v>
      </c>
      <c r="AG6608" s="92"/>
    </row>
    <row r="6609" spans="14:33" x14ac:dyDescent="0.25">
      <c r="N6609" s="60"/>
      <c r="O6609" s="101"/>
      <c r="AD6609" s="90">
        <f t="shared" si="269"/>
        <v>52228</v>
      </c>
      <c r="AE6609" s="91">
        <f t="shared" si="268"/>
        <v>3.6400000000000002E-2</v>
      </c>
      <c r="AG6609" s="92"/>
    </row>
    <row r="6610" spans="14:33" x14ac:dyDescent="0.25">
      <c r="N6610" s="60"/>
      <c r="O6610" s="101"/>
      <c r="AD6610" s="90">
        <f t="shared" si="269"/>
        <v>52229</v>
      </c>
      <c r="AE6610" s="91">
        <f t="shared" si="268"/>
        <v>3.6400000000000002E-2</v>
      </c>
      <c r="AG6610" s="92"/>
    </row>
    <row r="6611" spans="14:33" x14ac:dyDescent="0.25">
      <c r="N6611" s="60"/>
      <c r="O6611" s="101"/>
      <c r="AD6611" s="90">
        <f t="shared" si="269"/>
        <v>52230</v>
      </c>
      <c r="AE6611" s="91">
        <f t="shared" si="268"/>
        <v>3.6400000000000002E-2</v>
      </c>
      <c r="AG6611" s="92"/>
    </row>
    <row r="6612" spans="14:33" x14ac:dyDescent="0.25">
      <c r="N6612" s="60"/>
      <c r="O6612" s="101"/>
      <c r="AD6612" s="90">
        <f t="shared" si="269"/>
        <v>52231</v>
      </c>
      <c r="AE6612" s="91">
        <f t="shared" si="268"/>
        <v>3.6400000000000002E-2</v>
      </c>
      <c r="AG6612" s="92"/>
    </row>
    <row r="6613" spans="14:33" x14ac:dyDescent="0.25">
      <c r="N6613" s="60"/>
      <c r="O6613" s="101"/>
      <c r="AD6613" s="90">
        <f t="shared" si="269"/>
        <v>52232</v>
      </c>
      <c r="AE6613" s="91">
        <f t="shared" si="268"/>
        <v>3.6400000000000002E-2</v>
      </c>
      <c r="AG6613" s="92"/>
    </row>
    <row r="6614" spans="14:33" x14ac:dyDescent="0.25">
      <c r="N6614" s="60"/>
      <c r="O6614" s="101"/>
      <c r="AD6614" s="90">
        <f t="shared" si="269"/>
        <v>52233</v>
      </c>
      <c r="AE6614" s="91">
        <f t="shared" si="268"/>
        <v>3.6400000000000002E-2</v>
      </c>
      <c r="AG6614" s="92"/>
    </row>
    <row r="6615" spans="14:33" x14ac:dyDescent="0.25">
      <c r="N6615" s="60"/>
      <c r="O6615" s="101"/>
      <c r="AD6615" s="90">
        <f t="shared" si="269"/>
        <v>52234</v>
      </c>
      <c r="AE6615" s="91">
        <f t="shared" si="268"/>
        <v>3.6400000000000002E-2</v>
      </c>
      <c r="AG6615" s="92"/>
    </row>
    <row r="6616" spans="14:33" x14ac:dyDescent="0.25">
      <c r="N6616" s="60"/>
      <c r="O6616" s="101"/>
      <c r="AD6616" s="90">
        <f t="shared" si="269"/>
        <v>52235</v>
      </c>
      <c r="AE6616" s="91">
        <f t="shared" si="268"/>
        <v>3.6400000000000002E-2</v>
      </c>
      <c r="AG6616" s="92"/>
    </row>
    <row r="6617" spans="14:33" x14ac:dyDescent="0.25">
      <c r="N6617" s="60"/>
      <c r="O6617" s="101"/>
      <c r="AD6617" s="90">
        <f t="shared" si="269"/>
        <v>52236</v>
      </c>
      <c r="AE6617" s="91">
        <f t="shared" si="268"/>
        <v>3.6400000000000002E-2</v>
      </c>
      <c r="AG6617" s="92"/>
    </row>
    <row r="6618" spans="14:33" x14ac:dyDescent="0.25">
      <c r="N6618" s="60"/>
      <c r="O6618" s="101"/>
      <c r="AD6618" s="90">
        <f t="shared" si="269"/>
        <v>52237</v>
      </c>
      <c r="AE6618" s="91">
        <f t="shared" si="268"/>
        <v>3.6400000000000002E-2</v>
      </c>
      <c r="AG6618" s="92"/>
    </row>
    <row r="6619" spans="14:33" x14ac:dyDescent="0.25">
      <c r="N6619" s="60"/>
      <c r="O6619" s="101"/>
      <c r="AD6619" s="90">
        <f t="shared" si="269"/>
        <v>52238</v>
      </c>
      <c r="AE6619" s="91">
        <f t="shared" si="268"/>
        <v>3.6400000000000002E-2</v>
      </c>
      <c r="AG6619" s="92"/>
    </row>
    <row r="6620" spans="14:33" x14ac:dyDescent="0.25">
      <c r="N6620" s="60"/>
      <c r="O6620" s="101"/>
      <c r="AD6620" s="90">
        <f t="shared" si="269"/>
        <v>52239</v>
      </c>
      <c r="AE6620" s="91">
        <f t="shared" si="268"/>
        <v>3.6400000000000002E-2</v>
      </c>
      <c r="AG6620" s="92"/>
    </row>
    <row r="6621" spans="14:33" x14ac:dyDescent="0.25">
      <c r="N6621" s="60"/>
      <c r="O6621" s="101"/>
      <c r="AD6621" s="90">
        <f t="shared" si="269"/>
        <v>52240</v>
      </c>
      <c r="AE6621" s="91">
        <f t="shared" si="268"/>
        <v>3.6400000000000002E-2</v>
      </c>
      <c r="AG6621" s="92"/>
    </row>
    <row r="6622" spans="14:33" x14ac:dyDescent="0.25">
      <c r="N6622" s="60"/>
      <c r="O6622" s="101"/>
      <c r="AD6622" s="90">
        <f t="shared" si="269"/>
        <v>52241</v>
      </c>
      <c r="AE6622" s="91">
        <f t="shared" si="268"/>
        <v>3.6400000000000002E-2</v>
      </c>
      <c r="AG6622" s="92"/>
    </row>
    <row r="6623" spans="14:33" x14ac:dyDescent="0.25">
      <c r="N6623" s="60"/>
      <c r="O6623" s="101"/>
      <c r="AD6623" s="90">
        <f t="shared" si="269"/>
        <v>52242</v>
      </c>
      <c r="AE6623" s="91">
        <f t="shared" si="268"/>
        <v>3.6400000000000002E-2</v>
      </c>
      <c r="AG6623" s="92"/>
    </row>
    <row r="6624" spans="14:33" x14ac:dyDescent="0.25">
      <c r="N6624" s="60"/>
      <c r="O6624" s="101"/>
      <c r="AD6624" s="90">
        <f t="shared" si="269"/>
        <v>52243</v>
      </c>
      <c r="AE6624" s="91">
        <f t="shared" si="268"/>
        <v>3.6400000000000002E-2</v>
      </c>
      <c r="AG6624" s="92"/>
    </row>
    <row r="6625" spans="14:33" x14ac:dyDescent="0.25">
      <c r="N6625" s="60"/>
      <c r="O6625" s="101"/>
      <c r="AD6625" s="90">
        <f t="shared" si="269"/>
        <v>52244</v>
      </c>
      <c r="AE6625" s="91">
        <f t="shared" si="268"/>
        <v>3.6400000000000002E-2</v>
      </c>
      <c r="AG6625" s="92"/>
    </row>
    <row r="6626" spans="14:33" x14ac:dyDescent="0.25">
      <c r="N6626" s="60"/>
      <c r="O6626" s="101"/>
      <c r="AD6626" s="90">
        <f t="shared" si="269"/>
        <v>52245</v>
      </c>
      <c r="AE6626" s="91">
        <f t="shared" si="268"/>
        <v>3.6400000000000002E-2</v>
      </c>
      <c r="AG6626" s="92"/>
    </row>
    <row r="6627" spans="14:33" x14ac:dyDescent="0.25">
      <c r="N6627" s="60"/>
      <c r="O6627" s="101"/>
      <c r="AD6627" s="90">
        <f t="shared" si="269"/>
        <v>52246</v>
      </c>
      <c r="AE6627" s="91">
        <f t="shared" si="268"/>
        <v>3.6400000000000002E-2</v>
      </c>
      <c r="AG6627" s="92"/>
    </row>
    <row r="6628" spans="14:33" x14ac:dyDescent="0.25">
      <c r="N6628" s="60"/>
      <c r="O6628" s="101"/>
      <c r="AD6628" s="90">
        <f t="shared" si="269"/>
        <v>52247</v>
      </c>
      <c r="AE6628" s="91">
        <f t="shared" si="268"/>
        <v>3.6400000000000002E-2</v>
      </c>
      <c r="AG6628" s="92"/>
    </row>
    <row r="6629" spans="14:33" x14ac:dyDescent="0.25">
      <c r="N6629" s="60"/>
      <c r="O6629" s="101"/>
      <c r="AD6629" s="90">
        <f t="shared" si="269"/>
        <v>52248</v>
      </c>
      <c r="AE6629" s="91">
        <f t="shared" si="268"/>
        <v>3.6400000000000002E-2</v>
      </c>
      <c r="AG6629" s="92"/>
    </row>
    <row r="6630" spans="14:33" x14ac:dyDescent="0.25">
      <c r="N6630" s="60"/>
      <c r="O6630" s="101"/>
      <c r="AD6630" s="90">
        <f t="shared" si="269"/>
        <v>52249</v>
      </c>
      <c r="AE6630" s="91">
        <f t="shared" si="268"/>
        <v>3.6400000000000002E-2</v>
      </c>
      <c r="AG6630" s="92"/>
    </row>
    <row r="6631" spans="14:33" x14ac:dyDescent="0.25">
      <c r="N6631" s="60"/>
      <c r="O6631" s="101"/>
      <c r="AD6631" s="90">
        <f t="shared" si="269"/>
        <v>52250</v>
      </c>
      <c r="AE6631" s="91">
        <f t="shared" si="268"/>
        <v>3.6400000000000002E-2</v>
      </c>
      <c r="AG6631" s="92"/>
    </row>
    <row r="6632" spans="14:33" x14ac:dyDescent="0.25">
      <c r="N6632" s="60"/>
      <c r="O6632" s="101"/>
      <c r="AD6632" s="90">
        <f t="shared" si="269"/>
        <v>52251</v>
      </c>
      <c r="AE6632" s="91">
        <f t="shared" si="268"/>
        <v>3.6400000000000002E-2</v>
      </c>
      <c r="AG6632" s="92"/>
    </row>
    <row r="6633" spans="14:33" x14ac:dyDescent="0.25">
      <c r="N6633" s="60"/>
      <c r="O6633" s="101"/>
      <c r="AD6633" s="90">
        <f t="shared" si="269"/>
        <v>52252</v>
      </c>
      <c r="AE6633" s="91">
        <f t="shared" si="268"/>
        <v>3.6400000000000002E-2</v>
      </c>
      <c r="AG6633" s="92"/>
    </row>
    <row r="6634" spans="14:33" x14ac:dyDescent="0.25">
      <c r="N6634" s="60"/>
      <c r="O6634" s="101"/>
      <c r="AD6634" s="90">
        <f t="shared" si="269"/>
        <v>52253</v>
      </c>
      <c r="AE6634" s="91">
        <f t="shared" si="268"/>
        <v>3.6400000000000002E-2</v>
      </c>
      <c r="AG6634" s="92"/>
    </row>
    <row r="6635" spans="14:33" x14ac:dyDescent="0.25">
      <c r="N6635" s="60"/>
      <c r="O6635" s="101"/>
      <c r="AD6635" s="90">
        <f t="shared" si="269"/>
        <v>52254</v>
      </c>
      <c r="AE6635" s="91">
        <f t="shared" si="268"/>
        <v>3.6400000000000002E-2</v>
      </c>
      <c r="AG6635" s="92"/>
    </row>
    <row r="6636" spans="14:33" x14ac:dyDescent="0.25">
      <c r="N6636" s="60"/>
      <c r="O6636" s="101"/>
      <c r="AD6636" s="90">
        <f t="shared" si="269"/>
        <v>52255</v>
      </c>
      <c r="AE6636" s="91">
        <f t="shared" si="268"/>
        <v>3.6400000000000002E-2</v>
      </c>
      <c r="AG6636" s="92"/>
    </row>
    <row r="6637" spans="14:33" x14ac:dyDescent="0.25">
      <c r="N6637" s="60"/>
      <c r="O6637" s="101"/>
      <c r="AD6637" s="90">
        <f t="shared" si="269"/>
        <v>52256</v>
      </c>
      <c r="AE6637" s="91">
        <f t="shared" si="268"/>
        <v>3.6400000000000002E-2</v>
      </c>
      <c r="AG6637" s="92"/>
    </row>
    <row r="6638" spans="14:33" x14ac:dyDescent="0.25">
      <c r="N6638" s="60"/>
      <c r="O6638" s="101"/>
      <c r="AD6638" s="90">
        <f t="shared" si="269"/>
        <v>52257</v>
      </c>
      <c r="AE6638" s="91">
        <f t="shared" si="268"/>
        <v>3.6400000000000002E-2</v>
      </c>
      <c r="AG6638" s="92"/>
    </row>
    <row r="6639" spans="14:33" x14ac:dyDescent="0.25">
      <c r="N6639" s="60"/>
      <c r="O6639" s="101"/>
      <c r="AD6639" s="90">
        <f t="shared" si="269"/>
        <v>52258</v>
      </c>
      <c r="AE6639" s="91">
        <f t="shared" si="268"/>
        <v>3.6400000000000002E-2</v>
      </c>
      <c r="AG6639" s="92"/>
    </row>
    <row r="6640" spans="14:33" x14ac:dyDescent="0.25">
      <c r="N6640" s="60"/>
      <c r="O6640" s="101"/>
      <c r="AD6640" s="90">
        <f t="shared" si="269"/>
        <v>52259</v>
      </c>
      <c r="AE6640" s="91">
        <f t="shared" si="268"/>
        <v>3.6400000000000002E-2</v>
      </c>
      <c r="AG6640" s="92"/>
    </row>
    <row r="6641" spans="14:33" x14ac:dyDescent="0.25">
      <c r="N6641" s="60"/>
      <c r="O6641" s="101"/>
      <c r="AD6641" s="90">
        <f t="shared" si="269"/>
        <v>52260</v>
      </c>
      <c r="AE6641" s="91">
        <f t="shared" si="268"/>
        <v>3.6400000000000002E-2</v>
      </c>
      <c r="AG6641" s="92"/>
    </row>
    <row r="6642" spans="14:33" x14ac:dyDescent="0.25">
      <c r="N6642" s="60"/>
      <c r="O6642" s="101"/>
      <c r="AD6642" s="90">
        <f t="shared" si="269"/>
        <v>52261</v>
      </c>
      <c r="AE6642" s="91">
        <f t="shared" si="268"/>
        <v>3.6400000000000002E-2</v>
      </c>
      <c r="AG6642" s="92"/>
    </row>
    <row r="6643" spans="14:33" x14ac:dyDescent="0.25">
      <c r="N6643" s="60"/>
      <c r="O6643" s="101"/>
      <c r="AD6643" s="90">
        <f t="shared" si="269"/>
        <v>52262</v>
      </c>
      <c r="AE6643" s="91">
        <f t="shared" si="268"/>
        <v>3.6400000000000002E-2</v>
      </c>
      <c r="AG6643" s="92"/>
    </row>
    <row r="6644" spans="14:33" x14ac:dyDescent="0.25">
      <c r="N6644" s="60"/>
      <c r="O6644" s="101"/>
      <c r="AD6644" s="90">
        <f t="shared" si="269"/>
        <v>52263</v>
      </c>
      <c r="AE6644" s="91">
        <f t="shared" si="268"/>
        <v>3.6400000000000002E-2</v>
      </c>
      <c r="AG6644" s="92"/>
    </row>
    <row r="6645" spans="14:33" x14ac:dyDescent="0.25">
      <c r="N6645" s="60"/>
      <c r="O6645" s="101"/>
      <c r="AD6645" s="90">
        <f t="shared" si="269"/>
        <v>52264</v>
      </c>
      <c r="AE6645" s="91">
        <f t="shared" si="268"/>
        <v>3.6400000000000002E-2</v>
      </c>
      <c r="AG6645" s="92"/>
    </row>
    <row r="6646" spans="14:33" x14ac:dyDescent="0.25">
      <c r="N6646" s="60"/>
      <c r="O6646" s="101"/>
      <c r="AD6646" s="90">
        <f t="shared" si="269"/>
        <v>52265</v>
      </c>
      <c r="AE6646" s="91">
        <f t="shared" si="268"/>
        <v>3.6400000000000002E-2</v>
      </c>
      <c r="AG6646" s="92"/>
    </row>
    <row r="6647" spans="14:33" x14ac:dyDescent="0.25">
      <c r="N6647" s="60"/>
      <c r="O6647" s="101"/>
      <c r="AD6647" s="90">
        <f t="shared" si="269"/>
        <v>52266</v>
      </c>
      <c r="AE6647" s="91">
        <f t="shared" si="268"/>
        <v>3.6400000000000002E-2</v>
      </c>
      <c r="AG6647" s="92"/>
    </row>
    <row r="6648" spans="14:33" x14ac:dyDescent="0.25">
      <c r="N6648" s="60"/>
      <c r="O6648" s="101"/>
      <c r="AD6648" s="90">
        <f t="shared" si="269"/>
        <v>52267</v>
      </c>
      <c r="AE6648" s="91">
        <f t="shared" si="268"/>
        <v>3.6400000000000002E-2</v>
      </c>
      <c r="AG6648" s="92"/>
    </row>
    <row r="6649" spans="14:33" x14ac:dyDescent="0.25">
      <c r="N6649" s="60"/>
      <c r="O6649" s="101"/>
      <c r="AD6649" s="90">
        <f t="shared" si="269"/>
        <v>52268</v>
      </c>
      <c r="AE6649" s="91">
        <f t="shared" si="268"/>
        <v>3.6400000000000002E-2</v>
      </c>
      <c r="AG6649" s="92"/>
    </row>
    <row r="6650" spans="14:33" x14ac:dyDescent="0.25">
      <c r="N6650" s="60"/>
      <c r="O6650" s="101"/>
      <c r="AD6650" s="90">
        <f t="shared" si="269"/>
        <v>52269</v>
      </c>
      <c r="AE6650" s="91">
        <f t="shared" si="268"/>
        <v>3.6400000000000002E-2</v>
      </c>
      <c r="AG6650" s="92"/>
    </row>
    <row r="6651" spans="14:33" x14ac:dyDescent="0.25">
      <c r="N6651" s="60"/>
      <c r="O6651" s="101"/>
      <c r="AD6651" s="90">
        <f t="shared" si="269"/>
        <v>52270</v>
      </c>
      <c r="AE6651" s="91">
        <f t="shared" si="268"/>
        <v>3.6400000000000002E-2</v>
      </c>
      <c r="AG6651" s="92"/>
    </row>
    <row r="6652" spans="14:33" x14ac:dyDescent="0.25">
      <c r="N6652" s="60"/>
      <c r="O6652" s="101"/>
      <c r="AD6652" s="90">
        <f t="shared" si="269"/>
        <v>52271</v>
      </c>
      <c r="AE6652" s="91">
        <f t="shared" si="268"/>
        <v>3.6400000000000002E-2</v>
      </c>
      <c r="AG6652" s="92"/>
    </row>
    <row r="6653" spans="14:33" x14ac:dyDescent="0.25">
      <c r="N6653" s="60"/>
      <c r="O6653" s="101"/>
      <c r="AD6653" s="90">
        <f t="shared" si="269"/>
        <v>52272</v>
      </c>
      <c r="AE6653" s="91">
        <f t="shared" si="268"/>
        <v>3.6400000000000002E-2</v>
      </c>
      <c r="AG6653" s="92"/>
    </row>
    <row r="6654" spans="14:33" x14ac:dyDescent="0.25">
      <c r="N6654" s="60"/>
      <c r="O6654" s="101"/>
      <c r="AD6654" s="90">
        <f t="shared" si="269"/>
        <v>52273</v>
      </c>
      <c r="AE6654" s="91">
        <f t="shared" si="268"/>
        <v>3.6400000000000002E-2</v>
      </c>
      <c r="AG6654" s="92"/>
    </row>
    <row r="6655" spans="14:33" x14ac:dyDescent="0.25">
      <c r="N6655" s="60"/>
      <c r="O6655" s="101"/>
      <c r="AD6655" s="90">
        <f t="shared" si="269"/>
        <v>52274</v>
      </c>
      <c r="AE6655" s="91">
        <f t="shared" si="268"/>
        <v>3.6400000000000002E-2</v>
      </c>
      <c r="AG6655" s="92"/>
    </row>
    <row r="6656" spans="14:33" x14ac:dyDescent="0.25">
      <c r="N6656" s="60"/>
      <c r="O6656" s="101"/>
      <c r="AD6656" s="90">
        <f t="shared" si="269"/>
        <v>52275</v>
      </c>
      <c r="AE6656" s="91">
        <f t="shared" si="268"/>
        <v>3.6400000000000002E-2</v>
      </c>
      <c r="AG6656" s="92"/>
    </row>
    <row r="6657" spans="14:33" x14ac:dyDescent="0.25">
      <c r="N6657" s="60"/>
      <c r="O6657" s="101"/>
      <c r="AD6657" s="90">
        <f t="shared" si="269"/>
        <v>52276</v>
      </c>
      <c r="AE6657" s="91">
        <f t="shared" si="268"/>
        <v>3.6400000000000002E-2</v>
      </c>
      <c r="AG6657" s="92"/>
    </row>
    <row r="6658" spans="14:33" x14ac:dyDescent="0.25">
      <c r="N6658" s="60"/>
      <c r="O6658" s="101"/>
      <c r="AD6658" s="90">
        <f t="shared" si="269"/>
        <v>52277</v>
      </c>
      <c r="AE6658" s="91">
        <f t="shared" si="268"/>
        <v>3.6400000000000002E-2</v>
      </c>
      <c r="AG6658" s="92"/>
    </row>
    <row r="6659" spans="14:33" x14ac:dyDescent="0.25">
      <c r="N6659" s="60"/>
      <c r="O6659" s="101"/>
      <c r="AD6659" s="90">
        <f t="shared" si="269"/>
        <v>52278</v>
      </c>
      <c r="AE6659" s="91">
        <f t="shared" si="268"/>
        <v>3.6400000000000002E-2</v>
      </c>
      <c r="AG6659" s="92"/>
    </row>
    <row r="6660" spans="14:33" x14ac:dyDescent="0.25">
      <c r="N6660" s="60"/>
      <c r="O6660" s="101"/>
      <c r="AD6660" s="90">
        <f t="shared" si="269"/>
        <v>52279</v>
      </c>
      <c r="AE6660" s="91">
        <f t="shared" si="268"/>
        <v>3.6400000000000002E-2</v>
      </c>
      <c r="AG6660" s="92"/>
    </row>
    <row r="6661" spans="14:33" x14ac:dyDescent="0.25">
      <c r="N6661" s="60"/>
      <c r="O6661" s="101"/>
      <c r="AD6661" s="90">
        <f t="shared" si="269"/>
        <v>52280</v>
      </c>
      <c r="AE6661" s="91">
        <f t="shared" si="268"/>
        <v>3.6400000000000002E-2</v>
      </c>
      <c r="AG6661" s="92"/>
    </row>
    <row r="6662" spans="14:33" x14ac:dyDescent="0.25">
      <c r="N6662" s="60"/>
      <c r="O6662" s="101"/>
      <c r="AD6662" s="90">
        <f t="shared" si="269"/>
        <v>52281</v>
      </c>
      <c r="AE6662" s="91">
        <f t="shared" si="268"/>
        <v>3.6400000000000002E-2</v>
      </c>
      <c r="AG6662" s="92"/>
    </row>
    <row r="6663" spans="14:33" x14ac:dyDescent="0.25">
      <c r="N6663" s="60"/>
      <c r="O6663" s="101"/>
      <c r="AD6663" s="90">
        <f t="shared" si="269"/>
        <v>52282</v>
      </c>
      <c r="AE6663" s="91">
        <f t="shared" ref="AE6663:AE6726" si="270">_xlfn.IFNA(VLOOKUP(AD6663,N:O,2,FALSE)/100,AE6662)</f>
        <v>3.6400000000000002E-2</v>
      </c>
      <c r="AG6663" s="92"/>
    </row>
    <row r="6664" spans="14:33" x14ac:dyDescent="0.25">
      <c r="N6664" s="60"/>
      <c r="O6664" s="101"/>
      <c r="AD6664" s="90">
        <f t="shared" ref="AD6664:AD6727" si="271">AD6663+1</f>
        <v>52283</v>
      </c>
      <c r="AE6664" s="91">
        <f t="shared" si="270"/>
        <v>3.6400000000000002E-2</v>
      </c>
      <c r="AG6664" s="92"/>
    </row>
    <row r="6665" spans="14:33" x14ac:dyDescent="0.25">
      <c r="N6665" s="60"/>
      <c r="O6665" s="101"/>
      <c r="AD6665" s="90">
        <f t="shared" si="271"/>
        <v>52284</v>
      </c>
      <c r="AE6665" s="91">
        <f t="shared" si="270"/>
        <v>3.6400000000000002E-2</v>
      </c>
      <c r="AG6665" s="92"/>
    </row>
    <row r="6666" spans="14:33" x14ac:dyDescent="0.25">
      <c r="N6666" s="60"/>
      <c r="O6666" s="101"/>
      <c r="AD6666" s="90">
        <f t="shared" si="271"/>
        <v>52285</v>
      </c>
      <c r="AE6666" s="91">
        <f t="shared" si="270"/>
        <v>3.6400000000000002E-2</v>
      </c>
      <c r="AG6666" s="92"/>
    </row>
    <row r="6667" spans="14:33" x14ac:dyDescent="0.25">
      <c r="N6667" s="60"/>
      <c r="O6667" s="101"/>
      <c r="AD6667" s="90">
        <f t="shared" si="271"/>
        <v>52286</v>
      </c>
      <c r="AE6667" s="91">
        <f t="shared" si="270"/>
        <v>3.6400000000000002E-2</v>
      </c>
      <c r="AG6667" s="92"/>
    </row>
    <row r="6668" spans="14:33" x14ac:dyDescent="0.25">
      <c r="N6668" s="60"/>
      <c r="O6668" s="101"/>
      <c r="AD6668" s="90">
        <f t="shared" si="271"/>
        <v>52287</v>
      </c>
      <c r="AE6668" s="91">
        <f t="shared" si="270"/>
        <v>3.6400000000000002E-2</v>
      </c>
      <c r="AG6668" s="92"/>
    </row>
    <row r="6669" spans="14:33" x14ac:dyDescent="0.25">
      <c r="N6669" s="60"/>
      <c r="O6669" s="101"/>
      <c r="AD6669" s="90">
        <f t="shared" si="271"/>
        <v>52288</v>
      </c>
      <c r="AE6669" s="91">
        <f t="shared" si="270"/>
        <v>3.6400000000000002E-2</v>
      </c>
      <c r="AG6669" s="92"/>
    </row>
    <row r="6670" spans="14:33" x14ac:dyDescent="0.25">
      <c r="N6670" s="60"/>
      <c r="O6670" s="101"/>
      <c r="AD6670" s="90">
        <f t="shared" si="271"/>
        <v>52289</v>
      </c>
      <c r="AE6670" s="91">
        <f t="shared" si="270"/>
        <v>3.6400000000000002E-2</v>
      </c>
      <c r="AG6670" s="92"/>
    </row>
    <row r="6671" spans="14:33" x14ac:dyDescent="0.25">
      <c r="N6671" s="60"/>
      <c r="O6671" s="101"/>
      <c r="AD6671" s="90">
        <f t="shared" si="271"/>
        <v>52290</v>
      </c>
      <c r="AE6671" s="91">
        <f t="shared" si="270"/>
        <v>3.6400000000000002E-2</v>
      </c>
      <c r="AG6671" s="92"/>
    </row>
    <row r="6672" spans="14:33" x14ac:dyDescent="0.25">
      <c r="N6672" s="60"/>
      <c r="O6672" s="101"/>
      <c r="AD6672" s="90">
        <f t="shared" si="271"/>
        <v>52291</v>
      </c>
      <c r="AE6672" s="91">
        <f t="shared" si="270"/>
        <v>3.6400000000000002E-2</v>
      </c>
      <c r="AG6672" s="92"/>
    </row>
    <row r="6673" spans="14:33" x14ac:dyDescent="0.25">
      <c r="N6673" s="60"/>
      <c r="O6673" s="101"/>
      <c r="AD6673" s="90">
        <f t="shared" si="271"/>
        <v>52292</v>
      </c>
      <c r="AE6673" s="91">
        <f t="shared" si="270"/>
        <v>3.6400000000000002E-2</v>
      </c>
      <c r="AG6673" s="92"/>
    </row>
    <row r="6674" spans="14:33" x14ac:dyDescent="0.25">
      <c r="N6674" s="60"/>
      <c r="O6674" s="101"/>
      <c r="AD6674" s="90">
        <f t="shared" si="271"/>
        <v>52293</v>
      </c>
      <c r="AE6674" s="91">
        <f t="shared" si="270"/>
        <v>3.6400000000000002E-2</v>
      </c>
      <c r="AG6674" s="92"/>
    </row>
    <row r="6675" spans="14:33" x14ac:dyDescent="0.25">
      <c r="N6675" s="60"/>
      <c r="O6675" s="101"/>
      <c r="AD6675" s="90">
        <f t="shared" si="271"/>
        <v>52294</v>
      </c>
      <c r="AE6675" s="91">
        <f t="shared" si="270"/>
        <v>3.6400000000000002E-2</v>
      </c>
      <c r="AG6675" s="92"/>
    </row>
    <row r="6676" spans="14:33" x14ac:dyDescent="0.25">
      <c r="N6676" s="60"/>
      <c r="O6676" s="101"/>
      <c r="AD6676" s="90">
        <f t="shared" si="271"/>
        <v>52295</v>
      </c>
      <c r="AE6676" s="91">
        <f t="shared" si="270"/>
        <v>3.6400000000000002E-2</v>
      </c>
      <c r="AG6676" s="92"/>
    </row>
    <row r="6677" spans="14:33" x14ac:dyDescent="0.25">
      <c r="N6677" s="60"/>
      <c r="O6677" s="101"/>
      <c r="AD6677" s="90">
        <f t="shared" si="271"/>
        <v>52296</v>
      </c>
      <c r="AE6677" s="91">
        <f t="shared" si="270"/>
        <v>3.6400000000000002E-2</v>
      </c>
      <c r="AG6677" s="92"/>
    </row>
    <row r="6678" spans="14:33" x14ac:dyDescent="0.25">
      <c r="N6678" s="60"/>
      <c r="O6678" s="101"/>
      <c r="AD6678" s="90">
        <f t="shared" si="271"/>
        <v>52297</v>
      </c>
      <c r="AE6678" s="91">
        <f t="shared" si="270"/>
        <v>3.6400000000000002E-2</v>
      </c>
      <c r="AG6678" s="92"/>
    </row>
    <row r="6679" spans="14:33" x14ac:dyDescent="0.25">
      <c r="N6679" s="60"/>
      <c r="O6679" s="101"/>
      <c r="AD6679" s="90">
        <f t="shared" si="271"/>
        <v>52298</v>
      </c>
      <c r="AE6679" s="91">
        <f t="shared" si="270"/>
        <v>3.6400000000000002E-2</v>
      </c>
      <c r="AG6679" s="92"/>
    </row>
    <row r="6680" spans="14:33" x14ac:dyDescent="0.25">
      <c r="N6680" s="60"/>
      <c r="O6680" s="101"/>
      <c r="AD6680" s="90">
        <f t="shared" si="271"/>
        <v>52299</v>
      </c>
      <c r="AE6680" s="91">
        <f t="shared" si="270"/>
        <v>3.6400000000000002E-2</v>
      </c>
      <c r="AG6680" s="92"/>
    </row>
    <row r="6681" spans="14:33" x14ac:dyDescent="0.25">
      <c r="N6681" s="60"/>
      <c r="O6681" s="101"/>
      <c r="AD6681" s="90">
        <f t="shared" si="271"/>
        <v>52300</v>
      </c>
      <c r="AE6681" s="91">
        <f t="shared" si="270"/>
        <v>3.6400000000000002E-2</v>
      </c>
      <c r="AG6681" s="92"/>
    </row>
    <row r="6682" spans="14:33" x14ac:dyDescent="0.25">
      <c r="N6682" s="60"/>
      <c r="O6682" s="101"/>
      <c r="AD6682" s="90">
        <f t="shared" si="271"/>
        <v>52301</v>
      </c>
      <c r="AE6682" s="91">
        <f t="shared" si="270"/>
        <v>3.6400000000000002E-2</v>
      </c>
      <c r="AG6682" s="92"/>
    </row>
    <row r="6683" spans="14:33" x14ac:dyDescent="0.25">
      <c r="N6683" s="60"/>
      <c r="O6683" s="101"/>
      <c r="AD6683" s="90">
        <f t="shared" si="271"/>
        <v>52302</v>
      </c>
      <c r="AE6683" s="91">
        <f t="shared" si="270"/>
        <v>3.6400000000000002E-2</v>
      </c>
      <c r="AG6683" s="92"/>
    </row>
    <row r="6684" spans="14:33" x14ac:dyDescent="0.25">
      <c r="N6684" s="60"/>
      <c r="O6684" s="101"/>
      <c r="AD6684" s="90">
        <f t="shared" si="271"/>
        <v>52303</v>
      </c>
      <c r="AE6684" s="91">
        <f t="shared" si="270"/>
        <v>3.6400000000000002E-2</v>
      </c>
      <c r="AG6684" s="92"/>
    </row>
    <row r="6685" spans="14:33" x14ac:dyDescent="0.25">
      <c r="N6685" s="60"/>
      <c r="O6685" s="101"/>
      <c r="AD6685" s="90">
        <f t="shared" si="271"/>
        <v>52304</v>
      </c>
      <c r="AE6685" s="91">
        <f t="shared" si="270"/>
        <v>3.6400000000000002E-2</v>
      </c>
      <c r="AG6685" s="92"/>
    </row>
    <row r="6686" spans="14:33" x14ac:dyDescent="0.25">
      <c r="N6686" s="60"/>
      <c r="O6686" s="101"/>
      <c r="AD6686" s="90">
        <f t="shared" si="271"/>
        <v>52305</v>
      </c>
      <c r="AE6686" s="91">
        <f t="shared" si="270"/>
        <v>3.6400000000000002E-2</v>
      </c>
      <c r="AG6686" s="92"/>
    </row>
    <row r="6687" spans="14:33" x14ac:dyDescent="0.25">
      <c r="N6687" s="60"/>
      <c r="O6687" s="101"/>
      <c r="AD6687" s="90">
        <f t="shared" si="271"/>
        <v>52306</v>
      </c>
      <c r="AE6687" s="91">
        <f t="shared" si="270"/>
        <v>3.6400000000000002E-2</v>
      </c>
      <c r="AG6687" s="92"/>
    </row>
    <row r="6688" spans="14:33" x14ac:dyDescent="0.25">
      <c r="N6688" s="60"/>
      <c r="O6688" s="101"/>
      <c r="AD6688" s="90">
        <f t="shared" si="271"/>
        <v>52307</v>
      </c>
      <c r="AE6688" s="91">
        <f t="shared" si="270"/>
        <v>3.6400000000000002E-2</v>
      </c>
      <c r="AG6688" s="92"/>
    </row>
    <row r="6689" spans="14:33" x14ac:dyDescent="0.25">
      <c r="N6689" s="60"/>
      <c r="O6689" s="101"/>
      <c r="AD6689" s="90">
        <f t="shared" si="271"/>
        <v>52308</v>
      </c>
      <c r="AE6689" s="91">
        <f t="shared" si="270"/>
        <v>3.6400000000000002E-2</v>
      </c>
      <c r="AG6689" s="92"/>
    </row>
    <row r="6690" spans="14:33" x14ac:dyDescent="0.25">
      <c r="N6690" s="60"/>
      <c r="O6690" s="101"/>
      <c r="AD6690" s="90">
        <f t="shared" si="271"/>
        <v>52309</v>
      </c>
      <c r="AE6690" s="91">
        <f t="shared" si="270"/>
        <v>3.6400000000000002E-2</v>
      </c>
      <c r="AG6690" s="92"/>
    </row>
    <row r="6691" spans="14:33" x14ac:dyDescent="0.25">
      <c r="N6691" s="60"/>
      <c r="O6691" s="101"/>
      <c r="AD6691" s="90">
        <f t="shared" si="271"/>
        <v>52310</v>
      </c>
      <c r="AE6691" s="91">
        <f t="shared" si="270"/>
        <v>3.6400000000000002E-2</v>
      </c>
      <c r="AG6691" s="92"/>
    </row>
    <row r="6692" spans="14:33" x14ac:dyDescent="0.25">
      <c r="N6692" s="60"/>
      <c r="O6692" s="101"/>
      <c r="AD6692" s="90">
        <f t="shared" si="271"/>
        <v>52311</v>
      </c>
      <c r="AE6692" s="91">
        <f t="shared" si="270"/>
        <v>3.6400000000000002E-2</v>
      </c>
      <c r="AG6692" s="92"/>
    </row>
    <row r="6693" spans="14:33" x14ac:dyDescent="0.25">
      <c r="N6693" s="60"/>
      <c r="O6693" s="101"/>
      <c r="AD6693" s="90">
        <f t="shared" si="271"/>
        <v>52312</v>
      </c>
      <c r="AE6693" s="91">
        <f t="shared" si="270"/>
        <v>3.6400000000000002E-2</v>
      </c>
      <c r="AG6693" s="92"/>
    </row>
    <row r="6694" spans="14:33" x14ac:dyDescent="0.25">
      <c r="N6694" s="60"/>
      <c r="O6694" s="101"/>
      <c r="AD6694" s="90">
        <f t="shared" si="271"/>
        <v>52313</v>
      </c>
      <c r="AE6694" s="91">
        <f t="shared" si="270"/>
        <v>3.6400000000000002E-2</v>
      </c>
      <c r="AG6694" s="92"/>
    </row>
    <row r="6695" spans="14:33" x14ac:dyDescent="0.25">
      <c r="N6695" s="60"/>
      <c r="O6695" s="101"/>
      <c r="AD6695" s="90">
        <f t="shared" si="271"/>
        <v>52314</v>
      </c>
      <c r="AE6695" s="91">
        <f t="shared" si="270"/>
        <v>3.6400000000000002E-2</v>
      </c>
      <c r="AG6695" s="92"/>
    </row>
    <row r="6696" spans="14:33" x14ac:dyDescent="0.25">
      <c r="N6696" s="60"/>
      <c r="O6696" s="101"/>
      <c r="AD6696" s="90">
        <f t="shared" si="271"/>
        <v>52315</v>
      </c>
      <c r="AE6696" s="91">
        <f t="shared" si="270"/>
        <v>3.6400000000000002E-2</v>
      </c>
      <c r="AG6696" s="92"/>
    </row>
    <row r="6697" spans="14:33" x14ac:dyDescent="0.25">
      <c r="N6697" s="60"/>
      <c r="O6697" s="101"/>
      <c r="AD6697" s="90">
        <f t="shared" si="271"/>
        <v>52316</v>
      </c>
      <c r="AE6697" s="91">
        <f t="shared" si="270"/>
        <v>3.6400000000000002E-2</v>
      </c>
      <c r="AG6697" s="92"/>
    </row>
    <row r="6698" spans="14:33" x14ac:dyDescent="0.25">
      <c r="N6698" s="60"/>
      <c r="O6698" s="101"/>
      <c r="AD6698" s="90">
        <f t="shared" si="271"/>
        <v>52317</v>
      </c>
      <c r="AE6698" s="91">
        <f t="shared" si="270"/>
        <v>3.6400000000000002E-2</v>
      </c>
      <c r="AG6698" s="92"/>
    </row>
    <row r="6699" spans="14:33" x14ac:dyDescent="0.25">
      <c r="N6699" s="60"/>
      <c r="O6699" s="101"/>
      <c r="AD6699" s="90">
        <f t="shared" si="271"/>
        <v>52318</v>
      </c>
      <c r="AE6699" s="91">
        <f t="shared" si="270"/>
        <v>3.6400000000000002E-2</v>
      </c>
      <c r="AG6699" s="92"/>
    </row>
    <row r="6700" spans="14:33" x14ac:dyDescent="0.25">
      <c r="N6700" s="60"/>
      <c r="O6700" s="101"/>
      <c r="AD6700" s="90">
        <f t="shared" si="271"/>
        <v>52319</v>
      </c>
      <c r="AE6700" s="91">
        <f t="shared" si="270"/>
        <v>3.6400000000000002E-2</v>
      </c>
      <c r="AG6700" s="92"/>
    </row>
    <row r="6701" spans="14:33" x14ac:dyDescent="0.25">
      <c r="N6701" s="60"/>
      <c r="O6701" s="101"/>
      <c r="AD6701" s="90">
        <f t="shared" si="271"/>
        <v>52320</v>
      </c>
      <c r="AE6701" s="91">
        <f t="shared" si="270"/>
        <v>3.6400000000000002E-2</v>
      </c>
      <c r="AG6701" s="92"/>
    </row>
    <row r="6702" spans="14:33" x14ac:dyDescent="0.25">
      <c r="N6702" s="60"/>
      <c r="O6702" s="101"/>
      <c r="AD6702" s="90">
        <f t="shared" si="271"/>
        <v>52321</v>
      </c>
      <c r="AE6702" s="91">
        <f t="shared" si="270"/>
        <v>3.6400000000000002E-2</v>
      </c>
      <c r="AG6702" s="92"/>
    </row>
    <row r="6703" spans="14:33" x14ac:dyDescent="0.25">
      <c r="N6703" s="60"/>
      <c r="O6703" s="101"/>
      <c r="AD6703" s="90">
        <f t="shared" si="271"/>
        <v>52322</v>
      </c>
      <c r="AE6703" s="91">
        <f t="shared" si="270"/>
        <v>3.6400000000000002E-2</v>
      </c>
      <c r="AG6703" s="92"/>
    </row>
    <row r="6704" spans="14:33" x14ac:dyDescent="0.25">
      <c r="N6704" s="60"/>
      <c r="O6704" s="101"/>
      <c r="AD6704" s="90">
        <f t="shared" si="271"/>
        <v>52323</v>
      </c>
      <c r="AE6704" s="91">
        <f t="shared" si="270"/>
        <v>3.6400000000000002E-2</v>
      </c>
      <c r="AG6704" s="92"/>
    </row>
    <row r="6705" spans="14:33" x14ac:dyDescent="0.25">
      <c r="N6705" s="60"/>
      <c r="O6705" s="101"/>
      <c r="AD6705" s="90">
        <f t="shared" si="271"/>
        <v>52324</v>
      </c>
      <c r="AE6705" s="91">
        <f t="shared" si="270"/>
        <v>3.6400000000000002E-2</v>
      </c>
      <c r="AG6705" s="92"/>
    </row>
    <row r="6706" spans="14:33" x14ac:dyDescent="0.25">
      <c r="N6706" s="60"/>
      <c r="O6706" s="101"/>
      <c r="AD6706" s="90">
        <f t="shared" si="271"/>
        <v>52325</v>
      </c>
      <c r="AE6706" s="91">
        <f t="shared" si="270"/>
        <v>3.6400000000000002E-2</v>
      </c>
      <c r="AG6706" s="92"/>
    </row>
    <row r="6707" spans="14:33" x14ac:dyDescent="0.25">
      <c r="N6707" s="60"/>
      <c r="O6707" s="101"/>
      <c r="AD6707" s="90">
        <f t="shared" si="271"/>
        <v>52326</v>
      </c>
      <c r="AE6707" s="91">
        <f t="shared" si="270"/>
        <v>3.6400000000000002E-2</v>
      </c>
      <c r="AG6707" s="92"/>
    </row>
    <row r="6708" spans="14:33" x14ac:dyDescent="0.25">
      <c r="N6708" s="60"/>
      <c r="O6708" s="101"/>
      <c r="AD6708" s="90">
        <f t="shared" si="271"/>
        <v>52327</v>
      </c>
      <c r="AE6708" s="91">
        <f t="shared" si="270"/>
        <v>3.6400000000000002E-2</v>
      </c>
      <c r="AG6708" s="92"/>
    </row>
    <row r="6709" spans="14:33" x14ac:dyDescent="0.25">
      <c r="N6709" s="60"/>
      <c r="O6709" s="101"/>
      <c r="AD6709" s="90">
        <f t="shared" si="271"/>
        <v>52328</v>
      </c>
      <c r="AE6709" s="91">
        <f t="shared" si="270"/>
        <v>3.6400000000000002E-2</v>
      </c>
      <c r="AG6709" s="92"/>
    </row>
    <row r="6710" spans="14:33" x14ac:dyDescent="0.25">
      <c r="N6710" s="60"/>
      <c r="O6710" s="101"/>
      <c r="AD6710" s="90">
        <f t="shared" si="271"/>
        <v>52329</v>
      </c>
      <c r="AE6710" s="91">
        <f t="shared" si="270"/>
        <v>3.6400000000000002E-2</v>
      </c>
      <c r="AG6710" s="92"/>
    </row>
    <row r="6711" spans="14:33" x14ac:dyDescent="0.25">
      <c r="N6711" s="60"/>
      <c r="O6711" s="101"/>
      <c r="AD6711" s="90">
        <f t="shared" si="271"/>
        <v>52330</v>
      </c>
      <c r="AE6711" s="91">
        <f t="shared" si="270"/>
        <v>3.6400000000000002E-2</v>
      </c>
      <c r="AG6711" s="92"/>
    </row>
    <row r="6712" spans="14:33" x14ac:dyDescent="0.25">
      <c r="N6712" s="60"/>
      <c r="O6712" s="101"/>
      <c r="AD6712" s="90">
        <f t="shared" si="271"/>
        <v>52331</v>
      </c>
      <c r="AE6712" s="91">
        <f t="shared" si="270"/>
        <v>3.6400000000000002E-2</v>
      </c>
      <c r="AG6712" s="92"/>
    </row>
    <row r="6713" spans="14:33" x14ac:dyDescent="0.25">
      <c r="N6713" s="60"/>
      <c r="O6713" s="101"/>
      <c r="AD6713" s="90">
        <f t="shared" si="271"/>
        <v>52332</v>
      </c>
      <c r="AE6713" s="91">
        <f t="shared" si="270"/>
        <v>3.6400000000000002E-2</v>
      </c>
      <c r="AG6713" s="92"/>
    </row>
    <row r="6714" spans="14:33" x14ac:dyDescent="0.25">
      <c r="N6714" s="60"/>
      <c r="O6714" s="101"/>
      <c r="AD6714" s="90">
        <f t="shared" si="271"/>
        <v>52333</v>
      </c>
      <c r="AE6714" s="91">
        <f t="shared" si="270"/>
        <v>3.6400000000000002E-2</v>
      </c>
      <c r="AG6714" s="92"/>
    </row>
    <row r="6715" spans="14:33" x14ac:dyDescent="0.25">
      <c r="N6715" s="60"/>
      <c r="O6715" s="101"/>
      <c r="AD6715" s="90">
        <f t="shared" si="271"/>
        <v>52334</v>
      </c>
      <c r="AE6715" s="91">
        <f t="shared" si="270"/>
        <v>3.6400000000000002E-2</v>
      </c>
      <c r="AG6715" s="92"/>
    </row>
    <row r="6716" spans="14:33" x14ac:dyDescent="0.25">
      <c r="N6716" s="60"/>
      <c r="O6716" s="101"/>
      <c r="AD6716" s="90">
        <f t="shared" si="271"/>
        <v>52335</v>
      </c>
      <c r="AE6716" s="91">
        <f t="shared" si="270"/>
        <v>3.6400000000000002E-2</v>
      </c>
      <c r="AG6716" s="92"/>
    </row>
    <row r="6717" spans="14:33" x14ac:dyDescent="0.25">
      <c r="N6717" s="60"/>
      <c r="O6717" s="101"/>
      <c r="AD6717" s="90">
        <f t="shared" si="271"/>
        <v>52336</v>
      </c>
      <c r="AE6717" s="91">
        <f t="shared" si="270"/>
        <v>3.6400000000000002E-2</v>
      </c>
      <c r="AG6717" s="92"/>
    </row>
    <row r="6718" spans="14:33" x14ac:dyDescent="0.25">
      <c r="N6718" s="60"/>
      <c r="O6718" s="101"/>
      <c r="AD6718" s="90">
        <f t="shared" si="271"/>
        <v>52337</v>
      </c>
      <c r="AE6718" s="91">
        <f t="shared" si="270"/>
        <v>3.6400000000000002E-2</v>
      </c>
      <c r="AG6718" s="92"/>
    </row>
    <row r="6719" spans="14:33" x14ac:dyDescent="0.25">
      <c r="N6719" s="60"/>
      <c r="O6719" s="101"/>
      <c r="AD6719" s="90">
        <f t="shared" si="271"/>
        <v>52338</v>
      </c>
      <c r="AE6719" s="91">
        <f t="shared" si="270"/>
        <v>3.6400000000000002E-2</v>
      </c>
      <c r="AG6719" s="92"/>
    </row>
    <row r="6720" spans="14:33" x14ac:dyDescent="0.25">
      <c r="N6720" s="60"/>
      <c r="O6720" s="101"/>
      <c r="AD6720" s="90">
        <f t="shared" si="271"/>
        <v>52339</v>
      </c>
      <c r="AE6720" s="91">
        <f t="shared" si="270"/>
        <v>3.6400000000000002E-2</v>
      </c>
      <c r="AG6720" s="92"/>
    </row>
    <row r="6721" spans="14:33" x14ac:dyDescent="0.25">
      <c r="N6721" s="60"/>
      <c r="O6721" s="101"/>
      <c r="AD6721" s="90">
        <f t="shared" si="271"/>
        <v>52340</v>
      </c>
      <c r="AE6721" s="91">
        <f t="shared" si="270"/>
        <v>3.6400000000000002E-2</v>
      </c>
      <c r="AG6721" s="92"/>
    </row>
    <row r="6722" spans="14:33" x14ac:dyDescent="0.25">
      <c r="N6722" s="60"/>
      <c r="O6722" s="101"/>
      <c r="AD6722" s="90">
        <f t="shared" si="271"/>
        <v>52341</v>
      </c>
      <c r="AE6722" s="91">
        <f t="shared" si="270"/>
        <v>3.6400000000000002E-2</v>
      </c>
      <c r="AG6722" s="92"/>
    </row>
    <row r="6723" spans="14:33" x14ac:dyDescent="0.25">
      <c r="N6723" s="60"/>
      <c r="O6723" s="101"/>
      <c r="AD6723" s="90">
        <f t="shared" si="271"/>
        <v>52342</v>
      </c>
      <c r="AE6723" s="91">
        <f t="shared" si="270"/>
        <v>3.6400000000000002E-2</v>
      </c>
      <c r="AG6723" s="92"/>
    </row>
    <row r="6724" spans="14:33" x14ac:dyDescent="0.25">
      <c r="N6724" s="60"/>
      <c r="O6724" s="101"/>
      <c r="AD6724" s="90">
        <f t="shared" si="271"/>
        <v>52343</v>
      </c>
      <c r="AE6724" s="91">
        <f t="shared" si="270"/>
        <v>3.6400000000000002E-2</v>
      </c>
      <c r="AG6724" s="92"/>
    </row>
    <row r="6725" spans="14:33" x14ac:dyDescent="0.25">
      <c r="N6725" s="60"/>
      <c r="O6725" s="101"/>
      <c r="AD6725" s="90">
        <f t="shared" si="271"/>
        <v>52344</v>
      </c>
      <c r="AE6725" s="91">
        <f t="shared" si="270"/>
        <v>3.6400000000000002E-2</v>
      </c>
      <c r="AG6725" s="92"/>
    </row>
    <row r="6726" spans="14:33" x14ac:dyDescent="0.25">
      <c r="N6726" s="60"/>
      <c r="O6726" s="101"/>
      <c r="AD6726" s="90">
        <f t="shared" si="271"/>
        <v>52345</v>
      </c>
      <c r="AE6726" s="91">
        <f t="shared" si="270"/>
        <v>3.6400000000000002E-2</v>
      </c>
      <c r="AG6726" s="92"/>
    </row>
    <row r="6727" spans="14:33" x14ac:dyDescent="0.25">
      <c r="N6727" s="60"/>
      <c r="O6727" s="101"/>
      <c r="AD6727" s="90">
        <f t="shared" si="271"/>
        <v>52346</v>
      </c>
      <c r="AE6727" s="91">
        <f t="shared" ref="AE6727:AE6790" si="272">_xlfn.IFNA(VLOOKUP(AD6727,N:O,2,FALSE)/100,AE6726)</f>
        <v>3.6400000000000002E-2</v>
      </c>
      <c r="AG6727" s="92"/>
    </row>
    <row r="6728" spans="14:33" x14ac:dyDescent="0.25">
      <c r="N6728" s="60"/>
      <c r="O6728" s="101"/>
      <c r="AD6728" s="90">
        <f t="shared" ref="AD6728:AD6791" si="273">AD6727+1</f>
        <v>52347</v>
      </c>
      <c r="AE6728" s="91">
        <f t="shared" si="272"/>
        <v>3.6400000000000002E-2</v>
      </c>
      <c r="AG6728" s="92"/>
    </row>
    <row r="6729" spans="14:33" x14ac:dyDescent="0.25">
      <c r="N6729" s="60"/>
      <c r="O6729" s="101"/>
      <c r="AD6729" s="90">
        <f t="shared" si="273"/>
        <v>52348</v>
      </c>
      <c r="AE6729" s="91">
        <f t="shared" si="272"/>
        <v>3.6400000000000002E-2</v>
      </c>
      <c r="AG6729" s="92"/>
    </row>
    <row r="6730" spans="14:33" x14ac:dyDescent="0.25">
      <c r="N6730" s="60"/>
      <c r="O6730" s="101"/>
      <c r="AD6730" s="90">
        <f t="shared" si="273"/>
        <v>52349</v>
      </c>
      <c r="AE6730" s="91">
        <f t="shared" si="272"/>
        <v>3.6400000000000002E-2</v>
      </c>
      <c r="AG6730" s="92"/>
    </row>
    <row r="6731" spans="14:33" x14ac:dyDescent="0.25">
      <c r="N6731" s="60"/>
      <c r="O6731" s="101"/>
      <c r="AD6731" s="90">
        <f t="shared" si="273"/>
        <v>52350</v>
      </c>
      <c r="AE6731" s="91">
        <f t="shared" si="272"/>
        <v>3.6400000000000002E-2</v>
      </c>
      <c r="AG6731" s="92"/>
    </row>
    <row r="6732" spans="14:33" x14ac:dyDescent="0.25">
      <c r="N6732" s="60"/>
      <c r="O6732" s="101"/>
      <c r="AD6732" s="90">
        <f t="shared" si="273"/>
        <v>52351</v>
      </c>
      <c r="AE6732" s="91">
        <f t="shared" si="272"/>
        <v>3.6400000000000002E-2</v>
      </c>
      <c r="AG6732" s="92"/>
    </row>
    <row r="6733" spans="14:33" x14ac:dyDescent="0.25">
      <c r="N6733" s="60"/>
      <c r="O6733" s="101"/>
      <c r="AD6733" s="90">
        <f t="shared" si="273"/>
        <v>52352</v>
      </c>
      <c r="AE6733" s="91">
        <f t="shared" si="272"/>
        <v>3.6400000000000002E-2</v>
      </c>
      <c r="AG6733" s="92"/>
    </row>
    <row r="6734" spans="14:33" x14ac:dyDescent="0.25">
      <c r="N6734" s="60"/>
      <c r="O6734" s="101"/>
      <c r="AD6734" s="90">
        <f t="shared" si="273"/>
        <v>52353</v>
      </c>
      <c r="AE6734" s="91">
        <f t="shared" si="272"/>
        <v>3.6400000000000002E-2</v>
      </c>
      <c r="AG6734" s="92"/>
    </row>
    <row r="6735" spans="14:33" x14ac:dyDescent="0.25">
      <c r="N6735" s="60"/>
      <c r="O6735" s="101"/>
      <c r="AD6735" s="90">
        <f t="shared" si="273"/>
        <v>52354</v>
      </c>
      <c r="AE6735" s="91">
        <f t="shared" si="272"/>
        <v>3.6400000000000002E-2</v>
      </c>
      <c r="AG6735" s="92"/>
    </row>
    <row r="6736" spans="14:33" x14ac:dyDescent="0.25">
      <c r="N6736" s="60"/>
      <c r="O6736" s="101"/>
      <c r="AD6736" s="90">
        <f t="shared" si="273"/>
        <v>52355</v>
      </c>
      <c r="AE6736" s="91">
        <f t="shared" si="272"/>
        <v>3.6400000000000002E-2</v>
      </c>
      <c r="AG6736" s="92"/>
    </row>
    <row r="6737" spans="14:33" x14ac:dyDescent="0.25">
      <c r="N6737" s="60"/>
      <c r="O6737" s="101"/>
      <c r="AD6737" s="90">
        <f t="shared" si="273"/>
        <v>52356</v>
      </c>
      <c r="AE6737" s="91">
        <f t="shared" si="272"/>
        <v>3.6400000000000002E-2</v>
      </c>
      <c r="AG6737" s="92"/>
    </row>
    <row r="6738" spans="14:33" x14ac:dyDescent="0.25">
      <c r="N6738" s="60"/>
      <c r="O6738" s="101"/>
      <c r="AD6738" s="90">
        <f t="shared" si="273"/>
        <v>52357</v>
      </c>
      <c r="AE6738" s="91">
        <f t="shared" si="272"/>
        <v>3.6400000000000002E-2</v>
      </c>
      <c r="AG6738" s="92"/>
    </row>
    <row r="6739" spans="14:33" x14ac:dyDescent="0.25">
      <c r="N6739" s="60"/>
      <c r="O6739" s="101"/>
      <c r="AD6739" s="90">
        <f t="shared" si="273"/>
        <v>52358</v>
      </c>
      <c r="AE6739" s="91">
        <f t="shared" si="272"/>
        <v>3.6400000000000002E-2</v>
      </c>
      <c r="AG6739" s="92"/>
    </row>
    <row r="6740" spans="14:33" x14ac:dyDescent="0.25">
      <c r="N6740" s="60"/>
      <c r="O6740" s="101"/>
      <c r="AD6740" s="90">
        <f t="shared" si="273"/>
        <v>52359</v>
      </c>
      <c r="AE6740" s="91">
        <f t="shared" si="272"/>
        <v>3.6400000000000002E-2</v>
      </c>
      <c r="AG6740" s="92"/>
    </row>
    <row r="6741" spans="14:33" x14ac:dyDescent="0.25">
      <c r="N6741" s="60"/>
      <c r="O6741" s="101"/>
      <c r="AD6741" s="90">
        <f t="shared" si="273"/>
        <v>52360</v>
      </c>
      <c r="AE6741" s="91">
        <f t="shared" si="272"/>
        <v>3.6400000000000002E-2</v>
      </c>
      <c r="AG6741" s="92"/>
    </row>
    <row r="6742" spans="14:33" x14ac:dyDescent="0.25">
      <c r="N6742" s="60"/>
      <c r="O6742" s="101"/>
      <c r="AD6742" s="90">
        <f t="shared" si="273"/>
        <v>52361</v>
      </c>
      <c r="AE6742" s="91">
        <f t="shared" si="272"/>
        <v>3.6400000000000002E-2</v>
      </c>
      <c r="AG6742" s="92"/>
    </row>
    <row r="6743" spans="14:33" x14ac:dyDescent="0.25">
      <c r="N6743" s="60"/>
      <c r="O6743" s="101"/>
      <c r="AD6743" s="90">
        <f t="shared" si="273"/>
        <v>52362</v>
      </c>
      <c r="AE6743" s="91">
        <f t="shared" si="272"/>
        <v>3.6400000000000002E-2</v>
      </c>
      <c r="AG6743" s="92"/>
    </row>
    <row r="6744" spans="14:33" x14ac:dyDescent="0.25">
      <c r="N6744" s="60"/>
      <c r="O6744" s="101"/>
      <c r="AD6744" s="90">
        <f t="shared" si="273"/>
        <v>52363</v>
      </c>
      <c r="AE6744" s="91">
        <f t="shared" si="272"/>
        <v>3.6400000000000002E-2</v>
      </c>
      <c r="AG6744" s="92"/>
    </row>
    <row r="6745" spans="14:33" x14ac:dyDescent="0.25">
      <c r="N6745" s="60"/>
      <c r="O6745" s="101"/>
      <c r="AD6745" s="90">
        <f t="shared" si="273"/>
        <v>52364</v>
      </c>
      <c r="AE6745" s="91">
        <f t="shared" si="272"/>
        <v>3.6400000000000002E-2</v>
      </c>
      <c r="AG6745" s="92"/>
    </row>
    <row r="6746" spans="14:33" x14ac:dyDescent="0.25">
      <c r="N6746" s="60"/>
      <c r="O6746" s="101"/>
      <c r="AD6746" s="90">
        <f t="shared" si="273"/>
        <v>52365</v>
      </c>
      <c r="AE6746" s="91">
        <f t="shared" si="272"/>
        <v>3.6400000000000002E-2</v>
      </c>
      <c r="AG6746" s="92"/>
    </row>
    <row r="6747" spans="14:33" x14ac:dyDescent="0.25">
      <c r="N6747" s="60"/>
      <c r="O6747" s="101"/>
      <c r="AD6747" s="90">
        <f t="shared" si="273"/>
        <v>52366</v>
      </c>
      <c r="AE6747" s="91">
        <f t="shared" si="272"/>
        <v>3.6400000000000002E-2</v>
      </c>
      <c r="AG6747" s="92"/>
    </row>
    <row r="6748" spans="14:33" x14ac:dyDescent="0.25">
      <c r="N6748" s="60"/>
      <c r="O6748" s="101"/>
      <c r="AD6748" s="90">
        <f t="shared" si="273"/>
        <v>52367</v>
      </c>
      <c r="AE6748" s="91">
        <f t="shared" si="272"/>
        <v>3.6400000000000002E-2</v>
      </c>
      <c r="AG6748" s="92"/>
    </row>
    <row r="6749" spans="14:33" x14ac:dyDescent="0.25">
      <c r="N6749" s="60"/>
      <c r="O6749" s="101"/>
      <c r="AD6749" s="90">
        <f t="shared" si="273"/>
        <v>52368</v>
      </c>
      <c r="AE6749" s="91">
        <f t="shared" si="272"/>
        <v>3.6400000000000002E-2</v>
      </c>
      <c r="AG6749" s="92"/>
    </row>
    <row r="6750" spans="14:33" x14ac:dyDescent="0.25">
      <c r="N6750" s="60"/>
      <c r="O6750" s="101"/>
      <c r="AD6750" s="90">
        <f t="shared" si="273"/>
        <v>52369</v>
      </c>
      <c r="AE6750" s="91">
        <f t="shared" si="272"/>
        <v>3.6400000000000002E-2</v>
      </c>
      <c r="AG6750" s="92"/>
    </row>
    <row r="6751" spans="14:33" x14ac:dyDescent="0.25">
      <c r="N6751" s="60"/>
      <c r="O6751" s="101"/>
      <c r="AD6751" s="90">
        <f t="shared" si="273"/>
        <v>52370</v>
      </c>
      <c r="AE6751" s="91">
        <f t="shared" si="272"/>
        <v>3.6400000000000002E-2</v>
      </c>
      <c r="AG6751" s="92"/>
    </row>
    <row r="6752" spans="14:33" x14ac:dyDescent="0.25">
      <c r="N6752" s="60"/>
      <c r="O6752" s="101"/>
      <c r="AD6752" s="90">
        <f t="shared" si="273"/>
        <v>52371</v>
      </c>
      <c r="AE6752" s="91">
        <f t="shared" si="272"/>
        <v>3.6400000000000002E-2</v>
      </c>
      <c r="AG6752" s="92"/>
    </row>
    <row r="6753" spans="14:33" x14ac:dyDescent="0.25">
      <c r="N6753" s="60"/>
      <c r="O6753" s="101"/>
      <c r="AD6753" s="90">
        <f t="shared" si="273"/>
        <v>52372</v>
      </c>
      <c r="AE6753" s="91">
        <f t="shared" si="272"/>
        <v>3.6400000000000002E-2</v>
      </c>
      <c r="AG6753" s="92"/>
    </row>
    <row r="6754" spans="14:33" x14ac:dyDescent="0.25">
      <c r="N6754" s="60"/>
      <c r="O6754" s="101"/>
      <c r="AD6754" s="90">
        <f t="shared" si="273"/>
        <v>52373</v>
      </c>
      <c r="AE6754" s="91">
        <f t="shared" si="272"/>
        <v>3.6400000000000002E-2</v>
      </c>
      <c r="AG6754" s="92"/>
    </row>
    <row r="6755" spans="14:33" x14ac:dyDescent="0.25">
      <c r="N6755" s="60"/>
      <c r="O6755" s="101"/>
      <c r="AD6755" s="90">
        <f t="shared" si="273"/>
        <v>52374</v>
      </c>
      <c r="AE6755" s="91">
        <f t="shared" si="272"/>
        <v>3.6400000000000002E-2</v>
      </c>
      <c r="AG6755" s="92"/>
    </row>
    <row r="6756" spans="14:33" x14ac:dyDescent="0.25">
      <c r="N6756" s="60"/>
      <c r="O6756" s="101"/>
      <c r="AD6756" s="90">
        <f t="shared" si="273"/>
        <v>52375</v>
      </c>
      <c r="AE6756" s="91">
        <f t="shared" si="272"/>
        <v>3.6400000000000002E-2</v>
      </c>
      <c r="AG6756" s="92"/>
    </row>
    <row r="6757" spans="14:33" x14ac:dyDescent="0.25">
      <c r="N6757" s="60"/>
      <c r="O6757" s="101"/>
      <c r="AD6757" s="90">
        <f t="shared" si="273"/>
        <v>52376</v>
      </c>
      <c r="AE6757" s="91">
        <f t="shared" si="272"/>
        <v>3.6400000000000002E-2</v>
      </c>
      <c r="AG6757" s="92"/>
    </row>
    <row r="6758" spans="14:33" x14ac:dyDescent="0.25">
      <c r="N6758" s="60"/>
      <c r="O6758" s="101"/>
      <c r="AD6758" s="90">
        <f t="shared" si="273"/>
        <v>52377</v>
      </c>
      <c r="AE6758" s="91">
        <f t="shared" si="272"/>
        <v>3.6400000000000002E-2</v>
      </c>
      <c r="AG6758" s="92"/>
    </row>
    <row r="6759" spans="14:33" x14ac:dyDescent="0.25">
      <c r="N6759" s="60"/>
      <c r="O6759" s="101"/>
      <c r="AD6759" s="90">
        <f t="shared" si="273"/>
        <v>52378</v>
      </c>
      <c r="AE6759" s="91">
        <f t="shared" si="272"/>
        <v>3.6400000000000002E-2</v>
      </c>
      <c r="AG6759" s="92"/>
    </row>
    <row r="6760" spans="14:33" x14ac:dyDescent="0.25">
      <c r="N6760" s="60"/>
      <c r="O6760" s="101"/>
      <c r="AD6760" s="90">
        <f t="shared" si="273"/>
        <v>52379</v>
      </c>
      <c r="AE6760" s="91">
        <f t="shared" si="272"/>
        <v>3.6400000000000002E-2</v>
      </c>
      <c r="AG6760" s="92"/>
    </row>
    <row r="6761" spans="14:33" x14ac:dyDescent="0.25">
      <c r="N6761" s="60"/>
      <c r="O6761" s="101"/>
      <c r="AD6761" s="90">
        <f t="shared" si="273"/>
        <v>52380</v>
      </c>
      <c r="AE6761" s="91">
        <f t="shared" si="272"/>
        <v>3.6400000000000002E-2</v>
      </c>
      <c r="AG6761" s="92"/>
    </row>
    <row r="6762" spans="14:33" x14ac:dyDescent="0.25">
      <c r="N6762" s="60"/>
      <c r="O6762" s="101"/>
      <c r="AD6762" s="90">
        <f t="shared" si="273"/>
        <v>52381</v>
      </c>
      <c r="AE6762" s="91">
        <f t="shared" si="272"/>
        <v>3.6400000000000002E-2</v>
      </c>
      <c r="AG6762" s="92"/>
    </row>
    <row r="6763" spans="14:33" x14ac:dyDescent="0.25">
      <c r="N6763" s="60"/>
      <c r="O6763" s="101"/>
      <c r="AD6763" s="90">
        <f t="shared" si="273"/>
        <v>52382</v>
      </c>
      <c r="AE6763" s="91">
        <f t="shared" si="272"/>
        <v>3.6400000000000002E-2</v>
      </c>
      <c r="AG6763" s="92"/>
    </row>
    <row r="6764" spans="14:33" x14ac:dyDescent="0.25">
      <c r="N6764" s="60"/>
      <c r="O6764" s="101"/>
      <c r="AD6764" s="90">
        <f t="shared" si="273"/>
        <v>52383</v>
      </c>
      <c r="AE6764" s="91">
        <f t="shared" si="272"/>
        <v>3.6400000000000002E-2</v>
      </c>
      <c r="AG6764" s="92"/>
    </row>
    <row r="6765" spans="14:33" x14ac:dyDescent="0.25">
      <c r="N6765" s="60"/>
      <c r="O6765" s="101"/>
      <c r="AD6765" s="90">
        <f t="shared" si="273"/>
        <v>52384</v>
      </c>
      <c r="AE6765" s="91">
        <f t="shared" si="272"/>
        <v>3.6400000000000002E-2</v>
      </c>
      <c r="AG6765" s="92"/>
    </row>
    <row r="6766" spans="14:33" x14ac:dyDescent="0.25">
      <c r="N6766" s="60"/>
      <c r="O6766" s="101"/>
      <c r="AD6766" s="90">
        <f t="shared" si="273"/>
        <v>52385</v>
      </c>
      <c r="AE6766" s="91">
        <f t="shared" si="272"/>
        <v>3.6400000000000002E-2</v>
      </c>
      <c r="AG6766" s="92"/>
    </row>
    <row r="6767" spans="14:33" x14ac:dyDescent="0.25">
      <c r="N6767" s="60"/>
      <c r="O6767" s="101"/>
      <c r="AD6767" s="90">
        <f t="shared" si="273"/>
        <v>52386</v>
      </c>
      <c r="AE6767" s="91">
        <f t="shared" si="272"/>
        <v>3.6400000000000002E-2</v>
      </c>
      <c r="AG6767" s="92"/>
    </row>
    <row r="6768" spans="14:33" x14ac:dyDescent="0.25">
      <c r="N6768" s="60"/>
      <c r="O6768" s="101"/>
      <c r="AD6768" s="90">
        <f t="shared" si="273"/>
        <v>52387</v>
      </c>
      <c r="AE6768" s="91">
        <f t="shared" si="272"/>
        <v>3.6400000000000002E-2</v>
      </c>
      <c r="AG6768" s="92"/>
    </row>
    <row r="6769" spans="14:33" x14ac:dyDescent="0.25">
      <c r="N6769" s="60"/>
      <c r="O6769" s="101"/>
      <c r="AD6769" s="90">
        <f t="shared" si="273"/>
        <v>52388</v>
      </c>
      <c r="AE6769" s="91">
        <f t="shared" si="272"/>
        <v>3.6400000000000002E-2</v>
      </c>
      <c r="AG6769" s="92"/>
    </row>
    <row r="6770" spans="14:33" x14ac:dyDescent="0.25">
      <c r="N6770" s="60"/>
      <c r="O6770" s="101"/>
      <c r="AD6770" s="90">
        <f t="shared" si="273"/>
        <v>52389</v>
      </c>
      <c r="AE6770" s="91">
        <f t="shared" si="272"/>
        <v>3.6400000000000002E-2</v>
      </c>
      <c r="AG6770" s="92"/>
    </row>
    <row r="6771" spans="14:33" x14ac:dyDescent="0.25">
      <c r="N6771" s="60"/>
      <c r="O6771" s="101"/>
      <c r="AD6771" s="90">
        <f t="shared" si="273"/>
        <v>52390</v>
      </c>
      <c r="AE6771" s="91">
        <f t="shared" si="272"/>
        <v>3.6400000000000002E-2</v>
      </c>
      <c r="AG6771" s="92"/>
    </row>
    <row r="6772" spans="14:33" x14ac:dyDescent="0.25">
      <c r="N6772" s="60"/>
      <c r="O6772" s="101"/>
      <c r="AD6772" s="90">
        <f t="shared" si="273"/>
        <v>52391</v>
      </c>
      <c r="AE6772" s="91">
        <f t="shared" si="272"/>
        <v>3.6400000000000002E-2</v>
      </c>
      <c r="AG6772" s="92"/>
    </row>
    <row r="6773" spans="14:33" x14ac:dyDescent="0.25">
      <c r="N6773" s="60"/>
      <c r="O6773" s="101"/>
      <c r="AD6773" s="90">
        <f t="shared" si="273"/>
        <v>52392</v>
      </c>
      <c r="AE6773" s="91">
        <f t="shared" si="272"/>
        <v>3.6400000000000002E-2</v>
      </c>
      <c r="AG6773" s="92"/>
    </row>
    <row r="6774" spans="14:33" x14ac:dyDescent="0.25">
      <c r="N6774" s="60"/>
      <c r="O6774" s="101"/>
      <c r="AD6774" s="90">
        <f t="shared" si="273"/>
        <v>52393</v>
      </c>
      <c r="AE6774" s="91">
        <f t="shared" si="272"/>
        <v>3.6400000000000002E-2</v>
      </c>
      <c r="AG6774" s="92"/>
    </row>
    <row r="6775" spans="14:33" x14ac:dyDescent="0.25">
      <c r="N6775" s="60"/>
      <c r="O6775" s="101"/>
      <c r="AD6775" s="90">
        <f t="shared" si="273"/>
        <v>52394</v>
      </c>
      <c r="AE6775" s="91">
        <f t="shared" si="272"/>
        <v>3.6400000000000002E-2</v>
      </c>
      <c r="AG6775" s="92"/>
    </row>
    <row r="6776" spans="14:33" x14ac:dyDescent="0.25">
      <c r="N6776" s="60"/>
      <c r="O6776" s="101"/>
      <c r="AD6776" s="90">
        <f t="shared" si="273"/>
        <v>52395</v>
      </c>
      <c r="AE6776" s="91">
        <f t="shared" si="272"/>
        <v>3.6400000000000002E-2</v>
      </c>
      <c r="AG6776" s="92"/>
    </row>
    <row r="6777" spans="14:33" x14ac:dyDescent="0.25">
      <c r="N6777" s="60"/>
      <c r="O6777" s="101"/>
      <c r="AD6777" s="90">
        <f t="shared" si="273"/>
        <v>52396</v>
      </c>
      <c r="AE6777" s="91">
        <f t="shared" si="272"/>
        <v>3.6400000000000002E-2</v>
      </c>
      <c r="AG6777" s="92"/>
    </row>
    <row r="6778" spans="14:33" x14ac:dyDescent="0.25">
      <c r="N6778" s="60"/>
      <c r="O6778" s="101"/>
      <c r="AD6778" s="90">
        <f t="shared" si="273"/>
        <v>52397</v>
      </c>
      <c r="AE6778" s="91">
        <f t="shared" si="272"/>
        <v>3.6400000000000002E-2</v>
      </c>
      <c r="AG6778" s="92"/>
    </row>
    <row r="6779" spans="14:33" x14ac:dyDescent="0.25">
      <c r="N6779" s="60"/>
      <c r="O6779" s="101"/>
      <c r="AD6779" s="90">
        <f t="shared" si="273"/>
        <v>52398</v>
      </c>
      <c r="AE6779" s="91">
        <f t="shared" si="272"/>
        <v>3.6400000000000002E-2</v>
      </c>
      <c r="AG6779" s="92"/>
    </row>
    <row r="6780" spans="14:33" x14ac:dyDescent="0.25">
      <c r="N6780" s="60"/>
      <c r="O6780" s="101"/>
      <c r="AD6780" s="90">
        <f t="shared" si="273"/>
        <v>52399</v>
      </c>
      <c r="AE6780" s="91">
        <f t="shared" si="272"/>
        <v>3.6400000000000002E-2</v>
      </c>
      <c r="AG6780" s="92"/>
    </row>
    <row r="6781" spans="14:33" x14ac:dyDescent="0.25">
      <c r="N6781" s="60"/>
      <c r="O6781" s="101"/>
      <c r="AD6781" s="90">
        <f t="shared" si="273"/>
        <v>52400</v>
      </c>
      <c r="AE6781" s="91">
        <f t="shared" si="272"/>
        <v>3.6400000000000002E-2</v>
      </c>
      <c r="AG6781" s="92"/>
    </row>
    <row r="6782" spans="14:33" x14ac:dyDescent="0.25">
      <c r="N6782" s="60"/>
      <c r="O6782" s="101"/>
      <c r="AD6782" s="90">
        <f t="shared" si="273"/>
        <v>52401</v>
      </c>
      <c r="AE6782" s="91">
        <f t="shared" si="272"/>
        <v>3.6400000000000002E-2</v>
      </c>
      <c r="AG6782" s="92"/>
    </row>
    <row r="6783" spans="14:33" x14ac:dyDescent="0.25">
      <c r="N6783" s="60"/>
      <c r="O6783" s="101"/>
      <c r="AD6783" s="90">
        <f t="shared" si="273"/>
        <v>52402</v>
      </c>
      <c r="AE6783" s="91">
        <f t="shared" si="272"/>
        <v>3.6400000000000002E-2</v>
      </c>
      <c r="AG6783" s="92"/>
    </row>
    <row r="6784" spans="14:33" x14ac:dyDescent="0.25">
      <c r="N6784" s="60"/>
      <c r="O6784" s="101"/>
      <c r="AD6784" s="90">
        <f t="shared" si="273"/>
        <v>52403</v>
      </c>
      <c r="AE6784" s="91">
        <f t="shared" si="272"/>
        <v>3.6400000000000002E-2</v>
      </c>
      <c r="AG6784" s="92"/>
    </row>
    <row r="6785" spans="14:33" x14ac:dyDescent="0.25">
      <c r="N6785" s="60"/>
      <c r="O6785" s="101"/>
      <c r="AD6785" s="90">
        <f t="shared" si="273"/>
        <v>52404</v>
      </c>
      <c r="AE6785" s="91">
        <f t="shared" si="272"/>
        <v>3.6400000000000002E-2</v>
      </c>
      <c r="AG6785" s="92"/>
    </row>
    <row r="6786" spans="14:33" x14ac:dyDescent="0.25">
      <c r="N6786" s="60"/>
      <c r="O6786" s="101"/>
      <c r="AD6786" s="90">
        <f t="shared" si="273"/>
        <v>52405</v>
      </c>
      <c r="AE6786" s="91">
        <f t="shared" si="272"/>
        <v>3.6400000000000002E-2</v>
      </c>
      <c r="AG6786" s="92"/>
    </row>
    <row r="6787" spans="14:33" x14ac:dyDescent="0.25">
      <c r="N6787" s="60"/>
      <c r="O6787" s="101"/>
      <c r="AD6787" s="90">
        <f t="shared" si="273"/>
        <v>52406</v>
      </c>
      <c r="AE6787" s="91">
        <f t="shared" si="272"/>
        <v>3.6400000000000002E-2</v>
      </c>
      <c r="AG6787" s="92"/>
    </row>
    <row r="6788" spans="14:33" x14ac:dyDescent="0.25">
      <c r="N6788" s="60"/>
      <c r="O6788" s="101"/>
      <c r="AD6788" s="90">
        <f t="shared" si="273"/>
        <v>52407</v>
      </c>
      <c r="AE6788" s="91">
        <f t="shared" si="272"/>
        <v>3.6400000000000002E-2</v>
      </c>
      <c r="AG6788" s="92"/>
    </row>
    <row r="6789" spans="14:33" x14ac:dyDescent="0.25">
      <c r="N6789" s="60"/>
      <c r="O6789" s="101"/>
      <c r="AD6789" s="90">
        <f t="shared" si="273"/>
        <v>52408</v>
      </c>
      <c r="AE6789" s="91">
        <f t="shared" si="272"/>
        <v>3.6400000000000002E-2</v>
      </c>
      <c r="AG6789" s="92"/>
    </row>
    <row r="6790" spans="14:33" x14ac:dyDescent="0.25">
      <c r="N6790" s="60"/>
      <c r="O6790" s="101"/>
      <c r="AD6790" s="90">
        <f t="shared" si="273"/>
        <v>52409</v>
      </c>
      <c r="AE6790" s="91">
        <f t="shared" si="272"/>
        <v>3.6400000000000002E-2</v>
      </c>
      <c r="AG6790" s="92"/>
    </row>
    <row r="6791" spans="14:33" x14ac:dyDescent="0.25">
      <c r="N6791" s="60"/>
      <c r="O6791" s="101"/>
      <c r="AD6791" s="90">
        <f t="shared" si="273"/>
        <v>52410</v>
      </c>
      <c r="AE6791" s="91">
        <f t="shared" ref="AE6791:AE6854" si="274">_xlfn.IFNA(VLOOKUP(AD6791,N:O,2,FALSE)/100,AE6790)</f>
        <v>3.6400000000000002E-2</v>
      </c>
      <c r="AG6791" s="92"/>
    </row>
    <row r="6792" spans="14:33" x14ac:dyDescent="0.25">
      <c r="N6792" s="60"/>
      <c r="O6792" s="101"/>
      <c r="AD6792" s="90">
        <f t="shared" ref="AD6792:AD6855" si="275">AD6791+1</f>
        <v>52411</v>
      </c>
      <c r="AE6792" s="91">
        <f t="shared" si="274"/>
        <v>3.6400000000000002E-2</v>
      </c>
      <c r="AG6792" s="92"/>
    </row>
    <row r="6793" spans="14:33" x14ac:dyDescent="0.25">
      <c r="N6793" s="60"/>
      <c r="O6793" s="101"/>
      <c r="AD6793" s="90">
        <f t="shared" si="275"/>
        <v>52412</v>
      </c>
      <c r="AE6793" s="91">
        <f t="shared" si="274"/>
        <v>3.6400000000000002E-2</v>
      </c>
      <c r="AG6793" s="92"/>
    </row>
    <row r="6794" spans="14:33" x14ac:dyDescent="0.25">
      <c r="N6794" s="60"/>
      <c r="O6794" s="101"/>
      <c r="AD6794" s="90">
        <f t="shared" si="275"/>
        <v>52413</v>
      </c>
      <c r="AE6794" s="91">
        <f t="shared" si="274"/>
        <v>3.6400000000000002E-2</v>
      </c>
      <c r="AG6794" s="92"/>
    </row>
    <row r="6795" spans="14:33" x14ac:dyDescent="0.25">
      <c r="N6795" s="60"/>
      <c r="O6795" s="101"/>
      <c r="AD6795" s="90">
        <f t="shared" si="275"/>
        <v>52414</v>
      </c>
      <c r="AE6795" s="91">
        <f t="shared" si="274"/>
        <v>3.6400000000000002E-2</v>
      </c>
      <c r="AG6795" s="92"/>
    </row>
    <row r="6796" spans="14:33" x14ac:dyDescent="0.25">
      <c r="N6796" s="60"/>
      <c r="O6796" s="101"/>
      <c r="AD6796" s="90">
        <f t="shared" si="275"/>
        <v>52415</v>
      </c>
      <c r="AE6796" s="91">
        <f t="shared" si="274"/>
        <v>3.6400000000000002E-2</v>
      </c>
      <c r="AG6796" s="92"/>
    </row>
    <row r="6797" spans="14:33" x14ac:dyDescent="0.25">
      <c r="N6797" s="60"/>
      <c r="O6797" s="101"/>
      <c r="AD6797" s="90">
        <f t="shared" si="275"/>
        <v>52416</v>
      </c>
      <c r="AE6797" s="91">
        <f t="shared" si="274"/>
        <v>3.6400000000000002E-2</v>
      </c>
      <c r="AG6797" s="92"/>
    </row>
    <row r="6798" spans="14:33" x14ac:dyDescent="0.25">
      <c r="N6798" s="60"/>
      <c r="O6798" s="101"/>
      <c r="AD6798" s="90">
        <f t="shared" si="275"/>
        <v>52417</v>
      </c>
      <c r="AE6798" s="91">
        <f t="shared" si="274"/>
        <v>3.6400000000000002E-2</v>
      </c>
      <c r="AG6798" s="92"/>
    </row>
    <row r="6799" spans="14:33" x14ac:dyDescent="0.25">
      <c r="N6799" s="60"/>
      <c r="O6799" s="101"/>
      <c r="AD6799" s="90">
        <f t="shared" si="275"/>
        <v>52418</v>
      </c>
      <c r="AE6799" s="91">
        <f t="shared" si="274"/>
        <v>3.6400000000000002E-2</v>
      </c>
      <c r="AG6799" s="92"/>
    </row>
    <row r="6800" spans="14:33" x14ac:dyDescent="0.25">
      <c r="N6800" s="60"/>
      <c r="O6800" s="101"/>
      <c r="AD6800" s="90">
        <f t="shared" si="275"/>
        <v>52419</v>
      </c>
      <c r="AE6800" s="91">
        <f t="shared" si="274"/>
        <v>3.6400000000000002E-2</v>
      </c>
      <c r="AG6800" s="92"/>
    </row>
    <row r="6801" spans="14:33" x14ac:dyDescent="0.25">
      <c r="N6801" s="60"/>
      <c r="O6801" s="101"/>
      <c r="AD6801" s="90">
        <f t="shared" si="275"/>
        <v>52420</v>
      </c>
      <c r="AE6801" s="91">
        <f t="shared" si="274"/>
        <v>3.6400000000000002E-2</v>
      </c>
      <c r="AG6801" s="92"/>
    </row>
    <row r="6802" spans="14:33" x14ac:dyDescent="0.25">
      <c r="N6802" s="60"/>
      <c r="O6802" s="101"/>
      <c r="AD6802" s="90">
        <f t="shared" si="275"/>
        <v>52421</v>
      </c>
      <c r="AE6802" s="91">
        <f t="shared" si="274"/>
        <v>3.6400000000000002E-2</v>
      </c>
      <c r="AG6802" s="92"/>
    </row>
    <row r="6803" spans="14:33" x14ac:dyDescent="0.25">
      <c r="N6803" s="60"/>
      <c r="O6803" s="101"/>
      <c r="AD6803" s="90">
        <f t="shared" si="275"/>
        <v>52422</v>
      </c>
      <c r="AE6803" s="91">
        <f t="shared" si="274"/>
        <v>3.6400000000000002E-2</v>
      </c>
      <c r="AG6803" s="92"/>
    </row>
    <row r="6804" spans="14:33" x14ac:dyDescent="0.25">
      <c r="N6804" s="60"/>
      <c r="O6804" s="101"/>
      <c r="AD6804" s="90">
        <f t="shared" si="275"/>
        <v>52423</v>
      </c>
      <c r="AE6804" s="91">
        <f t="shared" si="274"/>
        <v>3.6400000000000002E-2</v>
      </c>
      <c r="AG6804" s="92"/>
    </row>
    <row r="6805" spans="14:33" x14ac:dyDescent="0.25">
      <c r="N6805" s="60"/>
      <c r="O6805" s="101"/>
      <c r="AD6805" s="90">
        <f t="shared" si="275"/>
        <v>52424</v>
      </c>
      <c r="AE6805" s="91">
        <f t="shared" si="274"/>
        <v>3.6400000000000002E-2</v>
      </c>
      <c r="AG6805" s="92"/>
    </row>
    <row r="6806" spans="14:33" x14ac:dyDescent="0.25">
      <c r="N6806" s="60"/>
      <c r="O6806" s="101"/>
      <c r="AD6806" s="90">
        <f t="shared" si="275"/>
        <v>52425</v>
      </c>
      <c r="AE6806" s="91">
        <f t="shared" si="274"/>
        <v>3.6400000000000002E-2</v>
      </c>
      <c r="AG6806" s="92"/>
    </row>
    <row r="6807" spans="14:33" x14ac:dyDescent="0.25">
      <c r="N6807" s="60"/>
      <c r="O6807" s="101"/>
      <c r="AD6807" s="90">
        <f t="shared" si="275"/>
        <v>52426</v>
      </c>
      <c r="AE6807" s="91">
        <f t="shared" si="274"/>
        <v>3.6400000000000002E-2</v>
      </c>
      <c r="AG6807" s="92"/>
    </row>
    <row r="6808" spans="14:33" x14ac:dyDescent="0.25">
      <c r="N6808" s="60"/>
      <c r="O6808" s="101"/>
      <c r="AD6808" s="90">
        <f t="shared" si="275"/>
        <v>52427</v>
      </c>
      <c r="AE6808" s="91">
        <f t="shared" si="274"/>
        <v>3.6400000000000002E-2</v>
      </c>
      <c r="AG6808" s="92"/>
    </row>
    <row r="6809" spans="14:33" x14ac:dyDescent="0.25">
      <c r="N6809" s="60"/>
      <c r="O6809" s="101"/>
      <c r="AD6809" s="90">
        <f t="shared" si="275"/>
        <v>52428</v>
      </c>
      <c r="AE6809" s="91">
        <f t="shared" si="274"/>
        <v>3.6400000000000002E-2</v>
      </c>
      <c r="AG6809" s="92"/>
    </row>
    <row r="6810" spans="14:33" x14ac:dyDescent="0.25">
      <c r="N6810" s="60"/>
      <c r="O6810" s="101"/>
      <c r="AD6810" s="90">
        <f t="shared" si="275"/>
        <v>52429</v>
      </c>
      <c r="AE6810" s="91">
        <f t="shared" si="274"/>
        <v>3.6400000000000002E-2</v>
      </c>
      <c r="AG6810" s="92"/>
    </row>
    <row r="6811" spans="14:33" x14ac:dyDescent="0.25">
      <c r="N6811" s="60"/>
      <c r="O6811" s="101"/>
      <c r="AD6811" s="90">
        <f t="shared" si="275"/>
        <v>52430</v>
      </c>
      <c r="AE6811" s="91">
        <f t="shared" si="274"/>
        <v>3.6400000000000002E-2</v>
      </c>
      <c r="AG6811" s="92"/>
    </row>
    <row r="6812" spans="14:33" x14ac:dyDescent="0.25">
      <c r="N6812" s="60"/>
      <c r="O6812" s="101"/>
      <c r="AD6812" s="90">
        <f t="shared" si="275"/>
        <v>52431</v>
      </c>
      <c r="AE6812" s="91">
        <f t="shared" si="274"/>
        <v>3.6400000000000002E-2</v>
      </c>
      <c r="AG6812" s="92"/>
    </row>
    <row r="6813" spans="14:33" x14ac:dyDescent="0.25">
      <c r="N6813" s="60"/>
      <c r="O6813" s="101"/>
      <c r="AD6813" s="90">
        <f t="shared" si="275"/>
        <v>52432</v>
      </c>
      <c r="AE6813" s="91">
        <f t="shared" si="274"/>
        <v>3.6400000000000002E-2</v>
      </c>
      <c r="AG6813" s="92"/>
    </row>
    <row r="6814" spans="14:33" x14ac:dyDescent="0.25">
      <c r="N6814" s="60"/>
      <c r="O6814" s="101"/>
      <c r="AD6814" s="90">
        <f t="shared" si="275"/>
        <v>52433</v>
      </c>
      <c r="AE6814" s="91">
        <f t="shared" si="274"/>
        <v>3.6400000000000002E-2</v>
      </c>
      <c r="AG6814" s="92"/>
    </row>
    <row r="6815" spans="14:33" x14ac:dyDescent="0.25">
      <c r="N6815" s="60"/>
      <c r="O6815" s="101"/>
      <c r="AD6815" s="90">
        <f t="shared" si="275"/>
        <v>52434</v>
      </c>
      <c r="AE6815" s="91">
        <f t="shared" si="274"/>
        <v>3.6400000000000002E-2</v>
      </c>
      <c r="AG6815" s="92"/>
    </row>
    <row r="6816" spans="14:33" x14ac:dyDescent="0.25">
      <c r="N6816" s="60"/>
      <c r="O6816" s="101"/>
      <c r="AD6816" s="90">
        <f t="shared" si="275"/>
        <v>52435</v>
      </c>
      <c r="AE6816" s="91">
        <f t="shared" si="274"/>
        <v>3.6400000000000002E-2</v>
      </c>
      <c r="AG6816" s="92"/>
    </row>
    <row r="6817" spans="14:33" x14ac:dyDescent="0.25">
      <c r="N6817" s="60"/>
      <c r="O6817" s="101"/>
      <c r="AD6817" s="90">
        <f t="shared" si="275"/>
        <v>52436</v>
      </c>
      <c r="AE6817" s="91">
        <f t="shared" si="274"/>
        <v>3.6400000000000002E-2</v>
      </c>
      <c r="AG6817" s="92"/>
    </row>
    <row r="6818" spans="14:33" x14ac:dyDescent="0.25">
      <c r="N6818" s="60"/>
      <c r="O6818" s="101"/>
      <c r="AD6818" s="90">
        <f t="shared" si="275"/>
        <v>52437</v>
      </c>
      <c r="AE6818" s="91">
        <f t="shared" si="274"/>
        <v>3.6400000000000002E-2</v>
      </c>
      <c r="AG6818" s="92"/>
    </row>
    <row r="6819" spans="14:33" x14ac:dyDescent="0.25">
      <c r="N6819" s="60"/>
      <c r="O6819" s="101"/>
      <c r="AD6819" s="90">
        <f t="shared" si="275"/>
        <v>52438</v>
      </c>
      <c r="AE6819" s="91">
        <f t="shared" si="274"/>
        <v>3.6400000000000002E-2</v>
      </c>
      <c r="AG6819" s="92"/>
    </row>
    <row r="6820" spans="14:33" x14ac:dyDescent="0.25">
      <c r="N6820" s="60"/>
      <c r="O6820" s="101"/>
      <c r="AD6820" s="90">
        <f t="shared" si="275"/>
        <v>52439</v>
      </c>
      <c r="AE6820" s="91">
        <f t="shared" si="274"/>
        <v>3.6400000000000002E-2</v>
      </c>
      <c r="AG6820" s="92"/>
    </row>
    <row r="6821" spans="14:33" x14ac:dyDescent="0.25">
      <c r="N6821" s="60"/>
      <c r="O6821" s="101"/>
      <c r="AD6821" s="90">
        <f t="shared" si="275"/>
        <v>52440</v>
      </c>
      <c r="AE6821" s="91">
        <f t="shared" si="274"/>
        <v>3.6400000000000002E-2</v>
      </c>
      <c r="AG6821" s="92"/>
    </row>
    <row r="6822" spans="14:33" x14ac:dyDescent="0.25">
      <c r="N6822" s="60"/>
      <c r="O6822" s="101"/>
      <c r="AD6822" s="90">
        <f t="shared" si="275"/>
        <v>52441</v>
      </c>
      <c r="AE6822" s="91">
        <f t="shared" si="274"/>
        <v>3.6400000000000002E-2</v>
      </c>
      <c r="AG6822" s="92"/>
    </row>
    <row r="6823" spans="14:33" x14ac:dyDescent="0.25">
      <c r="N6823" s="60"/>
      <c r="O6823" s="101"/>
      <c r="AD6823" s="90">
        <f t="shared" si="275"/>
        <v>52442</v>
      </c>
      <c r="AE6823" s="91">
        <f t="shared" si="274"/>
        <v>3.6400000000000002E-2</v>
      </c>
      <c r="AG6823" s="92"/>
    </row>
    <row r="6824" spans="14:33" x14ac:dyDescent="0.25">
      <c r="N6824" s="60"/>
      <c r="O6824" s="101"/>
      <c r="AD6824" s="90">
        <f t="shared" si="275"/>
        <v>52443</v>
      </c>
      <c r="AE6824" s="91">
        <f t="shared" si="274"/>
        <v>3.6400000000000002E-2</v>
      </c>
      <c r="AG6824" s="92"/>
    </row>
    <row r="6825" spans="14:33" x14ac:dyDescent="0.25">
      <c r="N6825" s="60"/>
      <c r="O6825" s="101"/>
      <c r="AD6825" s="90">
        <f t="shared" si="275"/>
        <v>52444</v>
      </c>
      <c r="AE6825" s="91">
        <f t="shared" si="274"/>
        <v>3.6400000000000002E-2</v>
      </c>
      <c r="AG6825" s="92"/>
    </row>
    <row r="6826" spans="14:33" x14ac:dyDescent="0.25">
      <c r="N6826" s="60"/>
      <c r="O6826" s="101"/>
      <c r="AD6826" s="90">
        <f t="shared" si="275"/>
        <v>52445</v>
      </c>
      <c r="AE6826" s="91">
        <f t="shared" si="274"/>
        <v>3.6400000000000002E-2</v>
      </c>
      <c r="AG6826" s="92"/>
    </row>
    <row r="6827" spans="14:33" x14ac:dyDescent="0.25">
      <c r="N6827" s="60"/>
      <c r="O6827" s="101"/>
      <c r="AD6827" s="90">
        <f t="shared" si="275"/>
        <v>52446</v>
      </c>
      <c r="AE6827" s="91">
        <f t="shared" si="274"/>
        <v>3.6400000000000002E-2</v>
      </c>
      <c r="AG6827" s="92"/>
    </row>
    <row r="6828" spans="14:33" x14ac:dyDescent="0.25">
      <c r="N6828" s="60"/>
      <c r="O6828" s="101"/>
      <c r="AD6828" s="90">
        <f t="shared" si="275"/>
        <v>52447</v>
      </c>
      <c r="AE6828" s="91">
        <f t="shared" si="274"/>
        <v>3.6400000000000002E-2</v>
      </c>
      <c r="AG6828" s="92"/>
    </row>
    <row r="6829" spans="14:33" x14ac:dyDescent="0.25">
      <c r="N6829" s="60"/>
      <c r="O6829" s="101"/>
      <c r="AD6829" s="90">
        <f t="shared" si="275"/>
        <v>52448</v>
      </c>
      <c r="AE6829" s="91">
        <f t="shared" si="274"/>
        <v>3.6400000000000002E-2</v>
      </c>
      <c r="AG6829" s="92"/>
    </row>
    <row r="6830" spans="14:33" x14ac:dyDescent="0.25">
      <c r="N6830" s="60"/>
      <c r="O6830" s="101"/>
      <c r="AD6830" s="90">
        <f t="shared" si="275"/>
        <v>52449</v>
      </c>
      <c r="AE6830" s="91">
        <f t="shared" si="274"/>
        <v>3.6400000000000002E-2</v>
      </c>
      <c r="AG6830" s="92"/>
    </row>
    <row r="6831" spans="14:33" x14ac:dyDescent="0.25">
      <c r="N6831" s="60"/>
      <c r="O6831" s="101"/>
      <c r="AD6831" s="90">
        <f t="shared" si="275"/>
        <v>52450</v>
      </c>
      <c r="AE6831" s="91">
        <f t="shared" si="274"/>
        <v>3.6400000000000002E-2</v>
      </c>
      <c r="AG6831" s="92"/>
    </row>
    <row r="6832" spans="14:33" x14ac:dyDescent="0.25">
      <c r="N6832" s="60"/>
      <c r="O6832" s="101"/>
      <c r="AD6832" s="90">
        <f t="shared" si="275"/>
        <v>52451</v>
      </c>
      <c r="AE6832" s="91">
        <f t="shared" si="274"/>
        <v>3.6400000000000002E-2</v>
      </c>
      <c r="AG6832" s="92"/>
    </row>
    <row r="6833" spans="14:33" x14ac:dyDescent="0.25">
      <c r="N6833" s="60"/>
      <c r="O6833" s="101"/>
      <c r="AD6833" s="90">
        <f t="shared" si="275"/>
        <v>52452</v>
      </c>
      <c r="AE6833" s="91">
        <f t="shared" si="274"/>
        <v>3.6400000000000002E-2</v>
      </c>
      <c r="AG6833" s="92"/>
    </row>
    <row r="6834" spans="14:33" x14ac:dyDescent="0.25">
      <c r="N6834" s="60"/>
      <c r="O6834" s="101"/>
      <c r="AD6834" s="90">
        <f t="shared" si="275"/>
        <v>52453</v>
      </c>
      <c r="AE6834" s="91">
        <f t="shared" si="274"/>
        <v>3.6400000000000002E-2</v>
      </c>
      <c r="AG6834" s="92"/>
    </row>
    <row r="6835" spans="14:33" x14ac:dyDescent="0.25">
      <c r="N6835" s="60"/>
      <c r="O6835" s="101"/>
      <c r="AD6835" s="90">
        <f t="shared" si="275"/>
        <v>52454</v>
      </c>
      <c r="AE6835" s="91">
        <f t="shared" si="274"/>
        <v>3.6400000000000002E-2</v>
      </c>
      <c r="AG6835" s="92"/>
    </row>
    <row r="6836" spans="14:33" x14ac:dyDescent="0.25">
      <c r="N6836" s="60"/>
      <c r="O6836" s="101"/>
      <c r="AD6836" s="90">
        <f t="shared" si="275"/>
        <v>52455</v>
      </c>
      <c r="AE6836" s="91">
        <f t="shared" si="274"/>
        <v>3.6400000000000002E-2</v>
      </c>
      <c r="AG6836" s="92"/>
    </row>
    <row r="6837" spans="14:33" x14ac:dyDescent="0.25">
      <c r="N6837" s="60"/>
      <c r="O6837" s="101"/>
      <c r="AD6837" s="90">
        <f t="shared" si="275"/>
        <v>52456</v>
      </c>
      <c r="AE6837" s="91">
        <f t="shared" si="274"/>
        <v>3.6400000000000002E-2</v>
      </c>
      <c r="AG6837" s="92"/>
    </row>
    <row r="6838" spans="14:33" x14ac:dyDescent="0.25">
      <c r="N6838" s="60"/>
      <c r="O6838" s="101"/>
      <c r="AD6838" s="90">
        <f t="shared" si="275"/>
        <v>52457</v>
      </c>
      <c r="AE6838" s="91">
        <f t="shared" si="274"/>
        <v>3.6400000000000002E-2</v>
      </c>
      <c r="AG6838" s="92"/>
    </row>
    <row r="6839" spans="14:33" x14ac:dyDescent="0.25">
      <c r="N6839" s="60"/>
      <c r="O6839" s="101"/>
      <c r="AD6839" s="90">
        <f t="shared" si="275"/>
        <v>52458</v>
      </c>
      <c r="AE6839" s="91">
        <f t="shared" si="274"/>
        <v>3.6400000000000002E-2</v>
      </c>
      <c r="AG6839" s="92"/>
    </row>
    <row r="6840" spans="14:33" x14ac:dyDescent="0.25">
      <c r="N6840" s="60"/>
      <c r="O6840" s="101"/>
      <c r="AD6840" s="90">
        <f t="shared" si="275"/>
        <v>52459</v>
      </c>
      <c r="AE6840" s="91">
        <f t="shared" si="274"/>
        <v>3.6400000000000002E-2</v>
      </c>
      <c r="AG6840" s="92"/>
    </row>
    <row r="6841" spans="14:33" x14ac:dyDescent="0.25">
      <c r="N6841" s="60"/>
      <c r="O6841" s="101"/>
      <c r="AD6841" s="90">
        <f t="shared" si="275"/>
        <v>52460</v>
      </c>
      <c r="AE6841" s="91">
        <f t="shared" si="274"/>
        <v>3.6400000000000002E-2</v>
      </c>
      <c r="AG6841" s="92"/>
    </row>
    <row r="6842" spans="14:33" x14ac:dyDescent="0.25">
      <c r="N6842" s="60"/>
      <c r="O6842" s="101"/>
      <c r="AD6842" s="90">
        <f t="shared" si="275"/>
        <v>52461</v>
      </c>
      <c r="AE6842" s="91">
        <f t="shared" si="274"/>
        <v>3.6400000000000002E-2</v>
      </c>
      <c r="AG6842" s="92"/>
    </row>
    <row r="6843" spans="14:33" x14ac:dyDescent="0.25">
      <c r="N6843" s="60"/>
      <c r="O6843" s="101"/>
      <c r="AD6843" s="90">
        <f t="shared" si="275"/>
        <v>52462</v>
      </c>
      <c r="AE6843" s="91">
        <f t="shared" si="274"/>
        <v>3.6400000000000002E-2</v>
      </c>
      <c r="AG6843" s="92"/>
    </row>
    <row r="6844" spans="14:33" x14ac:dyDescent="0.25">
      <c r="N6844" s="60"/>
      <c r="O6844" s="101"/>
      <c r="AD6844" s="90">
        <f t="shared" si="275"/>
        <v>52463</v>
      </c>
      <c r="AE6844" s="91">
        <f t="shared" si="274"/>
        <v>3.6400000000000002E-2</v>
      </c>
      <c r="AG6844" s="92"/>
    </row>
    <row r="6845" spans="14:33" x14ac:dyDescent="0.25">
      <c r="N6845" s="60"/>
      <c r="O6845" s="101"/>
      <c r="AD6845" s="90">
        <f t="shared" si="275"/>
        <v>52464</v>
      </c>
      <c r="AE6845" s="91">
        <f t="shared" si="274"/>
        <v>3.6400000000000002E-2</v>
      </c>
      <c r="AG6845" s="92"/>
    </row>
    <row r="6846" spans="14:33" x14ac:dyDescent="0.25">
      <c r="N6846" s="60"/>
      <c r="O6846" s="101"/>
      <c r="AD6846" s="90">
        <f t="shared" si="275"/>
        <v>52465</v>
      </c>
      <c r="AE6846" s="91">
        <f t="shared" si="274"/>
        <v>3.6400000000000002E-2</v>
      </c>
      <c r="AG6846" s="92"/>
    </row>
    <row r="6847" spans="14:33" x14ac:dyDescent="0.25">
      <c r="N6847" s="60"/>
      <c r="O6847" s="101"/>
      <c r="AD6847" s="90">
        <f t="shared" si="275"/>
        <v>52466</v>
      </c>
      <c r="AE6847" s="91">
        <f t="shared" si="274"/>
        <v>3.6400000000000002E-2</v>
      </c>
      <c r="AG6847" s="92"/>
    </row>
    <row r="6848" spans="14:33" x14ac:dyDescent="0.25">
      <c r="N6848" s="60"/>
      <c r="O6848" s="101"/>
      <c r="AD6848" s="90">
        <f t="shared" si="275"/>
        <v>52467</v>
      </c>
      <c r="AE6848" s="91">
        <f t="shared" si="274"/>
        <v>3.6400000000000002E-2</v>
      </c>
      <c r="AG6848" s="92"/>
    </row>
    <row r="6849" spans="14:33" x14ac:dyDescent="0.25">
      <c r="N6849" s="60"/>
      <c r="O6849" s="101"/>
      <c r="AD6849" s="90">
        <f t="shared" si="275"/>
        <v>52468</v>
      </c>
      <c r="AE6849" s="91">
        <f t="shared" si="274"/>
        <v>3.6400000000000002E-2</v>
      </c>
      <c r="AG6849" s="92"/>
    </row>
    <row r="6850" spans="14:33" x14ac:dyDescent="0.25">
      <c r="N6850" s="60"/>
      <c r="O6850" s="101"/>
      <c r="AD6850" s="90">
        <f t="shared" si="275"/>
        <v>52469</v>
      </c>
      <c r="AE6850" s="91">
        <f t="shared" si="274"/>
        <v>3.6400000000000002E-2</v>
      </c>
      <c r="AG6850" s="92"/>
    </row>
    <row r="6851" spans="14:33" x14ac:dyDescent="0.25">
      <c r="N6851" s="60"/>
      <c r="O6851" s="101"/>
      <c r="AD6851" s="90">
        <f t="shared" si="275"/>
        <v>52470</v>
      </c>
      <c r="AE6851" s="91">
        <f t="shared" si="274"/>
        <v>3.6400000000000002E-2</v>
      </c>
      <c r="AG6851" s="92"/>
    </row>
    <row r="6852" spans="14:33" x14ac:dyDescent="0.25">
      <c r="N6852" s="60"/>
      <c r="O6852" s="101"/>
      <c r="AD6852" s="90">
        <f t="shared" si="275"/>
        <v>52471</v>
      </c>
      <c r="AE6852" s="91">
        <f t="shared" si="274"/>
        <v>3.6400000000000002E-2</v>
      </c>
      <c r="AG6852" s="92"/>
    </row>
    <row r="6853" spans="14:33" x14ac:dyDescent="0.25">
      <c r="N6853" s="60"/>
      <c r="O6853" s="101"/>
      <c r="AD6853" s="90">
        <f t="shared" si="275"/>
        <v>52472</v>
      </c>
      <c r="AE6853" s="91">
        <f t="shared" si="274"/>
        <v>3.6400000000000002E-2</v>
      </c>
      <c r="AG6853" s="92"/>
    </row>
    <row r="6854" spans="14:33" x14ac:dyDescent="0.25">
      <c r="N6854" s="60"/>
      <c r="O6854" s="101"/>
      <c r="AD6854" s="90">
        <f t="shared" si="275"/>
        <v>52473</v>
      </c>
      <c r="AE6854" s="91">
        <f t="shared" si="274"/>
        <v>3.6400000000000002E-2</v>
      </c>
      <c r="AG6854" s="92"/>
    </row>
    <row r="6855" spans="14:33" x14ac:dyDescent="0.25">
      <c r="N6855" s="60"/>
      <c r="O6855" s="101"/>
      <c r="AD6855" s="90">
        <f t="shared" si="275"/>
        <v>52474</v>
      </c>
      <c r="AE6855" s="91">
        <f t="shared" ref="AE6855:AE6918" si="276">_xlfn.IFNA(VLOOKUP(AD6855,N:O,2,FALSE)/100,AE6854)</f>
        <v>3.6400000000000002E-2</v>
      </c>
      <c r="AG6855" s="92"/>
    </row>
    <row r="6856" spans="14:33" x14ac:dyDescent="0.25">
      <c r="N6856" s="60"/>
      <c r="O6856" s="101"/>
      <c r="AD6856" s="90">
        <f t="shared" ref="AD6856:AD6919" si="277">AD6855+1</f>
        <v>52475</v>
      </c>
      <c r="AE6856" s="91">
        <f t="shared" si="276"/>
        <v>3.6400000000000002E-2</v>
      </c>
      <c r="AG6856" s="92"/>
    </row>
    <row r="6857" spans="14:33" x14ac:dyDescent="0.25">
      <c r="N6857" s="60"/>
      <c r="O6857" s="101"/>
      <c r="AD6857" s="90">
        <f t="shared" si="277"/>
        <v>52476</v>
      </c>
      <c r="AE6857" s="91">
        <f t="shared" si="276"/>
        <v>3.6400000000000002E-2</v>
      </c>
      <c r="AG6857" s="92"/>
    </row>
    <row r="6858" spans="14:33" x14ac:dyDescent="0.25">
      <c r="N6858" s="60"/>
      <c r="O6858" s="101"/>
      <c r="AD6858" s="90">
        <f t="shared" si="277"/>
        <v>52477</v>
      </c>
      <c r="AE6858" s="91">
        <f t="shared" si="276"/>
        <v>3.6400000000000002E-2</v>
      </c>
      <c r="AG6858" s="92"/>
    </row>
    <row r="6859" spans="14:33" x14ac:dyDescent="0.25">
      <c r="N6859" s="60"/>
      <c r="O6859" s="101"/>
      <c r="AD6859" s="90">
        <f t="shared" si="277"/>
        <v>52478</v>
      </c>
      <c r="AE6859" s="91">
        <f t="shared" si="276"/>
        <v>3.6400000000000002E-2</v>
      </c>
      <c r="AG6859" s="92"/>
    </row>
    <row r="6860" spans="14:33" x14ac:dyDescent="0.25">
      <c r="N6860" s="60"/>
      <c r="O6860" s="101"/>
      <c r="AD6860" s="90">
        <f t="shared" si="277"/>
        <v>52479</v>
      </c>
      <c r="AE6860" s="91">
        <f t="shared" si="276"/>
        <v>3.6400000000000002E-2</v>
      </c>
      <c r="AG6860" s="92"/>
    </row>
    <row r="6861" spans="14:33" x14ac:dyDescent="0.25">
      <c r="N6861" s="60"/>
      <c r="O6861" s="101"/>
      <c r="AD6861" s="90">
        <f t="shared" si="277"/>
        <v>52480</v>
      </c>
      <c r="AE6861" s="91">
        <f t="shared" si="276"/>
        <v>3.6400000000000002E-2</v>
      </c>
      <c r="AG6861" s="92"/>
    </row>
    <row r="6862" spans="14:33" x14ac:dyDescent="0.25">
      <c r="N6862" s="60"/>
      <c r="O6862" s="101"/>
      <c r="AD6862" s="90">
        <f t="shared" si="277"/>
        <v>52481</v>
      </c>
      <c r="AE6862" s="91">
        <f t="shared" si="276"/>
        <v>3.6400000000000002E-2</v>
      </c>
      <c r="AG6862" s="92"/>
    </row>
    <row r="6863" spans="14:33" x14ac:dyDescent="0.25">
      <c r="N6863" s="60"/>
      <c r="O6863" s="101"/>
      <c r="AD6863" s="90">
        <f t="shared" si="277"/>
        <v>52482</v>
      </c>
      <c r="AE6863" s="91">
        <f t="shared" si="276"/>
        <v>3.6400000000000002E-2</v>
      </c>
      <c r="AG6863" s="92"/>
    </row>
    <row r="6864" spans="14:33" x14ac:dyDescent="0.25">
      <c r="N6864" s="60"/>
      <c r="O6864" s="101"/>
      <c r="AD6864" s="90">
        <f t="shared" si="277"/>
        <v>52483</v>
      </c>
      <c r="AE6864" s="91">
        <f t="shared" si="276"/>
        <v>3.6400000000000002E-2</v>
      </c>
      <c r="AG6864" s="92"/>
    </row>
    <row r="6865" spans="14:33" x14ac:dyDescent="0.25">
      <c r="N6865" s="60"/>
      <c r="O6865" s="101"/>
      <c r="AD6865" s="90">
        <f t="shared" si="277"/>
        <v>52484</v>
      </c>
      <c r="AE6865" s="91">
        <f t="shared" si="276"/>
        <v>3.6400000000000002E-2</v>
      </c>
      <c r="AG6865" s="92"/>
    </row>
    <row r="6866" spans="14:33" x14ac:dyDescent="0.25">
      <c r="N6866" s="60"/>
      <c r="O6866" s="101"/>
      <c r="AD6866" s="90">
        <f t="shared" si="277"/>
        <v>52485</v>
      </c>
      <c r="AE6866" s="91">
        <f t="shared" si="276"/>
        <v>3.6400000000000002E-2</v>
      </c>
      <c r="AG6866" s="92"/>
    </row>
    <row r="6867" spans="14:33" x14ac:dyDescent="0.25">
      <c r="N6867" s="60"/>
      <c r="O6867" s="101"/>
      <c r="AD6867" s="90">
        <f t="shared" si="277"/>
        <v>52486</v>
      </c>
      <c r="AE6867" s="91">
        <f t="shared" si="276"/>
        <v>3.6400000000000002E-2</v>
      </c>
      <c r="AG6867" s="92"/>
    </row>
    <row r="6868" spans="14:33" x14ac:dyDescent="0.25">
      <c r="N6868" s="60"/>
      <c r="O6868" s="101"/>
      <c r="AD6868" s="90">
        <f t="shared" si="277"/>
        <v>52487</v>
      </c>
      <c r="AE6868" s="91">
        <f t="shared" si="276"/>
        <v>3.6400000000000002E-2</v>
      </c>
      <c r="AG6868" s="92"/>
    </row>
    <row r="6869" spans="14:33" x14ac:dyDescent="0.25">
      <c r="N6869" s="60"/>
      <c r="O6869" s="101"/>
      <c r="AD6869" s="90">
        <f t="shared" si="277"/>
        <v>52488</v>
      </c>
      <c r="AE6869" s="91">
        <f t="shared" si="276"/>
        <v>3.6400000000000002E-2</v>
      </c>
      <c r="AG6869" s="92"/>
    </row>
    <row r="6870" spans="14:33" x14ac:dyDescent="0.25">
      <c r="N6870" s="60"/>
      <c r="O6870" s="101"/>
      <c r="AD6870" s="90">
        <f t="shared" si="277"/>
        <v>52489</v>
      </c>
      <c r="AE6870" s="91">
        <f t="shared" si="276"/>
        <v>3.6400000000000002E-2</v>
      </c>
      <c r="AG6870" s="92"/>
    </row>
    <row r="6871" spans="14:33" x14ac:dyDescent="0.25">
      <c r="N6871" s="60"/>
      <c r="O6871" s="101"/>
      <c r="AD6871" s="90">
        <f t="shared" si="277"/>
        <v>52490</v>
      </c>
      <c r="AE6871" s="91">
        <f t="shared" si="276"/>
        <v>3.6400000000000002E-2</v>
      </c>
      <c r="AG6871" s="92"/>
    </row>
    <row r="6872" spans="14:33" x14ac:dyDescent="0.25">
      <c r="N6872" s="60"/>
      <c r="O6872" s="101"/>
      <c r="AD6872" s="90">
        <f t="shared" si="277"/>
        <v>52491</v>
      </c>
      <c r="AE6872" s="91">
        <f t="shared" si="276"/>
        <v>3.6400000000000002E-2</v>
      </c>
      <c r="AG6872" s="92"/>
    </row>
    <row r="6873" spans="14:33" x14ac:dyDescent="0.25">
      <c r="N6873" s="60"/>
      <c r="O6873" s="101"/>
      <c r="AD6873" s="90">
        <f t="shared" si="277"/>
        <v>52492</v>
      </c>
      <c r="AE6873" s="91">
        <f t="shared" si="276"/>
        <v>3.6400000000000002E-2</v>
      </c>
      <c r="AG6873" s="92"/>
    </row>
    <row r="6874" spans="14:33" x14ac:dyDescent="0.25">
      <c r="N6874" s="60"/>
      <c r="O6874" s="101"/>
      <c r="AD6874" s="90">
        <f t="shared" si="277"/>
        <v>52493</v>
      </c>
      <c r="AE6874" s="91">
        <f t="shared" si="276"/>
        <v>3.6400000000000002E-2</v>
      </c>
      <c r="AG6874" s="92"/>
    </row>
    <row r="6875" spans="14:33" x14ac:dyDescent="0.25">
      <c r="N6875" s="60"/>
      <c r="O6875" s="101"/>
      <c r="AD6875" s="90">
        <f t="shared" si="277"/>
        <v>52494</v>
      </c>
      <c r="AE6875" s="91">
        <f t="shared" si="276"/>
        <v>3.6400000000000002E-2</v>
      </c>
      <c r="AG6875" s="92"/>
    </row>
    <row r="6876" spans="14:33" x14ac:dyDescent="0.25">
      <c r="N6876" s="60"/>
      <c r="O6876" s="101"/>
      <c r="AD6876" s="90">
        <f t="shared" si="277"/>
        <v>52495</v>
      </c>
      <c r="AE6876" s="91">
        <f t="shared" si="276"/>
        <v>3.6400000000000002E-2</v>
      </c>
      <c r="AG6876" s="92"/>
    </row>
    <row r="6877" spans="14:33" x14ac:dyDescent="0.25">
      <c r="N6877" s="60"/>
      <c r="O6877" s="101"/>
      <c r="AD6877" s="90">
        <f t="shared" si="277"/>
        <v>52496</v>
      </c>
      <c r="AE6877" s="91">
        <f t="shared" si="276"/>
        <v>3.6400000000000002E-2</v>
      </c>
      <c r="AG6877" s="92"/>
    </row>
    <row r="6878" spans="14:33" x14ac:dyDescent="0.25">
      <c r="N6878" s="60"/>
      <c r="O6878" s="101"/>
      <c r="AD6878" s="90">
        <f t="shared" si="277"/>
        <v>52497</v>
      </c>
      <c r="AE6878" s="91">
        <f t="shared" si="276"/>
        <v>3.6400000000000002E-2</v>
      </c>
      <c r="AG6878" s="92"/>
    </row>
    <row r="6879" spans="14:33" x14ac:dyDescent="0.25">
      <c r="N6879" s="60"/>
      <c r="O6879" s="101"/>
      <c r="AD6879" s="90">
        <f t="shared" si="277"/>
        <v>52498</v>
      </c>
      <c r="AE6879" s="91">
        <f t="shared" si="276"/>
        <v>3.6400000000000002E-2</v>
      </c>
      <c r="AG6879" s="92"/>
    </row>
    <row r="6880" spans="14:33" x14ac:dyDescent="0.25">
      <c r="N6880" s="60"/>
      <c r="O6880" s="101"/>
      <c r="AD6880" s="90">
        <f t="shared" si="277"/>
        <v>52499</v>
      </c>
      <c r="AE6880" s="91">
        <f t="shared" si="276"/>
        <v>3.6400000000000002E-2</v>
      </c>
      <c r="AG6880" s="92"/>
    </row>
    <row r="6881" spans="14:33" x14ac:dyDescent="0.25">
      <c r="N6881" s="60"/>
      <c r="O6881" s="101"/>
      <c r="AD6881" s="90">
        <f t="shared" si="277"/>
        <v>52500</v>
      </c>
      <c r="AE6881" s="91">
        <f t="shared" si="276"/>
        <v>3.6400000000000002E-2</v>
      </c>
      <c r="AG6881" s="92"/>
    </row>
    <row r="6882" spans="14:33" x14ac:dyDescent="0.25">
      <c r="N6882" s="60"/>
      <c r="O6882" s="101"/>
      <c r="AD6882" s="90">
        <f t="shared" si="277"/>
        <v>52501</v>
      </c>
      <c r="AE6882" s="91">
        <f t="shared" si="276"/>
        <v>3.6400000000000002E-2</v>
      </c>
      <c r="AG6882" s="92"/>
    </row>
    <row r="6883" spans="14:33" x14ac:dyDescent="0.25">
      <c r="N6883" s="60"/>
      <c r="O6883" s="101"/>
      <c r="AD6883" s="90">
        <f t="shared" si="277"/>
        <v>52502</v>
      </c>
      <c r="AE6883" s="91">
        <f t="shared" si="276"/>
        <v>3.6400000000000002E-2</v>
      </c>
      <c r="AG6883" s="92"/>
    </row>
    <row r="6884" spans="14:33" x14ac:dyDescent="0.25">
      <c r="N6884" s="60"/>
      <c r="O6884" s="101"/>
      <c r="AD6884" s="90">
        <f t="shared" si="277"/>
        <v>52503</v>
      </c>
      <c r="AE6884" s="91">
        <f t="shared" si="276"/>
        <v>3.6400000000000002E-2</v>
      </c>
      <c r="AG6884" s="92"/>
    </row>
    <row r="6885" spans="14:33" x14ac:dyDescent="0.25">
      <c r="N6885" s="60"/>
      <c r="O6885" s="101"/>
      <c r="AD6885" s="90">
        <f t="shared" si="277"/>
        <v>52504</v>
      </c>
      <c r="AE6885" s="91">
        <f t="shared" si="276"/>
        <v>3.6400000000000002E-2</v>
      </c>
      <c r="AG6885" s="92"/>
    </row>
    <row r="6886" spans="14:33" x14ac:dyDescent="0.25">
      <c r="N6886" s="60"/>
      <c r="O6886" s="101"/>
      <c r="AD6886" s="90">
        <f t="shared" si="277"/>
        <v>52505</v>
      </c>
      <c r="AE6886" s="91">
        <f t="shared" si="276"/>
        <v>3.6400000000000002E-2</v>
      </c>
      <c r="AG6886" s="92"/>
    </row>
    <row r="6887" spans="14:33" x14ac:dyDescent="0.25">
      <c r="N6887" s="60"/>
      <c r="O6887" s="101"/>
      <c r="AD6887" s="90">
        <f t="shared" si="277"/>
        <v>52506</v>
      </c>
      <c r="AE6887" s="91">
        <f t="shared" si="276"/>
        <v>3.6400000000000002E-2</v>
      </c>
      <c r="AG6887" s="92"/>
    </row>
    <row r="6888" spans="14:33" x14ac:dyDescent="0.25">
      <c r="N6888" s="60"/>
      <c r="O6888" s="101"/>
      <c r="AD6888" s="90">
        <f t="shared" si="277"/>
        <v>52507</v>
      </c>
      <c r="AE6888" s="91">
        <f t="shared" si="276"/>
        <v>3.6400000000000002E-2</v>
      </c>
      <c r="AG6888" s="92"/>
    </row>
    <row r="6889" spans="14:33" x14ac:dyDescent="0.25">
      <c r="N6889" s="60"/>
      <c r="O6889" s="101"/>
      <c r="AD6889" s="90">
        <f t="shared" si="277"/>
        <v>52508</v>
      </c>
      <c r="AE6889" s="91">
        <f t="shared" si="276"/>
        <v>3.6400000000000002E-2</v>
      </c>
      <c r="AG6889" s="92"/>
    </row>
    <row r="6890" spans="14:33" x14ac:dyDescent="0.25">
      <c r="N6890" s="60"/>
      <c r="O6890" s="101"/>
      <c r="AD6890" s="90">
        <f t="shared" si="277"/>
        <v>52509</v>
      </c>
      <c r="AE6890" s="91">
        <f t="shared" si="276"/>
        <v>3.6400000000000002E-2</v>
      </c>
      <c r="AG6890" s="92"/>
    </row>
    <row r="6891" spans="14:33" x14ac:dyDescent="0.25">
      <c r="N6891" s="60"/>
      <c r="O6891" s="101"/>
      <c r="AD6891" s="90">
        <f t="shared" si="277"/>
        <v>52510</v>
      </c>
      <c r="AE6891" s="91">
        <f t="shared" si="276"/>
        <v>3.6400000000000002E-2</v>
      </c>
      <c r="AG6891" s="92"/>
    </row>
    <row r="6892" spans="14:33" x14ac:dyDescent="0.25">
      <c r="N6892" s="60"/>
      <c r="O6892" s="101"/>
      <c r="AD6892" s="90">
        <f t="shared" si="277"/>
        <v>52511</v>
      </c>
      <c r="AE6892" s="91">
        <f t="shared" si="276"/>
        <v>3.6400000000000002E-2</v>
      </c>
      <c r="AG6892" s="92"/>
    </row>
    <row r="6893" spans="14:33" x14ac:dyDescent="0.25">
      <c r="N6893" s="60"/>
      <c r="O6893" s="101"/>
      <c r="AD6893" s="90">
        <f t="shared" si="277"/>
        <v>52512</v>
      </c>
      <c r="AE6893" s="91">
        <f t="shared" si="276"/>
        <v>3.6400000000000002E-2</v>
      </c>
      <c r="AG6893" s="92"/>
    </row>
    <row r="6894" spans="14:33" x14ac:dyDescent="0.25">
      <c r="N6894" s="60"/>
      <c r="O6894" s="101"/>
      <c r="AD6894" s="90">
        <f t="shared" si="277"/>
        <v>52513</v>
      </c>
      <c r="AE6894" s="91">
        <f t="shared" si="276"/>
        <v>3.6400000000000002E-2</v>
      </c>
      <c r="AG6894" s="92"/>
    </row>
    <row r="6895" spans="14:33" x14ac:dyDescent="0.25">
      <c r="N6895" s="60"/>
      <c r="O6895" s="101"/>
      <c r="AD6895" s="90">
        <f t="shared" si="277"/>
        <v>52514</v>
      </c>
      <c r="AE6895" s="91">
        <f t="shared" si="276"/>
        <v>3.6400000000000002E-2</v>
      </c>
      <c r="AG6895" s="92"/>
    </row>
    <row r="6896" spans="14:33" x14ac:dyDescent="0.25">
      <c r="N6896" s="60"/>
      <c r="O6896" s="101"/>
      <c r="AD6896" s="90">
        <f t="shared" si="277"/>
        <v>52515</v>
      </c>
      <c r="AE6896" s="91">
        <f t="shared" si="276"/>
        <v>3.6400000000000002E-2</v>
      </c>
      <c r="AG6896" s="92"/>
    </row>
    <row r="6897" spans="14:33" x14ac:dyDescent="0.25">
      <c r="N6897" s="60"/>
      <c r="O6897" s="101"/>
      <c r="AD6897" s="90">
        <f t="shared" si="277"/>
        <v>52516</v>
      </c>
      <c r="AE6897" s="91">
        <f t="shared" si="276"/>
        <v>3.6400000000000002E-2</v>
      </c>
      <c r="AG6897" s="92"/>
    </row>
    <row r="6898" spans="14:33" x14ac:dyDescent="0.25">
      <c r="N6898" s="60"/>
      <c r="O6898" s="101"/>
      <c r="AD6898" s="90">
        <f t="shared" si="277"/>
        <v>52517</v>
      </c>
      <c r="AE6898" s="91">
        <f t="shared" si="276"/>
        <v>3.6400000000000002E-2</v>
      </c>
      <c r="AG6898" s="92"/>
    </row>
    <row r="6899" spans="14:33" x14ac:dyDescent="0.25">
      <c r="N6899" s="60"/>
      <c r="O6899" s="101"/>
      <c r="AD6899" s="90">
        <f t="shared" si="277"/>
        <v>52518</v>
      </c>
      <c r="AE6899" s="91">
        <f t="shared" si="276"/>
        <v>3.6400000000000002E-2</v>
      </c>
      <c r="AG6899" s="92"/>
    </row>
    <row r="6900" spans="14:33" x14ac:dyDescent="0.25">
      <c r="N6900" s="60"/>
      <c r="O6900" s="101"/>
      <c r="AD6900" s="90">
        <f t="shared" si="277"/>
        <v>52519</v>
      </c>
      <c r="AE6900" s="91">
        <f t="shared" si="276"/>
        <v>3.6400000000000002E-2</v>
      </c>
      <c r="AG6900" s="92"/>
    </row>
    <row r="6901" spans="14:33" x14ac:dyDescent="0.25">
      <c r="N6901" s="60"/>
      <c r="O6901" s="101"/>
      <c r="AD6901" s="90">
        <f t="shared" si="277"/>
        <v>52520</v>
      </c>
      <c r="AE6901" s="91">
        <f t="shared" si="276"/>
        <v>3.6400000000000002E-2</v>
      </c>
      <c r="AG6901" s="92"/>
    </row>
    <row r="6902" spans="14:33" x14ac:dyDescent="0.25">
      <c r="N6902" s="60"/>
      <c r="O6902" s="101"/>
      <c r="AD6902" s="90">
        <f t="shared" si="277"/>
        <v>52521</v>
      </c>
      <c r="AE6902" s="91">
        <f t="shared" si="276"/>
        <v>3.6400000000000002E-2</v>
      </c>
      <c r="AG6902" s="92"/>
    </row>
    <row r="6903" spans="14:33" x14ac:dyDescent="0.25">
      <c r="N6903" s="60"/>
      <c r="O6903" s="101"/>
      <c r="AD6903" s="90">
        <f t="shared" si="277"/>
        <v>52522</v>
      </c>
      <c r="AE6903" s="91">
        <f t="shared" si="276"/>
        <v>3.6400000000000002E-2</v>
      </c>
      <c r="AG6903" s="92"/>
    </row>
    <row r="6904" spans="14:33" x14ac:dyDescent="0.25">
      <c r="N6904" s="60"/>
      <c r="O6904" s="101"/>
      <c r="AD6904" s="90">
        <f t="shared" si="277"/>
        <v>52523</v>
      </c>
      <c r="AE6904" s="91">
        <f t="shared" si="276"/>
        <v>3.6400000000000002E-2</v>
      </c>
      <c r="AG6904" s="92"/>
    </row>
    <row r="6905" spans="14:33" x14ac:dyDescent="0.25">
      <c r="N6905" s="60"/>
      <c r="O6905" s="101"/>
      <c r="AD6905" s="90">
        <f t="shared" si="277"/>
        <v>52524</v>
      </c>
      <c r="AE6905" s="91">
        <f t="shared" si="276"/>
        <v>3.6400000000000002E-2</v>
      </c>
      <c r="AG6905" s="92"/>
    </row>
    <row r="6906" spans="14:33" x14ac:dyDescent="0.25">
      <c r="N6906" s="60"/>
      <c r="O6906" s="101"/>
      <c r="AD6906" s="90">
        <f t="shared" si="277"/>
        <v>52525</v>
      </c>
      <c r="AE6906" s="91">
        <f t="shared" si="276"/>
        <v>3.6400000000000002E-2</v>
      </c>
      <c r="AG6906" s="92"/>
    </row>
    <row r="6907" spans="14:33" x14ac:dyDescent="0.25">
      <c r="N6907" s="60"/>
      <c r="O6907" s="101"/>
      <c r="AD6907" s="90">
        <f t="shared" si="277"/>
        <v>52526</v>
      </c>
      <c r="AE6907" s="91">
        <f t="shared" si="276"/>
        <v>3.6400000000000002E-2</v>
      </c>
      <c r="AG6907" s="92"/>
    </row>
    <row r="6908" spans="14:33" x14ac:dyDescent="0.25">
      <c r="N6908" s="60"/>
      <c r="O6908" s="101"/>
      <c r="AD6908" s="90">
        <f t="shared" si="277"/>
        <v>52527</v>
      </c>
      <c r="AE6908" s="91">
        <f t="shared" si="276"/>
        <v>3.6400000000000002E-2</v>
      </c>
      <c r="AG6908" s="92"/>
    </row>
    <row r="6909" spans="14:33" x14ac:dyDescent="0.25">
      <c r="N6909" s="60"/>
      <c r="O6909" s="101"/>
      <c r="AD6909" s="90">
        <f t="shared" si="277"/>
        <v>52528</v>
      </c>
      <c r="AE6909" s="91">
        <f t="shared" si="276"/>
        <v>3.6400000000000002E-2</v>
      </c>
      <c r="AG6909" s="92"/>
    </row>
    <row r="6910" spans="14:33" x14ac:dyDescent="0.25">
      <c r="N6910" s="60"/>
      <c r="O6910" s="101"/>
      <c r="AD6910" s="90">
        <f t="shared" si="277"/>
        <v>52529</v>
      </c>
      <c r="AE6910" s="91">
        <f t="shared" si="276"/>
        <v>3.6400000000000002E-2</v>
      </c>
      <c r="AG6910" s="92"/>
    </row>
    <row r="6911" spans="14:33" x14ac:dyDescent="0.25">
      <c r="N6911" s="60"/>
      <c r="O6911" s="101"/>
      <c r="AD6911" s="90">
        <f t="shared" si="277"/>
        <v>52530</v>
      </c>
      <c r="AE6911" s="91">
        <f t="shared" si="276"/>
        <v>3.6400000000000002E-2</v>
      </c>
      <c r="AG6911" s="92"/>
    </row>
    <row r="6912" spans="14:33" x14ac:dyDescent="0.25">
      <c r="N6912" s="60"/>
      <c r="O6912" s="101"/>
      <c r="AD6912" s="90">
        <f t="shared" si="277"/>
        <v>52531</v>
      </c>
      <c r="AE6912" s="91">
        <f t="shared" si="276"/>
        <v>3.6400000000000002E-2</v>
      </c>
      <c r="AG6912" s="92"/>
    </row>
    <row r="6913" spans="14:33" x14ac:dyDescent="0.25">
      <c r="N6913" s="60"/>
      <c r="O6913" s="101"/>
      <c r="AD6913" s="90">
        <f t="shared" si="277"/>
        <v>52532</v>
      </c>
      <c r="AE6913" s="91">
        <f t="shared" si="276"/>
        <v>3.6400000000000002E-2</v>
      </c>
      <c r="AG6913" s="92"/>
    </row>
    <row r="6914" spans="14:33" x14ac:dyDescent="0.25">
      <c r="N6914" s="60"/>
      <c r="O6914" s="101"/>
      <c r="AD6914" s="90">
        <f t="shared" si="277"/>
        <v>52533</v>
      </c>
      <c r="AE6914" s="91">
        <f t="shared" si="276"/>
        <v>3.6400000000000002E-2</v>
      </c>
      <c r="AG6914" s="92"/>
    </row>
    <row r="6915" spans="14:33" x14ac:dyDescent="0.25">
      <c r="N6915" s="60"/>
      <c r="O6915" s="101"/>
      <c r="AD6915" s="90">
        <f t="shared" si="277"/>
        <v>52534</v>
      </c>
      <c r="AE6915" s="91">
        <f t="shared" si="276"/>
        <v>3.6400000000000002E-2</v>
      </c>
      <c r="AG6915" s="92"/>
    </row>
    <row r="6916" spans="14:33" x14ac:dyDescent="0.25">
      <c r="N6916" s="60"/>
      <c r="O6916" s="101"/>
      <c r="AD6916" s="90">
        <f t="shared" si="277"/>
        <v>52535</v>
      </c>
      <c r="AE6916" s="91">
        <f t="shared" si="276"/>
        <v>3.6400000000000002E-2</v>
      </c>
      <c r="AG6916" s="92"/>
    </row>
    <row r="6917" spans="14:33" x14ac:dyDescent="0.25">
      <c r="N6917" s="60"/>
      <c r="O6917" s="101"/>
      <c r="AD6917" s="90">
        <f t="shared" si="277"/>
        <v>52536</v>
      </c>
      <c r="AE6917" s="91">
        <f t="shared" si="276"/>
        <v>3.6400000000000002E-2</v>
      </c>
      <c r="AG6917" s="92"/>
    </row>
    <row r="6918" spans="14:33" x14ac:dyDescent="0.25">
      <c r="N6918" s="60"/>
      <c r="O6918" s="101"/>
      <c r="AD6918" s="90">
        <f t="shared" si="277"/>
        <v>52537</v>
      </c>
      <c r="AE6918" s="91">
        <f t="shared" si="276"/>
        <v>3.6400000000000002E-2</v>
      </c>
      <c r="AG6918" s="92"/>
    </row>
    <row r="6919" spans="14:33" x14ac:dyDescent="0.25">
      <c r="N6919" s="60"/>
      <c r="O6919" s="101"/>
      <c r="AD6919" s="90">
        <f t="shared" si="277"/>
        <v>52538</v>
      </c>
      <c r="AE6919" s="91">
        <f t="shared" ref="AE6919:AE6982" si="278">_xlfn.IFNA(VLOOKUP(AD6919,N:O,2,FALSE)/100,AE6918)</f>
        <v>3.6400000000000002E-2</v>
      </c>
      <c r="AG6919" s="92"/>
    </row>
    <row r="6920" spans="14:33" x14ac:dyDescent="0.25">
      <c r="N6920" s="60"/>
      <c r="O6920" s="101"/>
      <c r="AD6920" s="90">
        <f t="shared" ref="AD6920:AD6983" si="279">AD6919+1</f>
        <v>52539</v>
      </c>
      <c r="AE6920" s="91">
        <f t="shared" si="278"/>
        <v>3.6400000000000002E-2</v>
      </c>
      <c r="AG6920" s="92"/>
    </row>
    <row r="6921" spans="14:33" x14ac:dyDescent="0.25">
      <c r="N6921" s="60"/>
      <c r="O6921" s="101"/>
      <c r="AD6921" s="90">
        <f t="shared" si="279"/>
        <v>52540</v>
      </c>
      <c r="AE6921" s="91">
        <f t="shared" si="278"/>
        <v>3.6400000000000002E-2</v>
      </c>
      <c r="AG6921" s="92"/>
    </row>
    <row r="6922" spans="14:33" x14ac:dyDescent="0.25">
      <c r="N6922" s="60"/>
      <c r="O6922" s="101"/>
      <c r="AD6922" s="90">
        <f t="shared" si="279"/>
        <v>52541</v>
      </c>
      <c r="AE6922" s="91">
        <f t="shared" si="278"/>
        <v>3.6400000000000002E-2</v>
      </c>
      <c r="AG6922" s="92"/>
    </row>
    <row r="6923" spans="14:33" x14ac:dyDescent="0.25">
      <c r="N6923" s="60"/>
      <c r="O6923" s="101"/>
      <c r="AD6923" s="90">
        <f t="shared" si="279"/>
        <v>52542</v>
      </c>
      <c r="AE6923" s="91">
        <f t="shared" si="278"/>
        <v>3.6400000000000002E-2</v>
      </c>
      <c r="AG6923" s="92"/>
    </row>
    <row r="6924" spans="14:33" x14ac:dyDescent="0.25">
      <c r="N6924" s="60"/>
      <c r="O6924" s="101"/>
      <c r="AD6924" s="90">
        <f t="shared" si="279"/>
        <v>52543</v>
      </c>
      <c r="AE6924" s="91">
        <f t="shared" si="278"/>
        <v>3.6400000000000002E-2</v>
      </c>
      <c r="AG6924" s="92"/>
    </row>
    <row r="6925" spans="14:33" x14ac:dyDescent="0.25">
      <c r="N6925" s="60"/>
      <c r="O6925" s="101"/>
      <c r="AD6925" s="90">
        <f t="shared" si="279"/>
        <v>52544</v>
      </c>
      <c r="AE6925" s="91">
        <f t="shared" si="278"/>
        <v>3.6400000000000002E-2</v>
      </c>
      <c r="AG6925" s="92"/>
    </row>
    <row r="6926" spans="14:33" x14ac:dyDescent="0.25">
      <c r="N6926" s="60"/>
      <c r="O6926" s="101"/>
      <c r="AD6926" s="90">
        <f t="shared" si="279"/>
        <v>52545</v>
      </c>
      <c r="AE6926" s="91">
        <f t="shared" si="278"/>
        <v>3.6400000000000002E-2</v>
      </c>
      <c r="AG6926" s="92"/>
    </row>
    <row r="6927" spans="14:33" x14ac:dyDescent="0.25">
      <c r="N6927" s="60"/>
      <c r="O6927" s="101"/>
      <c r="AD6927" s="90">
        <f t="shared" si="279"/>
        <v>52546</v>
      </c>
      <c r="AE6927" s="91">
        <f t="shared" si="278"/>
        <v>3.6400000000000002E-2</v>
      </c>
      <c r="AG6927" s="92"/>
    </row>
    <row r="6928" spans="14:33" x14ac:dyDescent="0.25">
      <c r="N6928" s="60"/>
      <c r="O6928" s="101"/>
      <c r="AD6928" s="90">
        <f t="shared" si="279"/>
        <v>52547</v>
      </c>
      <c r="AE6928" s="91">
        <f t="shared" si="278"/>
        <v>3.6400000000000002E-2</v>
      </c>
      <c r="AG6928" s="92"/>
    </row>
    <row r="6929" spans="14:33" x14ac:dyDescent="0.25">
      <c r="N6929" s="60"/>
      <c r="O6929" s="101"/>
      <c r="AD6929" s="90">
        <f t="shared" si="279"/>
        <v>52548</v>
      </c>
      <c r="AE6929" s="91">
        <f t="shared" si="278"/>
        <v>3.6400000000000002E-2</v>
      </c>
      <c r="AG6929" s="92"/>
    </row>
    <row r="6930" spans="14:33" x14ac:dyDescent="0.25">
      <c r="N6930" s="60"/>
      <c r="O6930" s="101"/>
      <c r="AD6930" s="90">
        <f t="shared" si="279"/>
        <v>52549</v>
      </c>
      <c r="AE6930" s="91">
        <f t="shared" si="278"/>
        <v>3.6400000000000002E-2</v>
      </c>
      <c r="AG6930" s="92"/>
    </row>
    <row r="6931" spans="14:33" x14ac:dyDescent="0.25">
      <c r="N6931" s="60"/>
      <c r="O6931" s="101"/>
      <c r="AD6931" s="90">
        <f t="shared" si="279"/>
        <v>52550</v>
      </c>
      <c r="AE6931" s="91">
        <f t="shared" si="278"/>
        <v>3.6400000000000002E-2</v>
      </c>
      <c r="AG6931" s="92"/>
    </row>
    <row r="6932" spans="14:33" x14ac:dyDescent="0.25">
      <c r="N6932" s="60"/>
      <c r="O6932" s="101"/>
      <c r="AD6932" s="90">
        <f t="shared" si="279"/>
        <v>52551</v>
      </c>
      <c r="AE6932" s="91">
        <f t="shared" si="278"/>
        <v>3.6400000000000002E-2</v>
      </c>
      <c r="AG6932" s="92"/>
    </row>
    <row r="6933" spans="14:33" x14ac:dyDescent="0.25">
      <c r="N6933" s="60"/>
      <c r="O6933" s="101"/>
      <c r="AD6933" s="90">
        <f t="shared" si="279"/>
        <v>52552</v>
      </c>
      <c r="AE6933" s="91">
        <f t="shared" si="278"/>
        <v>3.6400000000000002E-2</v>
      </c>
      <c r="AG6933" s="92"/>
    </row>
    <row r="6934" spans="14:33" x14ac:dyDescent="0.25">
      <c r="N6934" s="60"/>
      <c r="O6934" s="101"/>
      <c r="AD6934" s="90">
        <f t="shared" si="279"/>
        <v>52553</v>
      </c>
      <c r="AE6934" s="91">
        <f t="shared" si="278"/>
        <v>3.6400000000000002E-2</v>
      </c>
      <c r="AG6934" s="92"/>
    </row>
    <row r="6935" spans="14:33" x14ac:dyDescent="0.25">
      <c r="N6935" s="60"/>
      <c r="O6935" s="101"/>
      <c r="AD6935" s="90">
        <f t="shared" si="279"/>
        <v>52554</v>
      </c>
      <c r="AE6935" s="91">
        <f t="shared" si="278"/>
        <v>3.6400000000000002E-2</v>
      </c>
      <c r="AG6935" s="92"/>
    </row>
    <row r="6936" spans="14:33" x14ac:dyDescent="0.25">
      <c r="N6936" s="60"/>
      <c r="O6936" s="101"/>
      <c r="AD6936" s="90">
        <f t="shared" si="279"/>
        <v>52555</v>
      </c>
      <c r="AE6936" s="91">
        <f t="shared" si="278"/>
        <v>3.6400000000000002E-2</v>
      </c>
      <c r="AG6936" s="92"/>
    </row>
    <row r="6937" spans="14:33" x14ac:dyDescent="0.25">
      <c r="N6937" s="60"/>
      <c r="O6937" s="101"/>
      <c r="AD6937" s="90">
        <f t="shared" si="279"/>
        <v>52556</v>
      </c>
      <c r="AE6937" s="91">
        <f t="shared" si="278"/>
        <v>3.6400000000000002E-2</v>
      </c>
      <c r="AG6937" s="92"/>
    </row>
    <row r="6938" spans="14:33" x14ac:dyDescent="0.25">
      <c r="N6938" s="60"/>
      <c r="O6938" s="101"/>
      <c r="AD6938" s="90">
        <f t="shared" si="279"/>
        <v>52557</v>
      </c>
      <c r="AE6938" s="91">
        <f t="shared" si="278"/>
        <v>3.6400000000000002E-2</v>
      </c>
      <c r="AG6938" s="92"/>
    </row>
    <row r="6939" spans="14:33" x14ac:dyDescent="0.25">
      <c r="N6939" s="60"/>
      <c r="O6939" s="101"/>
      <c r="AD6939" s="90">
        <f t="shared" si="279"/>
        <v>52558</v>
      </c>
      <c r="AE6939" s="91">
        <f t="shared" si="278"/>
        <v>3.6400000000000002E-2</v>
      </c>
      <c r="AG6939" s="92"/>
    </row>
    <row r="6940" spans="14:33" x14ac:dyDescent="0.25">
      <c r="N6940" s="60"/>
      <c r="O6940" s="101"/>
      <c r="AD6940" s="90">
        <f t="shared" si="279"/>
        <v>52559</v>
      </c>
      <c r="AE6940" s="91">
        <f t="shared" si="278"/>
        <v>3.6400000000000002E-2</v>
      </c>
      <c r="AG6940" s="92"/>
    </row>
    <row r="6941" spans="14:33" x14ac:dyDescent="0.25">
      <c r="N6941" s="60"/>
      <c r="O6941" s="101"/>
      <c r="AD6941" s="90">
        <f t="shared" si="279"/>
        <v>52560</v>
      </c>
      <c r="AE6941" s="91">
        <f t="shared" si="278"/>
        <v>3.6400000000000002E-2</v>
      </c>
      <c r="AG6941" s="92"/>
    </row>
    <row r="6942" spans="14:33" x14ac:dyDescent="0.25">
      <c r="N6942" s="60"/>
      <c r="O6942" s="101"/>
      <c r="AD6942" s="90">
        <f t="shared" si="279"/>
        <v>52561</v>
      </c>
      <c r="AE6942" s="91">
        <f t="shared" si="278"/>
        <v>3.6400000000000002E-2</v>
      </c>
      <c r="AG6942" s="92"/>
    </row>
    <row r="6943" spans="14:33" x14ac:dyDescent="0.25">
      <c r="N6943" s="60"/>
      <c r="O6943" s="101"/>
      <c r="AD6943" s="90">
        <f t="shared" si="279"/>
        <v>52562</v>
      </c>
      <c r="AE6943" s="91">
        <f t="shared" si="278"/>
        <v>3.6400000000000002E-2</v>
      </c>
      <c r="AG6943" s="92"/>
    </row>
    <row r="6944" spans="14:33" x14ac:dyDescent="0.25">
      <c r="N6944" s="60"/>
      <c r="O6944" s="101"/>
      <c r="AD6944" s="90">
        <f t="shared" si="279"/>
        <v>52563</v>
      </c>
      <c r="AE6944" s="91">
        <f t="shared" si="278"/>
        <v>3.6400000000000002E-2</v>
      </c>
      <c r="AG6944" s="92"/>
    </row>
    <row r="6945" spans="14:33" x14ac:dyDescent="0.25">
      <c r="N6945" s="60"/>
      <c r="O6945" s="101"/>
      <c r="AD6945" s="90">
        <f t="shared" si="279"/>
        <v>52564</v>
      </c>
      <c r="AE6945" s="91">
        <f t="shared" si="278"/>
        <v>3.6400000000000002E-2</v>
      </c>
      <c r="AG6945" s="92"/>
    </row>
    <row r="6946" spans="14:33" x14ac:dyDescent="0.25">
      <c r="N6946" s="60"/>
      <c r="O6946" s="101"/>
      <c r="AD6946" s="90">
        <f t="shared" si="279"/>
        <v>52565</v>
      </c>
      <c r="AE6946" s="91">
        <f t="shared" si="278"/>
        <v>3.6400000000000002E-2</v>
      </c>
      <c r="AG6946" s="92"/>
    </row>
    <row r="6947" spans="14:33" x14ac:dyDescent="0.25">
      <c r="N6947" s="60"/>
      <c r="O6947" s="101"/>
      <c r="AD6947" s="90">
        <f t="shared" si="279"/>
        <v>52566</v>
      </c>
      <c r="AE6947" s="91">
        <f t="shared" si="278"/>
        <v>3.6400000000000002E-2</v>
      </c>
      <c r="AG6947" s="92"/>
    </row>
    <row r="6948" spans="14:33" x14ac:dyDescent="0.25">
      <c r="N6948" s="60"/>
      <c r="O6948" s="101"/>
      <c r="AD6948" s="90">
        <f t="shared" si="279"/>
        <v>52567</v>
      </c>
      <c r="AE6948" s="91">
        <f t="shared" si="278"/>
        <v>3.6400000000000002E-2</v>
      </c>
      <c r="AG6948" s="92"/>
    </row>
    <row r="6949" spans="14:33" x14ac:dyDescent="0.25">
      <c r="N6949" s="60"/>
      <c r="O6949" s="101"/>
      <c r="AD6949" s="90">
        <f t="shared" si="279"/>
        <v>52568</v>
      </c>
      <c r="AE6949" s="91">
        <f t="shared" si="278"/>
        <v>3.6400000000000002E-2</v>
      </c>
      <c r="AG6949" s="92"/>
    </row>
    <row r="6950" spans="14:33" x14ac:dyDescent="0.25">
      <c r="N6950" s="60"/>
      <c r="O6950" s="101"/>
      <c r="AD6950" s="90">
        <f t="shared" si="279"/>
        <v>52569</v>
      </c>
      <c r="AE6950" s="91">
        <f t="shared" si="278"/>
        <v>3.6400000000000002E-2</v>
      </c>
      <c r="AG6950" s="92"/>
    </row>
    <row r="6951" spans="14:33" x14ac:dyDescent="0.25">
      <c r="N6951" s="60"/>
      <c r="O6951" s="101"/>
      <c r="AD6951" s="90">
        <f t="shared" si="279"/>
        <v>52570</v>
      </c>
      <c r="AE6951" s="91">
        <f t="shared" si="278"/>
        <v>3.6400000000000002E-2</v>
      </c>
      <c r="AG6951" s="92"/>
    </row>
    <row r="6952" spans="14:33" x14ac:dyDescent="0.25">
      <c r="N6952" s="60"/>
      <c r="O6952" s="101"/>
      <c r="AD6952" s="90">
        <f t="shared" si="279"/>
        <v>52571</v>
      </c>
      <c r="AE6952" s="91">
        <f t="shared" si="278"/>
        <v>3.6400000000000002E-2</v>
      </c>
      <c r="AG6952" s="92"/>
    </row>
    <row r="6953" spans="14:33" x14ac:dyDescent="0.25">
      <c r="N6953" s="60"/>
      <c r="O6953" s="101"/>
      <c r="AD6953" s="90">
        <f t="shared" si="279"/>
        <v>52572</v>
      </c>
      <c r="AE6953" s="91">
        <f t="shared" si="278"/>
        <v>3.6400000000000002E-2</v>
      </c>
      <c r="AG6953" s="92"/>
    </row>
    <row r="6954" spans="14:33" x14ac:dyDescent="0.25">
      <c r="N6954" s="60"/>
      <c r="O6954" s="101"/>
      <c r="AD6954" s="90">
        <f t="shared" si="279"/>
        <v>52573</v>
      </c>
      <c r="AE6954" s="91">
        <f t="shared" si="278"/>
        <v>3.6400000000000002E-2</v>
      </c>
      <c r="AG6954" s="92"/>
    </row>
    <row r="6955" spans="14:33" x14ac:dyDescent="0.25">
      <c r="N6955" s="60"/>
      <c r="O6955" s="101"/>
      <c r="AD6955" s="90">
        <f t="shared" si="279"/>
        <v>52574</v>
      </c>
      <c r="AE6955" s="91">
        <f t="shared" si="278"/>
        <v>3.6400000000000002E-2</v>
      </c>
      <c r="AG6955" s="92"/>
    </row>
    <row r="6956" spans="14:33" x14ac:dyDescent="0.25">
      <c r="N6956" s="60"/>
      <c r="O6956" s="101"/>
      <c r="AD6956" s="90">
        <f t="shared" si="279"/>
        <v>52575</v>
      </c>
      <c r="AE6956" s="91">
        <f t="shared" si="278"/>
        <v>3.6400000000000002E-2</v>
      </c>
      <c r="AG6956" s="92"/>
    </row>
    <row r="6957" spans="14:33" x14ac:dyDescent="0.25">
      <c r="N6957" s="60"/>
      <c r="O6957" s="101"/>
      <c r="AD6957" s="90">
        <f t="shared" si="279"/>
        <v>52576</v>
      </c>
      <c r="AE6957" s="91">
        <f t="shared" si="278"/>
        <v>3.6400000000000002E-2</v>
      </c>
      <c r="AG6957" s="92"/>
    </row>
    <row r="6958" spans="14:33" x14ac:dyDescent="0.25">
      <c r="N6958" s="60"/>
      <c r="O6958" s="101"/>
      <c r="AD6958" s="90">
        <f t="shared" si="279"/>
        <v>52577</v>
      </c>
      <c r="AE6958" s="91">
        <f t="shared" si="278"/>
        <v>3.6400000000000002E-2</v>
      </c>
      <c r="AG6958" s="92"/>
    </row>
    <row r="6959" spans="14:33" x14ac:dyDescent="0.25">
      <c r="N6959" s="60"/>
      <c r="O6959" s="101"/>
      <c r="AD6959" s="90">
        <f t="shared" si="279"/>
        <v>52578</v>
      </c>
      <c r="AE6959" s="91">
        <f t="shared" si="278"/>
        <v>3.6400000000000002E-2</v>
      </c>
      <c r="AG6959" s="92"/>
    </row>
    <row r="6960" spans="14:33" x14ac:dyDescent="0.25">
      <c r="N6960" s="60"/>
      <c r="O6960" s="101"/>
      <c r="AD6960" s="90">
        <f t="shared" si="279"/>
        <v>52579</v>
      </c>
      <c r="AE6960" s="91">
        <f t="shared" si="278"/>
        <v>3.6400000000000002E-2</v>
      </c>
      <c r="AG6960" s="92"/>
    </row>
    <row r="6961" spans="14:33" x14ac:dyDescent="0.25">
      <c r="N6961" s="60"/>
      <c r="O6961" s="101"/>
      <c r="AD6961" s="90">
        <f t="shared" si="279"/>
        <v>52580</v>
      </c>
      <c r="AE6961" s="91">
        <f t="shared" si="278"/>
        <v>3.6400000000000002E-2</v>
      </c>
      <c r="AG6961" s="92"/>
    </row>
    <row r="6962" spans="14:33" x14ac:dyDescent="0.25">
      <c r="N6962" s="60"/>
      <c r="O6962" s="101"/>
      <c r="AD6962" s="90">
        <f t="shared" si="279"/>
        <v>52581</v>
      </c>
      <c r="AE6962" s="91">
        <f t="shared" si="278"/>
        <v>3.6400000000000002E-2</v>
      </c>
      <c r="AG6962" s="92"/>
    </row>
    <row r="6963" spans="14:33" x14ac:dyDescent="0.25">
      <c r="N6963" s="60"/>
      <c r="O6963" s="101"/>
      <c r="AD6963" s="90">
        <f t="shared" si="279"/>
        <v>52582</v>
      </c>
      <c r="AE6963" s="91">
        <f t="shared" si="278"/>
        <v>3.6400000000000002E-2</v>
      </c>
      <c r="AG6963" s="92"/>
    </row>
    <row r="6964" spans="14:33" x14ac:dyDescent="0.25">
      <c r="N6964" s="60"/>
      <c r="O6964" s="101"/>
      <c r="AD6964" s="90">
        <f t="shared" si="279"/>
        <v>52583</v>
      </c>
      <c r="AE6964" s="91">
        <f t="shared" si="278"/>
        <v>3.6400000000000002E-2</v>
      </c>
      <c r="AG6964" s="92"/>
    </row>
    <row r="6965" spans="14:33" x14ac:dyDescent="0.25">
      <c r="N6965" s="60"/>
      <c r="O6965" s="101"/>
      <c r="AD6965" s="90">
        <f t="shared" si="279"/>
        <v>52584</v>
      </c>
      <c r="AE6965" s="91">
        <f t="shared" si="278"/>
        <v>3.6400000000000002E-2</v>
      </c>
      <c r="AG6965" s="92"/>
    </row>
    <row r="6966" spans="14:33" x14ac:dyDescent="0.25">
      <c r="N6966" s="60"/>
      <c r="O6966" s="101"/>
      <c r="AD6966" s="90">
        <f t="shared" si="279"/>
        <v>52585</v>
      </c>
      <c r="AE6966" s="91">
        <f t="shared" si="278"/>
        <v>3.6400000000000002E-2</v>
      </c>
      <c r="AG6966" s="92"/>
    </row>
    <row r="6967" spans="14:33" x14ac:dyDescent="0.25">
      <c r="N6967" s="60"/>
      <c r="O6967" s="101"/>
      <c r="AD6967" s="90">
        <f t="shared" si="279"/>
        <v>52586</v>
      </c>
      <c r="AE6967" s="91">
        <f t="shared" si="278"/>
        <v>3.6400000000000002E-2</v>
      </c>
      <c r="AG6967" s="92"/>
    </row>
    <row r="6968" spans="14:33" x14ac:dyDescent="0.25">
      <c r="N6968" s="60"/>
      <c r="O6968" s="101"/>
      <c r="AD6968" s="90">
        <f t="shared" si="279"/>
        <v>52587</v>
      </c>
      <c r="AE6968" s="91">
        <f t="shared" si="278"/>
        <v>3.6400000000000002E-2</v>
      </c>
      <c r="AG6968" s="92"/>
    </row>
    <row r="6969" spans="14:33" x14ac:dyDescent="0.25">
      <c r="N6969" s="60"/>
      <c r="O6969" s="101"/>
      <c r="AD6969" s="90">
        <f t="shared" si="279"/>
        <v>52588</v>
      </c>
      <c r="AE6969" s="91">
        <f t="shared" si="278"/>
        <v>3.6400000000000002E-2</v>
      </c>
      <c r="AG6969" s="92"/>
    </row>
    <row r="6970" spans="14:33" x14ac:dyDescent="0.25">
      <c r="N6970" s="60"/>
      <c r="O6970" s="101"/>
      <c r="AD6970" s="90">
        <f t="shared" si="279"/>
        <v>52589</v>
      </c>
      <c r="AE6970" s="91">
        <f t="shared" si="278"/>
        <v>3.6400000000000002E-2</v>
      </c>
      <c r="AG6970" s="92"/>
    </row>
    <row r="6971" spans="14:33" x14ac:dyDescent="0.25">
      <c r="N6971" s="60"/>
      <c r="O6971" s="101"/>
      <c r="AD6971" s="90">
        <f t="shared" si="279"/>
        <v>52590</v>
      </c>
      <c r="AE6971" s="91">
        <f t="shared" si="278"/>
        <v>3.6400000000000002E-2</v>
      </c>
      <c r="AG6971" s="92"/>
    </row>
    <row r="6972" spans="14:33" x14ac:dyDescent="0.25">
      <c r="N6972" s="60"/>
      <c r="O6972" s="101"/>
      <c r="AD6972" s="90">
        <f t="shared" si="279"/>
        <v>52591</v>
      </c>
      <c r="AE6972" s="91">
        <f t="shared" si="278"/>
        <v>3.6400000000000002E-2</v>
      </c>
      <c r="AG6972" s="92"/>
    </row>
    <row r="6973" spans="14:33" x14ac:dyDescent="0.25">
      <c r="N6973" s="60"/>
      <c r="O6973" s="101"/>
      <c r="AD6973" s="90">
        <f t="shared" si="279"/>
        <v>52592</v>
      </c>
      <c r="AE6973" s="91">
        <f t="shared" si="278"/>
        <v>3.6400000000000002E-2</v>
      </c>
      <c r="AG6973" s="92"/>
    </row>
    <row r="6974" spans="14:33" x14ac:dyDescent="0.25">
      <c r="N6974" s="60"/>
      <c r="O6974" s="101"/>
      <c r="AD6974" s="90">
        <f t="shared" si="279"/>
        <v>52593</v>
      </c>
      <c r="AE6974" s="91">
        <f t="shared" si="278"/>
        <v>3.6400000000000002E-2</v>
      </c>
      <c r="AG6974" s="92"/>
    </row>
    <row r="6975" spans="14:33" x14ac:dyDescent="0.25">
      <c r="N6975" s="60"/>
      <c r="O6975" s="101"/>
      <c r="AD6975" s="90">
        <f t="shared" si="279"/>
        <v>52594</v>
      </c>
      <c r="AE6975" s="91">
        <f t="shared" si="278"/>
        <v>3.6400000000000002E-2</v>
      </c>
      <c r="AG6975" s="92"/>
    </row>
    <row r="6976" spans="14:33" x14ac:dyDescent="0.25">
      <c r="N6976" s="60"/>
      <c r="O6976" s="101"/>
      <c r="AD6976" s="90">
        <f t="shared" si="279"/>
        <v>52595</v>
      </c>
      <c r="AE6976" s="91">
        <f t="shared" si="278"/>
        <v>3.6400000000000002E-2</v>
      </c>
      <c r="AG6976" s="92"/>
    </row>
    <row r="6977" spans="14:33" x14ac:dyDescent="0.25">
      <c r="N6977" s="60"/>
      <c r="O6977" s="101"/>
      <c r="AD6977" s="90">
        <f t="shared" si="279"/>
        <v>52596</v>
      </c>
      <c r="AE6977" s="91">
        <f t="shared" si="278"/>
        <v>3.6400000000000002E-2</v>
      </c>
      <c r="AG6977" s="92"/>
    </row>
    <row r="6978" spans="14:33" x14ac:dyDescent="0.25">
      <c r="N6978" s="60"/>
      <c r="O6978" s="101"/>
      <c r="AD6978" s="90">
        <f t="shared" si="279"/>
        <v>52597</v>
      </c>
      <c r="AE6978" s="91">
        <f t="shared" si="278"/>
        <v>3.6400000000000002E-2</v>
      </c>
      <c r="AG6978" s="92"/>
    </row>
    <row r="6979" spans="14:33" x14ac:dyDescent="0.25">
      <c r="N6979" s="60"/>
      <c r="O6979" s="101"/>
      <c r="AD6979" s="90">
        <f t="shared" si="279"/>
        <v>52598</v>
      </c>
      <c r="AE6979" s="91">
        <f t="shared" si="278"/>
        <v>3.6400000000000002E-2</v>
      </c>
      <c r="AG6979" s="92"/>
    </row>
    <row r="6980" spans="14:33" x14ac:dyDescent="0.25">
      <c r="N6980" s="60"/>
      <c r="O6980" s="101"/>
      <c r="AD6980" s="90">
        <f t="shared" si="279"/>
        <v>52599</v>
      </c>
      <c r="AE6980" s="91">
        <f t="shared" si="278"/>
        <v>3.6400000000000002E-2</v>
      </c>
      <c r="AG6980" s="92"/>
    </row>
    <row r="6981" spans="14:33" x14ac:dyDescent="0.25">
      <c r="N6981" s="60"/>
      <c r="O6981" s="101"/>
      <c r="AD6981" s="90">
        <f t="shared" si="279"/>
        <v>52600</v>
      </c>
      <c r="AE6981" s="91">
        <f t="shared" si="278"/>
        <v>3.6400000000000002E-2</v>
      </c>
      <c r="AG6981" s="92"/>
    </row>
    <row r="6982" spans="14:33" x14ac:dyDescent="0.25">
      <c r="N6982" s="60"/>
      <c r="O6982" s="101"/>
      <c r="AD6982" s="90">
        <f t="shared" si="279"/>
        <v>52601</v>
      </c>
      <c r="AE6982" s="91">
        <f t="shared" si="278"/>
        <v>3.6400000000000002E-2</v>
      </c>
      <c r="AG6982" s="92"/>
    </row>
    <row r="6983" spans="14:33" x14ac:dyDescent="0.25">
      <c r="N6983" s="60"/>
      <c r="O6983" s="101"/>
      <c r="AD6983" s="90">
        <f t="shared" si="279"/>
        <v>52602</v>
      </c>
      <c r="AE6983" s="91">
        <f t="shared" ref="AE6983:AE7046" si="280">_xlfn.IFNA(VLOOKUP(AD6983,N:O,2,FALSE)/100,AE6982)</f>
        <v>3.6400000000000002E-2</v>
      </c>
      <c r="AG6983" s="92"/>
    </row>
    <row r="6984" spans="14:33" x14ac:dyDescent="0.25">
      <c r="N6984" s="60"/>
      <c r="O6984" s="101"/>
      <c r="AD6984" s="90">
        <f t="shared" ref="AD6984:AD7047" si="281">AD6983+1</f>
        <v>52603</v>
      </c>
      <c r="AE6984" s="91">
        <f t="shared" si="280"/>
        <v>3.6400000000000002E-2</v>
      </c>
      <c r="AG6984" s="92"/>
    </row>
    <row r="6985" spans="14:33" x14ac:dyDescent="0.25">
      <c r="N6985" s="60"/>
      <c r="O6985" s="101"/>
      <c r="AD6985" s="90">
        <f t="shared" si="281"/>
        <v>52604</v>
      </c>
      <c r="AE6985" s="91">
        <f t="shared" si="280"/>
        <v>3.6400000000000002E-2</v>
      </c>
      <c r="AG6985" s="92"/>
    </row>
    <row r="6986" spans="14:33" x14ac:dyDescent="0.25">
      <c r="N6986" s="60"/>
      <c r="O6986" s="101"/>
      <c r="AD6986" s="90">
        <f t="shared" si="281"/>
        <v>52605</v>
      </c>
      <c r="AE6986" s="91">
        <f t="shared" si="280"/>
        <v>3.6400000000000002E-2</v>
      </c>
      <c r="AG6986" s="92"/>
    </row>
    <row r="6987" spans="14:33" x14ac:dyDescent="0.25">
      <c r="N6987" s="60"/>
      <c r="O6987" s="101"/>
      <c r="AD6987" s="90">
        <f t="shared" si="281"/>
        <v>52606</v>
      </c>
      <c r="AE6987" s="91">
        <f t="shared" si="280"/>
        <v>3.6400000000000002E-2</v>
      </c>
      <c r="AG6987" s="92"/>
    </row>
    <row r="6988" spans="14:33" x14ac:dyDescent="0.25">
      <c r="N6988" s="60"/>
      <c r="O6988" s="101"/>
      <c r="AD6988" s="90">
        <f t="shared" si="281"/>
        <v>52607</v>
      </c>
      <c r="AE6988" s="91">
        <f t="shared" si="280"/>
        <v>3.6400000000000002E-2</v>
      </c>
      <c r="AG6988" s="92"/>
    </row>
    <row r="6989" spans="14:33" x14ac:dyDescent="0.25">
      <c r="N6989" s="60"/>
      <c r="O6989" s="101"/>
      <c r="AD6989" s="90">
        <f t="shared" si="281"/>
        <v>52608</v>
      </c>
      <c r="AE6989" s="91">
        <f t="shared" si="280"/>
        <v>3.6400000000000002E-2</v>
      </c>
      <c r="AG6989" s="92"/>
    </row>
    <row r="6990" spans="14:33" x14ac:dyDescent="0.25">
      <c r="N6990" s="60"/>
      <c r="O6990" s="101"/>
      <c r="AD6990" s="90">
        <f t="shared" si="281"/>
        <v>52609</v>
      </c>
      <c r="AE6990" s="91">
        <f t="shared" si="280"/>
        <v>3.6400000000000002E-2</v>
      </c>
      <c r="AG6990" s="92"/>
    </row>
    <row r="6991" spans="14:33" x14ac:dyDescent="0.25">
      <c r="N6991" s="60"/>
      <c r="O6991" s="101"/>
      <c r="AD6991" s="90">
        <f t="shared" si="281"/>
        <v>52610</v>
      </c>
      <c r="AE6991" s="91">
        <f t="shared" si="280"/>
        <v>3.6400000000000002E-2</v>
      </c>
      <c r="AG6991" s="92"/>
    </row>
    <row r="6992" spans="14:33" x14ac:dyDescent="0.25">
      <c r="N6992" s="60"/>
      <c r="O6992" s="101"/>
      <c r="AD6992" s="90">
        <f t="shared" si="281"/>
        <v>52611</v>
      </c>
      <c r="AE6992" s="91">
        <f t="shared" si="280"/>
        <v>3.6400000000000002E-2</v>
      </c>
      <c r="AG6992" s="92"/>
    </row>
    <row r="6993" spans="14:33" x14ac:dyDescent="0.25">
      <c r="N6993" s="60"/>
      <c r="O6993" s="101"/>
      <c r="AD6993" s="90">
        <f t="shared" si="281"/>
        <v>52612</v>
      </c>
      <c r="AE6993" s="91">
        <f t="shared" si="280"/>
        <v>3.6400000000000002E-2</v>
      </c>
      <c r="AG6993" s="92"/>
    </row>
    <row r="6994" spans="14:33" x14ac:dyDescent="0.25">
      <c r="N6994" s="60"/>
      <c r="O6994" s="101"/>
      <c r="AD6994" s="90">
        <f t="shared" si="281"/>
        <v>52613</v>
      </c>
      <c r="AE6994" s="91">
        <f t="shared" si="280"/>
        <v>3.6400000000000002E-2</v>
      </c>
      <c r="AG6994" s="92"/>
    </row>
    <row r="6995" spans="14:33" x14ac:dyDescent="0.25">
      <c r="N6995" s="60"/>
      <c r="O6995" s="101"/>
      <c r="AD6995" s="90">
        <f t="shared" si="281"/>
        <v>52614</v>
      </c>
      <c r="AE6995" s="91">
        <f t="shared" si="280"/>
        <v>3.6400000000000002E-2</v>
      </c>
      <c r="AG6995" s="92"/>
    </row>
    <row r="6996" spans="14:33" x14ac:dyDescent="0.25">
      <c r="N6996" s="60"/>
      <c r="O6996" s="101"/>
      <c r="AD6996" s="90">
        <f t="shared" si="281"/>
        <v>52615</v>
      </c>
      <c r="AE6996" s="91">
        <f t="shared" si="280"/>
        <v>3.6400000000000002E-2</v>
      </c>
      <c r="AG6996" s="92"/>
    </row>
    <row r="6997" spans="14:33" x14ac:dyDescent="0.25">
      <c r="N6997" s="60"/>
      <c r="O6997" s="101"/>
      <c r="AD6997" s="90">
        <f t="shared" si="281"/>
        <v>52616</v>
      </c>
      <c r="AE6997" s="91">
        <f t="shared" si="280"/>
        <v>3.6400000000000002E-2</v>
      </c>
      <c r="AG6997" s="92"/>
    </row>
    <row r="6998" spans="14:33" x14ac:dyDescent="0.25">
      <c r="N6998" s="60"/>
      <c r="O6998" s="101"/>
      <c r="AD6998" s="90">
        <f t="shared" si="281"/>
        <v>52617</v>
      </c>
      <c r="AE6998" s="91">
        <f t="shared" si="280"/>
        <v>3.6400000000000002E-2</v>
      </c>
      <c r="AG6998" s="92"/>
    </row>
    <row r="6999" spans="14:33" x14ac:dyDescent="0.25">
      <c r="N6999" s="60"/>
      <c r="O6999" s="101"/>
      <c r="AD6999" s="90">
        <f t="shared" si="281"/>
        <v>52618</v>
      </c>
      <c r="AE6999" s="91">
        <f t="shared" si="280"/>
        <v>3.6400000000000002E-2</v>
      </c>
      <c r="AG6999" s="92"/>
    </row>
    <row r="7000" spans="14:33" x14ac:dyDescent="0.25">
      <c r="N7000" s="60"/>
      <c r="O7000" s="101"/>
      <c r="AD7000" s="90">
        <f t="shared" si="281"/>
        <v>52619</v>
      </c>
      <c r="AE7000" s="91">
        <f t="shared" si="280"/>
        <v>3.6400000000000002E-2</v>
      </c>
      <c r="AG7000" s="92"/>
    </row>
    <row r="7001" spans="14:33" x14ac:dyDescent="0.25">
      <c r="N7001" s="60"/>
      <c r="O7001" s="101"/>
      <c r="AD7001" s="90">
        <f t="shared" si="281"/>
        <v>52620</v>
      </c>
      <c r="AE7001" s="91">
        <f t="shared" si="280"/>
        <v>3.6400000000000002E-2</v>
      </c>
      <c r="AG7001" s="92"/>
    </row>
    <row r="7002" spans="14:33" x14ac:dyDescent="0.25">
      <c r="N7002" s="60"/>
      <c r="O7002" s="101"/>
      <c r="AD7002" s="90">
        <f t="shared" si="281"/>
        <v>52621</v>
      </c>
      <c r="AE7002" s="91">
        <f t="shared" si="280"/>
        <v>3.6400000000000002E-2</v>
      </c>
      <c r="AG7002" s="92"/>
    </row>
    <row r="7003" spans="14:33" x14ac:dyDescent="0.25">
      <c r="N7003" s="60"/>
      <c r="O7003" s="101"/>
      <c r="AD7003" s="90">
        <f t="shared" si="281"/>
        <v>52622</v>
      </c>
      <c r="AE7003" s="91">
        <f t="shared" si="280"/>
        <v>3.6400000000000002E-2</v>
      </c>
      <c r="AG7003" s="92"/>
    </row>
    <row r="7004" spans="14:33" x14ac:dyDescent="0.25">
      <c r="N7004" s="60"/>
      <c r="O7004" s="101"/>
      <c r="AD7004" s="90">
        <f t="shared" si="281"/>
        <v>52623</v>
      </c>
      <c r="AE7004" s="91">
        <f t="shared" si="280"/>
        <v>3.6400000000000002E-2</v>
      </c>
      <c r="AG7004" s="92"/>
    </row>
    <row r="7005" spans="14:33" x14ac:dyDescent="0.25">
      <c r="N7005" s="60"/>
      <c r="O7005" s="101"/>
      <c r="AD7005" s="90">
        <f t="shared" si="281"/>
        <v>52624</v>
      </c>
      <c r="AE7005" s="91">
        <f t="shared" si="280"/>
        <v>3.6400000000000002E-2</v>
      </c>
      <c r="AG7005" s="92"/>
    </row>
    <row r="7006" spans="14:33" x14ac:dyDescent="0.25">
      <c r="N7006" s="60"/>
      <c r="O7006" s="101"/>
      <c r="AD7006" s="90">
        <f t="shared" si="281"/>
        <v>52625</v>
      </c>
      <c r="AE7006" s="91">
        <f t="shared" si="280"/>
        <v>3.6400000000000002E-2</v>
      </c>
      <c r="AG7006" s="92"/>
    </row>
    <row r="7007" spans="14:33" x14ac:dyDescent="0.25">
      <c r="N7007" s="60"/>
      <c r="O7007" s="101"/>
      <c r="AD7007" s="90">
        <f t="shared" si="281"/>
        <v>52626</v>
      </c>
      <c r="AE7007" s="91">
        <f t="shared" si="280"/>
        <v>3.6400000000000002E-2</v>
      </c>
      <c r="AG7007" s="92"/>
    </row>
    <row r="7008" spans="14:33" x14ac:dyDescent="0.25">
      <c r="N7008" s="60"/>
      <c r="O7008" s="101"/>
      <c r="AD7008" s="90">
        <f t="shared" si="281"/>
        <v>52627</v>
      </c>
      <c r="AE7008" s="91">
        <f t="shared" si="280"/>
        <v>3.6400000000000002E-2</v>
      </c>
      <c r="AG7008" s="92"/>
    </row>
    <row r="7009" spans="14:33" x14ac:dyDescent="0.25">
      <c r="N7009" s="60"/>
      <c r="O7009" s="101"/>
      <c r="AD7009" s="90">
        <f t="shared" si="281"/>
        <v>52628</v>
      </c>
      <c r="AE7009" s="91">
        <f t="shared" si="280"/>
        <v>3.6400000000000002E-2</v>
      </c>
      <c r="AG7009" s="92"/>
    </row>
    <row r="7010" spans="14:33" x14ac:dyDescent="0.25">
      <c r="N7010" s="60"/>
      <c r="O7010" s="101"/>
      <c r="AD7010" s="90">
        <f t="shared" si="281"/>
        <v>52629</v>
      </c>
      <c r="AE7010" s="91">
        <f t="shared" si="280"/>
        <v>3.6400000000000002E-2</v>
      </c>
      <c r="AG7010" s="92"/>
    </row>
    <row r="7011" spans="14:33" x14ac:dyDescent="0.25">
      <c r="N7011" s="60"/>
      <c r="O7011" s="101"/>
      <c r="AD7011" s="90">
        <f t="shared" si="281"/>
        <v>52630</v>
      </c>
      <c r="AE7011" s="91">
        <f t="shared" si="280"/>
        <v>3.6400000000000002E-2</v>
      </c>
      <c r="AG7011" s="92"/>
    </row>
    <row r="7012" spans="14:33" x14ac:dyDescent="0.25">
      <c r="N7012" s="60"/>
      <c r="O7012" s="101"/>
      <c r="AD7012" s="90">
        <f t="shared" si="281"/>
        <v>52631</v>
      </c>
      <c r="AE7012" s="91">
        <f t="shared" si="280"/>
        <v>3.6400000000000002E-2</v>
      </c>
      <c r="AG7012" s="92"/>
    </row>
    <row r="7013" spans="14:33" x14ac:dyDescent="0.25">
      <c r="N7013" s="60"/>
      <c r="O7013" s="101"/>
      <c r="AD7013" s="90">
        <f t="shared" si="281"/>
        <v>52632</v>
      </c>
      <c r="AE7013" s="91">
        <f t="shared" si="280"/>
        <v>3.6400000000000002E-2</v>
      </c>
      <c r="AG7013" s="92"/>
    </row>
    <row r="7014" spans="14:33" x14ac:dyDescent="0.25">
      <c r="N7014" s="60"/>
      <c r="O7014" s="101"/>
      <c r="AD7014" s="90">
        <f t="shared" si="281"/>
        <v>52633</v>
      </c>
      <c r="AE7014" s="91">
        <f t="shared" si="280"/>
        <v>3.6400000000000002E-2</v>
      </c>
      <c r="AG7014" s="92"/>
    </row>
    <row r="7015" spans="14:33" x14ac:dyDescent="0.25">
      <c r="N7015" s="60"/>
      <c r="O7015" s="101"/>
      <c r="AD7015" s="90">
        <f t="shared" si="281"/>
        <v>52634</v>
      </c>
      <c r="AE7015" s="91">
        <f t="shared" si="280"/>
        <v>3.6400000000000002E-2</v>
      </c>
      <c r="AG7015" s="92"/>
    </row>
    <row r="7016" spans="14:33" x14ac:dyDescent="0.25">
      <c r="N7016" s="60"/>
      <c r="O7016" s="101"/>
      <c r="AD7016" s="90">
        <f t="shared" si="281"/>
        <v>52635</v>
      </c>
      <c r="AE7016" s="91">
        <f t="shared" si="280"/>
        <v>3.6400000000000002E-2</v>
      </c>
      <c r="AG7016" s="92"/>
    </row>
    <row r="7017" spans="14:33" x14ac:dyDescent="0.25">
      <c r="N7017" s="60"/>
      <c r="O7017" s="101"/>
      <c r="AD7017" s="90">
        <f t="shared" si="281"/>
        <v>52636</v>
      </c>
      <c r="AE7017" s="91">
        <f t="shared" si="280"/>
        <v>3.6400000000000002E-2</v>
      </c>
      <c r="AG7017" s="92"/>
    </row>
    <row r="7018" spans="14:33" x14ac:dyDescent="0.25">
      <c r="N7018" s="60"/>
      <c r="O7018" s="101"/>
      <c r="AD7018" s="90">
        <f t="shared" si="281"/>
        <v>52637</v>
      </c>
      <c r="AE7018" s="91">
        <f t="shared" si="280"/>
        <v>3.6400000000000002E-2</v>
      </c>
      <c r="AG7018" s="92"/>
    </row>
    <row r="7019" spans="14:33" x14ac:dyDescent="0.25">
      <c r="N7019" s="60"/>
      <c r="O7019" s="101"/>
      <c r="AD7019" s="90">
        <f t="shared" si="281"/>
        <v>52638</v>
      </c>
      <c r="AE7019" s="91">
        <f t="shared" si="280"/>
        <v>3.6400000000000002E-2</v>
      </c>
      <c r="AG7019" s="92"/>
    </row>
    <row r="7020" spans="14:33" x14ac:dyDescent="0.25">
      <c r="N7020" s="60"/>
      <c r="O7020" s="101"/>
      <c r="AD7020" s="90">
        <f t="shared" si="281"/>
        <v>52639</v>
      </c>
      <c r="AE7020" s="91">
        <f t="shared" si="280"/>
        <v>3.6400000000000002E-2</v>
      </c>
      <c r="AG7020" s="92"/>
    </row>
    <row r="7021" spans="14:33" x14ac:dyDescent="0.25">
      <c r="N7021" s="60"/>
      <c r="O7021" s="101"/>
      <c r="AD7021" s="90">
        <f t="shared" si="281"/>
        <v>52640</v>
      </c>
      <c r="AE7021" s="91">
        <f t="shared" si="280"/>
        <v>3.6400000000000002E-2</v>
      </c>
      <c r="AG7021" s="92"/>
    </row>
    <row r="7022" spans="14:33" x14ac:dyDescent="0.25">
      <c r="N7022" s="60"/>
      <c r="O7022" s="101"/>
      <c r="AD7022" s="90">
        <f t="shared" si="281"/>
        <v>52641</v>
      </c>
      <c r="AE7022" s="91">
        <f t="shared" si="280"/>
        <v>3.6400000000000002E-2</v>
      </c>
      <c r="AG7022" s="92"/>
    </row>
    <row r="7023" spans="14:33" x14ac:dyDescent="0.25">
      <c r="N7023" s="60"/>
      <c r="O7023" s="101"/>
      <c r="AD7023" s="90">
        <f t="shared" si="281"/>
        <v>52642</v>
      </c>
      <c r="AE7023" s="91">
        <f t="shared" si="280"/>
        <v>3.6400000000000002E-2</v>
      </c>
      <c r="AG7023" s="92"/>
    </row>
    <row r="7024" spans="14:33" x14ac:dyDescent="0.25">
      <c r="N7024" s="60"/>
      <c r="O7024" s="101"/>
      <c r="AD7024" s="90">
        <f t="shared" si="281"/>
        <v>52643</v>
      </c>
      <c r="AE7024" s="91">
        <f t="shared" si="280"/>
        <v>3.6400000000000002E-2</v>
      </c>
      <c r="AG7024" s="92"/>
    </row>
    <row r="7025" spans="14:33" x14ac:dyDescent="0.25">
      <c r="N7025" s="60"/>
      <c r="O7025" s="101"/>
      <c r="AD7025" s="90">
        <f t="shared" si="281"/>
        <v>52644</v>
      </c>
      <c r="AE7025" s="91">
        <f t="shared" si="280"/>
        <v>3.6400000000000002E-2</v>
      </c>
      <c r="AG7025" s="92"/>
    </row>
    <row r="7026" spans="14:33" x14ac:dyDescent="0.25">
      <c r="N7026" s="60"/>
      <c r="O7026" s="101"/>
      <c r="AD7026" s="90">
        <f t="shared" si="281"/>
        <v>52645</v>
      </c>
      <c r="AE7026" s="91">
        <f t="shared" si="280"/>
        <v>3.6400000000000002E-2</v>
      </c>
      <c r="AG7026" s="92"/>
    </row>
    <row r="7027" spans="14:33" x14ac:dyDescent="0.25">
      <c r="N7027" s="60"/>
      <c r="O7027" s="101"/>
      <c r="AD7027" s="90">
        <f t="shared" si="281"/>
        <v>52646</v>
      </c>
      <c r="AE7027" s="91">
        <f t="shared" si="280"/>
        <v>3.6400000000000002E-2</v>
      </c>
      <c r="AG7027" s="92"/>
    </row>
    <row r="7028" spans="14:33" x14ac:dyDescent="0.25">
      <c r="N7028" s="60"/>
      <c r="O7028" s="101"/>
      <c r="AD7028" s="90">
        <f t="shared" si="281"/>
        <v>52647</v>
      </c>
      <c r="AE7028" s="91">
        <f t="shared" si="280"/>
        <v>3.6400000000000002E-2</v>
      </c>
      <c r="AG7028" s="92"/>
    </row>
    <row r="7029" spans="14:33" x14ac:dyDescent="0.25">
      <c r="N7029" s="60"/>
      <c r="O7029" s="101"/>
      <c r="AD7029" s="90">
        <f t="shared" si="281"/>
        <v>52648</v>
      </c>
      <c r="AE7029" s="91">
        <f t="shared" si="280"/>
        <v>3.6400000000000002E-2</v>
      </c>
      <c r="AG7029" s="92"/>
    </row>
    <row r="7030" spans="14:33" x14ac:dyDescent="0.25">
      <c r="N7030" s="60"/>
      <c r="O7030" s="101"/>
      <c r="AD7030" s="90">
        <f t="shared" si="281"/>
        <v>52649</v>
      </c>
      <c r="AE7030" s="91">
        <f t="shared" si="280"/>
        <v>3.6400000000000002E-2</v>
      </c>
      <c r="AG7030" s="92"/>
    </row>
    <row r="7031" spans="14:33" x14ac:dyDescent="0.25">
      <c r="N7031" s="60"/>
      <c r="O7031" s="101"/>
      <c r="AD7031" s="90">
        <f t="shared" si="281"/>
        <v>52650</v>
      </c>
      <c r="AE7031" s="91">
        <f t="shared" si="280"/>
        <v>3.6400000000000002E-2</v>
      </c>
      <c r="AG7031" s="92"/>
    </row>
    <row r="7032" spans="14:33" x14ac:dyDescent="0.25">
      <c r="N7032" s="60"/>
      <c r="O7032" s="101"/>
      <c r="AD7032" s="90">
        <f t="shared" si="281"/>
        <v>52651</v>
      </c>
      <c r="AE7032" s="91">
        <f t="shared" si="280"/>
        <v>3.6400000000000002E-2</v>
      </c>
      <c r="AG7032" s="92"/>
    </row>
    <row r="7033" spans="14:33" x14ac:dyDescent="0.25">
      <c r="N7033" s="60"/>
      <c r="O7033" s="101"/>
      <c r="AD7033" s="90">
        <f t="shared" si="281"/>
        <v>52652</v>
      </c>
      <c r="AE7033" s="91">
        <f t="shared" si="280"/>
        <v>3.6400000000000002E-2</v>
      </c>
      <c r="AG7033" s="92"/>
    </row>
    <row r="7034" spans="14:33" x14ac:dyDescent="0.25">
      <c r="N7034" s="60"/>
      <c r="O7034" s="101"/>
      <c r="AD7034" s="90">
        <f t="shared" si="281"/>
        <v>52653</v>
      </c>
      <c r="AE7034" s="91">
        <f t="shared" si="280"/>
        <v>3.6400000000000002E-2</v>
      </c>
      <c r="AG7034" s="92"/>
    </row>
    <row r="7035" spans="14:33" x14ac:dyDescent="0.25">
      <c r="N7035" s="60"/>
      <c r="O7035" s="101"/>
      <c r="AD7035" s="90">
        <f t="shared" si="281"/>
        <v>52654</v>
      </c>
      <c r="AE7035" s="91">
        <f t="shared" si="280"/>
        <v>3.6400000000000002E-2</v>
      </c>
      <c r="AG7035" s="92"/>
    </row>
    <row r="7036" spans="14:33" x14ac:dyDescent="0.25">
      <c r="N7036" s="60"/>
      <c r="O7036" s="101"/>
      <c r="AD7036" s="90">
        <f t="shared" si="281"/>
        <v>52655</v>
      </c>
      <c r="AE7036" s="91">
        <f t="shared" si="280"/>
        <v>3.6400000000000002E-2</v>
      </c>
      <c r="AG7036" s="92"/>
    </row>
    <row r="7037" spans="14:33" x14ac:dyDescent="0.25">
      <c r="N7037" s="60"/>
      <c r="O7037" s="101"/>
      <c r="AD7037" s="90">
        <f t="shared" si="281"/>
        <v>52656</v>
      </c>
      <c r="AE7037" s="91">
        <f t="shared" si="280"/>
        <v>3.6400000000000002E-2</v>
      </c>
      <c r="AG7037" s="92"/>
    </row>
    <row r="7038" spans="14:33" x14ac:dyDescent="0.25">
      <c r="N7038" s="60"/>
      <c r="O7038" s="101"/>
      <c r="AD7038" s="90">
        <f t="shared" si="281"/>
        <v>52657</v>
      </c>
      <c r="AE7038" s="91">
        <f t="shared" si="280"/>
        <v>3.6400000000000002E-2</v>
      </c>
      <c r="AG7038" s="92"/>
    </row>
    <row r="7039" spans="14:33" x14ac:dyDescent="0.25">
      <c r="N7039" s="60"/>
      <c r="O7039" s="101"/>
      <c r="AD7039" s="90">
        <f t="shared" si="281"/>
        <v>52658</v>
      </c>
      <c r="AE7039" s="91">
        <f t="shared" si="280"/>
        <v>3.6400000000000002E-2</v>
      </c>
      <c r="AG7039" s="92"/>
    </row>
    <row r="7040" spans="14:33" x14ac:dyDescent="0.25">
      <c r="N7040" s="60"/>
      <c r="O7040" s="101"/>
      <c r="AD7040" s="90">
        <f t="shared" si="281"/>
        <v>52659</v>
      </c>
      <c r="AE7040" s="91">
        <f t="shared" si="280"/>
        <v>3.6400000000000002E-2</v>
      </c>
      <c r="AG7040" s="92"/>
    </row>
    <row r="7041" spans="14:33" x14ac:dyDescent="0.25">
      <c r="N7041" s="60"/>
      <c r="O7041" s="101"/>
      <c r="AD7041" s="90">
        <f t="shared" si="281"/>
        <v>52660</v>
      </c>
      <c r="AE7041" s="91">
        <f t="shared" si="280"/>
        <v>3.6400000000000002E-2</v>
      </c>
      <c r="AG7041" s="92"/>
    </row>
    <row r="7042" spans="14:33" x14ac:dyDescent="0.25">
      <c r="N7042" s="60"/>
      <c r="O7042" s="101"/>
      <c r="AD7042" s="90">
        <f t="shared" si="281"/>
        <v>52661</v>
      </c>
      <c r="AE7042" s="91">
        <f t="shared" si="280"/>
        <v>3.6400000000000002E-2</v>
      </c>
      <c r="AG7042" s="92"/>
    </row>
    <row r="7043" spans="14:33" x14ac:dyDescent="0.25">
      <c r="N7043" s="60"/>
      <c r="O7043" s="101"/>
      <c r="AD7043" s="90">
        <f t="shared" si="281"/>
        <v>52662</v>
      </c>
      <c r="AE7043" s="91">
        <f t="shared" si="280"/>
        <v>3.6400000000000002E-2</v>
      </c>
      <c r="AG7043" s="92"/>
    </row>
    <row r="7044" spans="14:33" x14ac:dyDescent="0.25">
      <c r="N7044" s="60"/>
      <c r="O7044" s="101"/>
      <c r="AD7044" s="90">
        <f t="shared" si="281"/>
        <v>52663</v>
      </c>
      <c r="AE7044" s="91">
        <f t="shared" si="280"/>
        <v>3.6400000000000002E-2</v>
      </c>
      <c r="AG7044" s="92"/>
    </row>
    <row r="7045" spans="14:33" x14ac:dyDescent="0.25">
      <c r="N7045" s="60"/>
      <c r="O7045" s="101"/>
      <c r="AD7045" s="90">
        <f t="shared" si="281"/>
        <v>52664</v>
      </c>
      <c r="AE7045" s="91">
        <f t="shared" si="280"/>
        <v>3.6400000000000002E-2</v>
      </c>
      <c r="AG7045" s="92"/>
    </row>
    <row r="7046" spans="14:33" x14ac:dyDescent="0.25">
      <c r="N7046" s="60"/>
      <c r="O7046" s="101"/>
      <c r="AD7046" s="90">
        <f t="shared" si="281"/>
        <v>52665</v>
      </c>
      <c r="AE7046" s="91">
        <f t="shared" si="280"/>
        <v>3.6400000000000002E-2</v>
      </c>
      <c r="AG7046" s="92"/>
    </row>
    <row r="7047" spans="14:33" x14ac:dyDescent="0.25">
      <c r="N7047" s="60"/>
      <c r="O7047" s="101"/>
      <c r="AD7047" s="90">
        <f t="shared" si="281"/>
        <v>52666</v>
      </c>
      <c r="AE7047" s="91">
        <f t="shared" ref="AE7047:AE7110" si="282">_xlfn.IFNA(VLOOKUP(AD7047,N:O,2,FALSE)/100,AE7046)</f>
        <v>3.6400000000000002E-2</v>
      </c>
      <c r="AG7047" s="92"/>
    </row>
    <row r="7048" spans="14:33" x14ac:dyDescent="0.25">
      <c r="N7048" s="60"/>
      <c r="O7048" s="101"/>
      <c r="AD7048" s="90">
        <f t="shared" ref="AD7048:AD7111" si="283">AD7047+1</f>
        <v>52667</v>
      </c>
      <c r="AE7048" s="91">
        <f t="shared" si="282"/>
        <v>3.6400000000000002E-2</v>
      </c>
      <c r="AG7048" s="92"/>
    </row>
    <row r="7049" spans="14:33" x14ac:dyDescent="0.25">
      <c r="N7049" s="60"/>
      <c r="O7049" s="101"/>
      <c r="AD7049" s="90">
        <f t="shared" si="283"/>
        <v>52668</v>
      </c>
      <c r="AE7049" s="91">
        <f t="shared" si="282"/>
        <v>3.6400000000000002E-2</v>
      </c>
      <c r="AG7049" s="92"/>
    </row>
    <row r="7050" spans="14:33" x14ac:dyDescent="0.25">
      <c r="N7050" s="60"/>
      <c r="O7050" s="101"/>
      <c r="AD7050" s="90">
        <f t="shared" si="283"/>
        <v>52669</v>
      </c>
      <c r="AE7050" s="91">
        <f t="shared" si="282"/>
        <v>3.6400000000000002E-2</v>
      </c>
      <c r="AG7050" s="92"/>
    </row>
    <row r="7051" spans="14:33" x14ac:dyDescent="0.25">
      <c r="N7051" s="60"/>
      <c r="O7051" s="101"/>
      <c r="AD7051" s="90">
        <f t="shared" si="283"/>
        <v>52670</v>
      </c>
      <c r="AE7051" s="91">
        <f t="shared" si="282"/>
        <v>3.6400000000000002E-2</v>
      </c>
      <c r="AG7051" s="92"/>
    </row>
    <row r="7052" spans="14:33" x14ac:dyDescent="0.25">
      <c r="N7052" s="60"/>
      <c r="O7052" s="101"/>
      <c r="AD7052" s="90">
        <f t="shared" si="283"/>
        <v>52671</v>
      </c>
      <c r="AE7052" s="91">
        <f t="shared" si="282"/>
        <v>3.6400000000000002E-2</v>
      </c>
      <c r="AG7052" s="92"/>
    </row>
    <row r="7053" spans="14:33" x14ac:dyDescent="0.25">
      <c r="N7053" s="60"/>
      <c r="O7053" s="101"/>
      <c r="AD7053" s="90">
        <f t="shared" si="283"/>
        <v>52672</v>
      </c>
      <c r="AE7053" s="91">
        <f t="shared" si="282"/>
        <v>3.6400000000000002E-2</v>
      </c>
      <c r="AG7053" s="92"/>
    </row>
    <row r="7054" spans="14:33" x14ac:dyDescent="0.25">
      <c r="N7054" s="60"/>
      <c r="O7054" s="101"/>
      <c r="AD7054" s="90">
        <f t="shared" si="283"/>
        <v>52673</v>
      </c>
      <c r="AE7054" s="91">
        <f t="shared" si="282"/>
        <v>3.6400000000000002E-2</v>
      </c>
      <c r="AG7054" s="92"/>
    </row>
    <row r="7055" spans="14:33" x14ac:dyDescent="0.25">
      <c r="N7055" s="60"/>
      <c r="O7055" s="101"/>
      <c r="AD7055" s="90">
        <f t="shared" si="283"/>
        <v>52674</v>
      </c>
      <c r="AE7055" s="91">
        <f t="shared" si="282"/>
        <v>3.6400000000000002E-2</v>
      </c>
      <c r="AG7055" s="92"/>
    </row>
    <row r="7056" spans="14:33" x14ac:dyDescent="0.25">
      <c r="N7056" s="60"/>
      <c r="O7056" s="101"/>
      <c r="AD7056" s="90">
        <f t="shared" si="283"/>
        <v>52675</v>
      </c>
      <c r="AE7056" s="91">
        <f t="shared" si="282"/>
        <v>3.6400000000000002E-2</v>
      </c>
      <c r="AG7056" s="92"/>
    </row>
    <row r="7057" spans="14:33" x14ac:dyDescent="0.25">
      <c r="N7057" s="60"/>
      <c r="O7057" s="101"/>
      <c r="AD7057" s="90">
        <f t="shared" si="283"/>
        <v>52676</v>
      </c>
      <c r="AE7057" s="91">
        <f t="shared" si="282"/>
        <v>3.6400000000000002E-2</v>
      </c>
      <c r="AG7057" s="92"/>
    </row>
    <row r="7058" spans="14:33" x14ac:dyDescent="0.25">
      <c r="N7058" s="60"/>
      <c r="O7058" s="101"/>
      <c r="AD7058" s="90">
        <f t="shared" si="283"/>
        <v>52677</v>
      </c>
      <c r="AE7058" s="91">
        <f t="shared" si="282"/>
        <v>3.6400000000000002E-2</v>
      </c>
      <c r="AG7058" s="92"/>
    </row>
    <row r="7059" spans="14:33" x14ac:dyDescent="0.25">
      <c r="N7059" s="60"/>
      <c r="O7059" s="101"/>
      <c r="AD7059" s="90">
        <f t="shared" si="283"/>
        <v>52678</v>
      </c>
      <c r="AE7059" s="91">
        <f t="shared" si="282"/>
        <v>3.6400000000000002E-2</v>
      </c>
      <c r="AG7059" s="92"/>
    </row>
    <row r="7060" spans="14:33" x14ac:dyDescent="0.25">
      <c r="N7060" s="60"/>
      <c r="O7060" s="101"/>
      <c r="AD7060" s="90">
        <f t="shared" si="283"/>
        <v>52679</v>
      </c>
      <c r="AE7060" s="91">
        <f t="shared" si="282"/>
        <v>3.6400000000000002E-2</v>
      </c>
      <c r="AG7060" s="92"/>
    </row>
    <row r="7061" spans="14:33" x14ac:dyDescent="0.25">
      <c r="N7061" s="60"/>
      <c r="O7061" s="101"/>
      <c r="AD7061" s="90">
        <f t="shared" si="283"/>
        <v>52680</v>
      </c>
      <c r="AE7061" s="91">
        <f t="shared" si="282"/>
        <v>3.6400000000000002E-2</v>
      </c>
      <c r="AG7061" s="92"/>
    </row>
    <row r="7062" spans="14:33" x14ac:dyDescent="0.25">
      <c r="N7062" s="60"/>
      <c r="O7062" s="101"/>
      <c r="AD7062" s="90">
        <f t="shared" si="283"/>
        <v>52681</v>
      </c>
      <c r="AE7062" s="91">
        <f t="shared" si="282"/>
        <v>3.6400000000000002E-2</v>
      </c>
      <c r="AG7062" s="92"/>
    </row>
    <row r="7063" spans="14:33" x14ac:dyDescent="0.25">
      <c r="N7063" s="60"/>
      <c r="O7063" s="101"/>
      <c r="AD7063" s="90">
        <f t="shared" si="283"/>
        <v>52682</v>
      </c>
      <c r="AE7063" s="91">
        <f t="shared" si="282"/>
        <v>3.6400000000000002E-2</v>
      </c>
      <c r="AG7063" s="92"/>
    </row>
    <row r="7064" spans="14:33" x14ac:dyDescent="0.25">
      <c r="N7064" s="60"/>
      <c r="O7064" s="101"/>
      <c r="AD7064" s="90">
        <f t="shared" si="283"/>
        <v>52683</v>
      </c>
      <c r="AE7064" s="91">
        <f t="shared" si="282"/>
        <v>3.6400000000000002E-2</v>
      </c>
      <c r="AG7064" s="92"/>
    </row>
    <row r="7065" spans="14:33" x14ac:dyDescent="0.25">
      <c r="N7065" s="60"/>
      <c r="O7065" s="101"/>
      <c r="AD7065" s="90">
        <f t="shared" si="283"/>
        <v>52684</v>
      </c>
      <c r="AE7065" s="91">
        <f t="shared" si="282"/>
        <v>3.6400000000000002E-2</v>
      </c>
      <c r="AG7065" s="92"/>
    </row>
    <row r="7066" spans="14:33" x14ac:dyDescent="0.25">
      <c r="N7066" s="60"/>
      <c r="O7066" s="101"/>
      <c r="AD7066" s="90">
        <f t="shared" si="283"/>
        <v>52685</v>
      </c>
      <c r="AE7066" s="91">
        <f t="shared" si="282"/>
        <v>3.6400000000000002E-2</v>
      </c>
      <c r="AG7066" s="92"/>
    </row>
    <row r="7067" spans="14:33" x14ac:dyDescent="0.25">
      <c r="N7067" s="60"/>
      <c r="O7067" s="101"/>
      <c r="AD7067" s="90">
        <f t="shared" si="283"/>
        <v>52686</v>
      </c>
      <c r="AE7067" s="91">
        <f t="shared" si="282"/>
        <v>3.6400000000000002E-2</v>
      </c>
      <c r="AG7067" s="92"/>
    </row>
    <row r="7068" spans="14:33" x14ac:dyDescent="0.25">
      <c r="N7068" s="60"/>
      <c r="O7068" s="101"/>
      <c r="AD7068" s="90">
        <f t="shared" si="283"/>
        <v>52687</v>
      </c>
      <c r="AE7068" s="91">
        <f t="shared" si="282"/>
        <v>3.6400000000000002E-2</v>
      </c>
      <c r="AG7068" s="92"/>
    </row>
    <row r="7069" spans="14:33" x14ac:dyDescent="0.25">
      <c r="N7069" s="60"/>
      <c r="O7069" s="101"/>
      <c r="AD7069" s="90">
        <f t="shared" si="283"/>
        <v>52688</v>
      </c>
      <c r="AE7069" s="91">
        <f t="shared" si="282"/>
        <v>3.6400000000000002E-2</v>
      </c>
      <c r="AG7069" s="92"/>
    </row>
    <row r="7070" spans="14:33" x14ac:dyDescent="0.25">
      <c r="N7070" s="60"/>
      <c r="O7070" s="101"/>
      <c r="AD7070" s="90">
        <f t="shared" si="283"/>
        <v>52689</v>
      </c>
      <c r="AE7070" s="91">
        <f t="shared" si="282"/>
        <v>3.6400000000000002E-2</v>
      </c>
      <c r="AG7070" s="92"/>
    </row>
    <row r="7071" spans="14:33" x14ac:dyDescent="0.25">
      <c r="N7071" s="60"/>
      <c r="O7071" s="101"/>
      <c r="AD7071" s="90">
        <f t="shared" si="283"/>
        <v>52690</v>
      </c>
      <c r="AE7071" s="91">
        <f t="shared" si="282"/>
        <v>3.6400000000000002E-2</v>
      </c>
      <c r="AG7071" s="92"/>
    </row>
    <row r="7072" spans="14:33" x14ac:dyDescent="0.25">
      <c r="N7072" s="60"/>
      <c r="O7072" s="101"/>
      <c r="AD7072" s="90">
        <f t="shared" si="283"/>
        <v>52691</v>
      </c>
      <c r="AE7072" s="91">
        <f t="shared" si="282"/>
        <v>3.6400000000000002E-2</v>
      </c>
      <c r="AG7072" s="92"/>
    </row>
    <row r="7073" spans="14:33" x14ac:dyDescent="0.25">
      <c r="N7073" s="60"/>
      <c r="O7073" s="101"/>
      <c r="AD7073" s="90">
        <f t="shared" si="283"/>
        <v>52692</v>
      </c>
      <c r="AE7073" s="91">
        <f t="shared" si="282"/>
        <v>3.6400000000000002E-2</v>
      </c>
      <c r="AG7073" s="92"/>
    </row>
    <row r="7074" spans="14:33" x14ac:dyDescent="0.25">
      <c r="N7074" s="60"/>
      <c r="O7074" s="101"/>
      <c r="AD7074" s="90">
        <f t="shared" si="283"/>
        <v>52693</v>
      </c>
      <c r="AE7074" s="91">
        <f t="shared" si="282"/>
        <v>3.6400000000000002E-2</v>
      </c>
      <c r="AG7074" s="92"/>
    </row>
    <row r="7075" spans="14:33" x14ac:dyDescent="0.25">
      <c r="N7075" s="60"/>
      <c r="O7075" s="101"/>
      <c r="AD7075" s="90">
        <f t="shared" si="283"/>
        <v>52694</v>
      </c>
      <c r="AE7075" s="91">
        <f t="shared" si="282"/>
        <v>3.6400000000000002E-2</v>
      </c>
      <c r="AG7075" s="92"/>
    </row>
    <row r="7076" spans="14:33" x14ac:dyDescent="0.25">
      <c r="N7076" s="60"/>
      <c r="O7076" s="101"/>
      <c r="AD7076" s="90">
        <f t="shared" si="283"/>
        <v>52695</v>
      </c>
      <c r="AE7076" s="91">
        <f t="shared" si="282"/>
        <v>3.6400000000000002E-2</v>
      </c>
      <c r="AG7076" s="92"/>
    </row>
    <row r="7077" spans="14:33" x14ac:dyDescent="0.25">
      <c r="N7077" s="60"/>
      <c r="O7077" s="101"/>
      <c r="AD7077" s="90">
        <f t="shared" si="283"/>
        <v>52696</v>
      </c>
      <c r="AE7077" s="91">
        <f t="shared" si="282"/>
        <v>3.6400000000000002E-2</v>
      </c>
      <c r="AG7077" s="92"/>
    </row>
    <row r="7078" spans="14:33" x14ac:dyDescent="0.25">
      <c r="N7078" s="60"/>
      <c r="O7078" s="101"/>
      <c r="AD7078" s="90">
        <f t="shared" si="283"/>
        <v>52697</v>
      </c>
      <c r="AE7078" s="91">
        <f t="shared" si="282"/>
        <v>3.6400000000000002E-2</v>
      </c>
      <c r="AG7078" s="92"/>
    </row>
    <row r="7079" spans="14:33" x14ac:dyDescent="0.25">
      <c r="N7079" s="60"/>
      <c r="O7079" s="101"/>
      <c r="AD7079" s="90">
        <f t="shared" si="283"/>
        <v>52698</v>
      </c>
      <c r="AE7079" s="91">
        <f t="shared" si="282"/>
        <v>3.6400000000000002E-2</v>
      </c>
      <c r="AG7079" s="92"/>
    </row>
    <row r="7080" spans="14:33" x14ac:dyDescent="0.25">
      <c r="N7080" s="60"/>
      <c r="O7080" s="101"/>
      <c r="AD7080" s="90">
        <f t="shared" si="283"/>
        <v>52699</v>
      </c>
      <c r="AE7080" s="91">
        <f t="shared" si="282"/>
        <v>3.6400000000000002E-2</v>
      </c>
      <c r="AG7080" s="92"/>
    </row>
    <row r="7081" spans="14:33" x14ac:dyDescent="0.25">
      <c r="N7081" s="60"/>
      <c r="O7081" s="101"/>
      <c r="AD7081" s="90">
        <f t="shared" si="283"/>
        <v>52700</v>
      </c>
      <c r="AE7081" s="91">
        <f t="shared" si="282"/>
        <v>3.6400000000000002E-2</v>
      </c>
      <c r="AG7081" s="92"/>
    </row>
    <row r="7082" spans="14:33" x14ac:dyDescent="0.25">
      <c r="N7082" s="60"/>
      <c r="O7082" s="101"/>
      <c r="AD7082" s="90">
        <f t="shared" si="283"/>
        <v>52701</v>
      </c>
      <c r="AE7082" s="91">
        <f t="shared" si="282"/>
        <v>3.6400000000000002E-2</v>
      </c>
      <c r="AG7082" s="92"/>
    </row>
    <row r="7083" spans="14:33" x14ac:dyDescent="0.25">
      <c r="N7083" s="60"/>
      <c r="O7083" s="101"/>
      <c r="AD7083" s="90">
        <f t="shared" si="283"/>
        <v>52702</v>
      </c>
      <c r="AE7083" s="91">
        <f t="shared" si="282"/>
        <v>3.6400000000000002E-2</v>
      </c>
      <c r="AG7083" s="92"/>
    </row>
    <row r="7084" spans="14:33" x14ac:dyDescent="0.25">
      <c r="N7084" s="60"/>
      <c r="O7084" s="101"/>
      <c r="AD7084" s="90">
        <f t="shared" si="283"/>
        <v>52703</v>
      </c>
      <c r="AE7084" s="91">
        <f t="shared" si="282"/>
        <v>3.6400000000000002E-2</v>
      </c>
      <c r="AG7084" s="92"/>
    </row>
    <row r="7085" spans="14:33" x14ac:dyDescent="0.25">
      <c r="N7085" s="60"/>
      <c r="O7085" s="101"/>
      <c r="AD7085" s="90">
        <f t="shared" si="283"/>
        <v>52704</v>
      </c>
      <c r="AE7085" s="91">
        <f t="shared" si="282"/>
        <v>3.6400000000000002E-2</v>
      </c>
      <c r="AG7085" s="92"/>
    </row>
    <row r="7086" spans="14:33" x14ac:dyDescent="0.25">
      <c r="N7086" s="60"/>
      <c r="O7086" s="101"/>
      <c r="AD7086" s="90">
        <f t="shared" si="283"/>
        <v>52705</v>
      </c>
      <c r="AE7086" s="91">
        <f t="shared" si="282"/>
        <v>3.6400000000000002E-2</v>
      </c>
      <c r="AG7086" s="92"/>
    </row>
    <row r="7087" spans="14:33" x14ac:dyDescent="0.25">
      <c r="N7087" s="60"/>
      <c r="O7087" s="101"/>
      <c r="AD7087" s="90">
        <f t="shared" si="283"/>
        <v>52706</v>
      </c>
      <c r="AE7087" s="91">
        <f t="shared" si="282"/>
        <v>3.6400000000000002E-2</v>
      </c>
      <c r="AG7087" s="92"/>
    </row>
    <row r="7088" spans="14:33" x14ac:dyDescent="0.25">
      <c r="N7088" s="60"/>
      <c r="O7088" s="101"/>
      <c r="AD7088" s="90">
        <f t="shared" si="283"/>
        <v>52707</v>
      </c>
      <c r="AE7088" s="91">
        <f t="shared" si="282"/>
        <v>3.6400000000000002E-2</v>
      </c>
      <c r="AG7088" s="92"/>
    </row>
    <row r="7089" spans="14:33" x14ac:dyDescent="0.25">
      <c r="N7089" s="60"/>
      <c r="O7089" s="101"/>
      <c r="AD7089" s="90">
        <f t="shared" si="283"/>
        <v>52708</v>
      </c>
      <c r="AE7089" s="91">
        <f t="shared" si="282"/>
        <v>3.6400000000000002E-2</v>
      </c>
      <c r="AG7089" s="92"/>
    </row>
    <row r="7090" spans="14:33" x14ac:dyDescent="0.25">
      <c r="N7090" s="60"/>
      <c r="O7090" s="101"/>
      <c r="AD7090" s="90">
        <f t="shared" si="283"/>
        <v>52709</v>
      </c>
      <c r="AE7090" s="91">
        <f t="shared" si="282"/>
        <v>3.6400000000000002E-2</v>
      </c>
      <c r="AG7090" s="92"/>
    </row>
    <row r="7091" spans="14:33" x14ac:dyDescent="0.25">
      <c r="N7091" s="60"/>
      <c r="O7091" s="101"/>
      <c r="AD7091" s="90">
        <f t="shared" si="283"/>
        <v>52710</v>
      </c>
      <c r="AE7091" s="91">
        <f t="shared" si="282"/>
        <v>3.6400000000000002E-2</v>
      </c>
      <c r="AG7091" s="92"/>
    </row>
    <row r="7092" spans="14:33" x14ac:dyDescent="0.25">
      <c r="N7092" s="60"/>
      <c r="O7092" s="101"/>
      <c r="AD7092" s="90">
        <f t="shared" si="283"/>
        <v>52711</v>
      </c>
      <c r="AE7092" s="91">
        <f t="shared" si="282"/>
        <v>3.6400000000000002E-2</v>
      </c>
      <c r="AG7092" s="92"/>
    </row>
    <row r="7093" spans="14:33" x14ac:dyDescent="0.25">
      <c r="N7093" s="60"/>
      <c r="O7093" s="101"/>
      <c r="AD7093" s="90">
        <f t="shared" si="283"/>
        <v>52712</v>
      </c>
      <c r="AE7093" s="91">
        <f t="shared" si="282"/>
        <v>3.6400000000000002E-2</v>
      </c>
      <c r="AG7093" s="92"/>
    </row>
    <row r="7094" spans="14:33" x14ac:dyDescent="0.25">
      <c r="N7094" s="60"/>
      <c r="O7094" s="101"/>
      <c r="AD7094" s="90">
        <f t="shared" si="283"/>
        <v>52713</v>
      </c>
      <c r="AE7094" s="91">
        <f t="shared" si="282"/>
        <v>3.6400000000000002E-2</v>
      </c>
      <c r="AG7094" s="92"/>
    </row>
    <row r="7095" spans="14:33" x14ac:dyDescent="0.25">
      <c r="N7095" s="60"/>
      <c r="O7095" s="101"/>
      <c r="AD7095" s="90">
        <f t="shared" si="283"/>
        <v>52714</v>
      </c>
      <c r="AE7095" s="91">
        <f t="shared" si="282"/>
        <v>3.6400000000000002E-2</v>
      </c>
      <c r="AG7095" s="92"/>
    </row>
    <row r="7096" spans="14:33" x14ac:dyDescent="0.25">
      <c r="N7096" s="60"/>
      <c r="O7096" s="101"/>
      <c r="AD7096" s="90">
        <f t="shared" si="283"/>
        <v>52715</v>
      </c>
      <c r="AE7096" s="91">
        <f t="shared" si="282"/>
        <v>3.6400000000000002E-2</v>
      </c>
      <c r="AG7096" s="92"/>
    </row>
    <row r="7097" spans="14:33" x14ac:dyDescent="0.25">
      <c r="N7097" s="60"/>
      <c r="O7097" s="101"/>
      <c r="AD7097" s="90">
        <f t="shared" si="283"/>
        <v>52716</v>
      </c>
      <c r="AE7097" s="91">
        <f t="shared" si="282"/>
        <v>3.6400000000000002E-2</v>
      </c>
      <c r="AG7097" s="92"/>
    </row>
    <row r="7098" spans="14:33" x14ac:dyDescent="0.25">
      <c r="N7098" s="60"/>
      <c r="O7098" s="101"/>
      <c r="AD7098" s="90">
        <f t="shared" si="283"/>
        <v>52717</v>
      </c>
      <c r="AE7098" s="91">
        <f t="shared" si="282"/>
        <v>3.6400000000000002E-2</v>
      </c>
      <c r="AG7098" s="92"/>
    </row>
    <row r="7099" spans="14:33" x14ac:dyDescent="0.25">
      <c r="N7099" s="60"/>
      <c r="O7099" s="101"/>
      <c r="AD7099" s="90">
        <f t="shared" si="283"/>
        <v>52718</v>
      </c>
      <c r="AE7099" s="91">
        <f t="shared" si="282"/>
        <v>3.6400000000000002E-2</v>
      </c>
      <c r="AG7099" s="92"/>
    </row>
    <row r="7100" spans="14:33" x14ac:dyDescent="0.25">
      <c r="N7100" s="60"/>
      <c r="O7100" s="101"/>
      <c r="AD7100" s="90">
        <f t="shared" si="283"/>
        <v>52719</v>
      </c>
      <c r="AE7100" s="91">
        <f t="shared" si="282"/>
        <v>3.6400000000000002E-2</v>
      </c>
      <c r="AG7100" s="92"/>
    </row>
    <row r="7101" spans="14:33" x14ac:dyDescent="0.25">
      <c r="N7101" s="60"/>
      <c r="O7101" s="101"/>
      <c r="AD7101" s="90">
        <f t="shared" si="283"/>
        <v>52720</v>
      </c>
      <c r="AE7101" s="91">
        <f t="shared" si="282"/>
        <v>3.6400000000000002E-2</v>
      </c>
      <c r="AG7101" s="92"/>
    </row>
    <row r="7102" spans="14:33" x14ac:dyDescent="0.25">
      <c r="N7102" s="60"/>
      <c r="O7102" s="101"/>
      <c r="AD7102" s="90">
        <f t="shared" si="283"/>
        <v>52721</v>
      </c>
      <c r="AE7102" s="91">
        <f t="shared" si="282"/>
        <v>3.6400000000000002E-2</v>
      </c>
      <c r="AG7102" s="92"/>
    </row>
    <row r="7103" spans="14:33" x14ac:dyDescent="0.25">
      <c r="N7103" s="60"/>
      <c r="O7103" s="101"/>
      <c r="AD7103" s="90">
        <f t="shared" si="283"/>
        <v>52722</v>
      </c>
      <c r="AE7103" s="91">
        <f t="shared" si="282"/>
        <v>3.6400000000000002E-2</v>
      </c>
      <c r="AG7103" s="92"/>
    </row>
    <row r="7104" spans="14:33" x14ac:dyDescent="0.25">
      <c r="N7104" s="60"/>
      <c r="O7104" s="101"/>
      <c r="AD7104" s="90">
        <f t="shared" si="283"/>
        <v>52723</v>
      </c>
      <c r="AE7104" s="91">
        <f t="shared" si="282"/>
        <v>3.6400000000000002E-2</v>
      </c>
      <c r="AG7104" s="92"/>
    </row>
    <row r="7105" spans="14:33" x14ac:dyDescent="0.25">
      <c r="N7105" s="60"/>
      <c r="O7105" s="101"/>
      <c r="AD7105" s="90">
        <f t="shared" si="283"/>
        <v>52724</v>
      </c>
      <c r="AE7105" s="91">
        <f t="shared" si="282"/>
        <v>3.6400000000000002E-2</v>
      </c>
      <c r="AG7105" s="92"/>
    </row>
    <row r="7106" spans="14:33" x14ac:dyDescent="0.25">
      <c r="N7106" s="60"/>
      <c r="O7106" s="101"/>
      <c r="AD7106" s="90">
        <f t="shared" si="283"/>
        <v>52725</v>
      </c>
      <c r="AE7106" s="91">
        <f t="shared" si="282"/>
        <v>3.6400000000000002E-2</v>
      </c>
      <c r="AG7106" s="92"/>
    </row>
    <row r="7107" spans="14:33" x14ac:dyDescent="0.25">
      <c r="N7107" s="60"/>
      <c r="O7107" s="101"/>
      <c r="AD7107" s="90">
        <f t="shared" si="283"/>
        <v>52726</v>
      </c>
      <c r="AE7107" s="91">
        <f t="shared" si="282"/>
        <v>3.6400000000000002E-2</v>
      </c>
      <c r="AG7107" s="92"/>
    </row>
    <row r="7108" spans="14:33" x14ac:dyDescent="0.25">
      <c r="N7108" s="60"/>
      <c r="O7108" s="101"/>
      <c r="AD7108" s="90">
        <f t="shared" si="283"/>
        <v>52727</v>
      </c>
      <c r="AE7108" s="91">
        <f t="shared" si="282"/>
        <v>3.6400000000000002E-2</v>
      </c>
      <c r="AG7108" s="92"/>
    </row>
    <row r="7109" spans="14:33" x14ac:dyDescent="0.25">
      <c r="N7109" s="60"/>
      <c r="O7109" s="101"/>
      <c r="AD7109" s="90">
        <f t="shared" si="283"/>
        <v>52728</v>
      </c>
      <c r="AE7109" s="91">
        <f t="shared" si="282"/>
        <v>3.6400000000000002E-2</v>
      </c>
      <c r="AG7109" s="92"/>
    </row>
    <row r="7110" spans="14:33" x14ac:dyDescent="0.25">
      <c r="N7110" s="60"/>
      <c r="O7110" s="101"/>
      <c r="AD7110" s="90">
        <f t="shared" si="283"/>
        <v>52729</v>
      </c>
      <c r="AE7110" s="91">
        <f t="shared" si="282"/>
        <v>3.6400000000000002E-2</v>
      </c>
      <c r="AG7110" s="92"/>
    </row>
    <row r="7111" spans="14:33" x14ac:dyDescent="0.25">
      <c r="N7111" s="60"/>
      <c r="O7111" s="101"/>
      <c r="AD7111" s="90">
        <f t="shared" si="283"/>
        <v>52730</v>
      </c>
      <c r="AE7111" s="91">
        <f t="shared" ref="AE7111:AE7174" si="284">_xlfn.IFNA(VLOOKUP(AD7111,N:O,2,FALSE)/100,AE7110)</f>
        <v>3.6400000000000002E-2</v>
      </c>
      <c r="AG7111" s="92"/>
    </row>
    <row r="7112" spans="14:33" x14ac:dyDescent="0.25">
      <c r="N7112" s="60"/>
      <c r="O7112" s="101"/>
      <c r="AD7112" s="90">
        <f t="shared" ref="AD7112:AD7175" si="285">AD7111+1</f>
        <v>52731</v>
      </c>
      <c r="AE7112" s="91">
        <f t="shared" si="284"/>
        <v>3.6400000000000002E-2</v>
      </c>
      <c r="AG7112" s="92"/>
    </row>
    <row r="7113" spans="14:33" x14ac:dyDescent="0.25">
      <c r="N7113" s="60"/>
      <c r="O7113" s="101"/>
      <c r="AD7113" s="90">
        <f t="shared" si="285"/>
        <v>52732</v>
      </c>
      <c r="AE7113" s="91">
        <f t="shared" si="284"/>
        <v>3.6400000000000002E-2</v>
      </c>
      <c r="AG7113" s="92"/>
    </row>
    <row r="7114" spans="14:33" x14ac:dyDescent="0.25">
      <c r="N7114" s="60"/>
      <c r="O7114" s="101"/>
      <c r="AD7114" s="90">
        <f t="shared" si="285"/>
        <v>52733</v>
      </c>
      <c r="AE7114" s="91">
        <f t="shared" si="284"/>
        <v>3.6400000000000002E-2</v>
      </c>
      <c r="AG7114" s="92"/>
    </row>
    <row r="7115" spans="14:33" x14ac:dyDescent="0.25">
      <c r="N7115" s="60"/>
      <c r="O7115" s="101"/>
      <c r="AD7115" s="90">
        <f t="shared" si="285"/>
        <v>52734</v>
      </c>
      <c r="AE7115" s="91">
        <f t="shared" si="284"/>
        <v>3.6400000000000002E-2</v>
      </c>
      <c r="AG7115" s="92"/>
    </row>
    <row r="7116" spans="14:33" x14ac:dyDescent="0.25">
      <c r="N7116" s="60"/>
      <c r="O7116" s="101"/>
      <c r="AD7116" s="90">
        <f t="shared" si="285"/>
        <v>52735</v>
      </c>
      <c r="AE7116" s="91">
        <f t="shared" si="284"/>
        <v>3.6400000000000002E-2</v>
      </c>
      <c r="AG7116" s="92"/>
    </row>
    <row r="7117" spans="14:33" x14ac:dyDescent="0.25">
      <c r="N7117" s="60"/>
      <c r="O7117" s="101"/>
      <c r="AD7117" s="90">
        <f t="shared" si="285"/>
        <v>52736</v>
      </c>
      <c r="AE7117" s="91">
        <f t="shared" si="284"/>
        <v>3.6400000000000002E-2</v>
      </c>
      <c r="AG7117" s="92"/>
    </row>
    <row r="7118" spans="14:33" x14ac:dyDescent="0.25">
      <c r="N7118" s="60"/>
      <c r="O7118" s="101"/>
      <c r="AD7118" s="90">
        <f t="shared" si="285"/>
        <v>52737</v>
      </c>
      <c r="AE7118" s="91">
        <f t="shared" si="284"/>
        <v>3.6400000000000002E-2</v>
      </c>
      <c r="AG7118" s="92"/>
    </row>
    <row r="7119" spans="14:33" x14ac:dyDescent="0.25">
      <c r="N7119" s="60"/>
      <c r="O7119" s="101"/>
      <c r="AD7119" s="90">
        <f t="shared" si="285"/>
        <v>52738</v>
      </c>
      <c r="AE7119" s="91">
        <f t="shared" si="284"/>
        <v>3.6400000000000002E-2</v>
      </c>
      <c r="AG7119" s="92"/>
    </row>
    <row r="7120" spans="14:33" x14ac:dyDescent="0.25">
      <c r="N7120" s="60"/>
      <c r="O7120" s="101"/>
      <c r="AD7120" s="90">
        <f t="shared" si="285"/>
        <v>52739</v>
      </c>
      <c r="AE7120" s="91">
        <f t="shared" si="284"/>
        <v>3.6400000000000002E-2</v>
      </c>
      <c r="AG7120" s="92"/>
    </row>
    <row r="7121" spans="14:33" x14ac:dyDescent="0.25">
      <c r="N7121" s="60"/>
      <c r="O7121" s="101"/>
      <c r="AD7121" s="90">
        <f t="shared" si="285"/>
        <v>52740</v>
      </c>
      <c r="AE7121" s="91">
        <f t="shared" si="284"/>
        <v>3.6400000000000002E-2</v>
      </c>
      <c r="AG7121" s="92"/>
    </row>
    <row r="7122" spans="14:33" x14ac:dyDescent="0.25">
      <c r="N7122" s="60"/>
      <c r="O7122" s="101"/>
      <c r="AD7122" s="90">
        <f t="shared" si="285"/>
        <v>52741</v>
      </c>
      <c r="AE7122" s="91">
        <f t="shared" si="284"/>
        <v>3.6400000000000002E-2</v>
      </c>
      <c r="AG7122" s="92"/>
    </row>
    <row r="7123" spans="14:33" x14ac:dyDescent="0.25">
      <c r="N7123" s="60"/>
      <c r="O7123" s="101"/>
      <c r="AD7123" s="90">
        <f t="shared" si="285"/>
        <v>52742</v>
      </c>
      <c r="AE7123" s="91">
        <f t="shared" si="284"/>
        <v>3.6400000000000002E-2</v>
      </c>
      <c r="AG7123" s="92"/>
    </row>
    <row r="7124" spans="14:33" x14ac:dyDescent="0.25">
      <c r="N7124" s="60"/>
      <c r="O7124" s="101"/>
      <c r="AD7124" s="90">
        <f t="shared" si="285"/>
        <v>52743</v>
      </c>
      <c r="AE7124" s="91">
        <f t="shared" si="284"/>
        <v>3.6400000000000002E-2</v>
      </c>
      <c r="AG7124" s="92"/>
    </row>
    <row r="7125" spans="14:33" x14ac:dyDescent="0.25">
      <c r="N7125" s="60"/>
      <c r="O7125" s="101"/>
      <c r="AD7125" s="90">
        <f t="shared" si="285"/>
        <v>52744</v>
      </c>
      <c r="AE7125" s="91">
        <f t="shared" si="284"/>
        <v>3.6400000000000002E-2</v>
      </c>
      <c r="AG7125" s="92"/>
    </row>
    <row r="7126" spans="14:33" x14ac:dyDescent="0.25">
      <c r="N7126" s="60"/>
      <c r="O7126" s="101"/>
      <c r="AD7126" s="90">
        <f t="shared" si="285"/>
        <v>52745</v>
      </c>
      <c r="AE7126" s="91">
        <f t="shared" si="284"/>
        <v>3.6400000000000002E-2</v>
      </c>
      <c r="AG7126" s="92"/>
    </row>
    <row r="7127" spans="14:33" x14ac:dyDescent="0.25">
      <c r="N7127" s="60"/>
      <c r="O7127" s="101"/>
      <c r="AD7127" s="90">
        <f t="shared" si="285"/>
        <v>52746</v>
      </c>
      <c r="AE7127" s="91">
        <f t="shared" si="284"/>
        <v>3.6400000000000002E-2</v>
      </c>
      <c r="AG7127" s="92"/>
    </row>
    <row r="7128" spans="14:33" x14ac:dyDescent="0.25">
      <c r="N7128" s="60"/>
      <c r="O7128" s="101"/>
      <c r="AD7128" s="90">
        <f t="shared" si="285"/>
        <v>52747</v>
      </c>
      <c r="AE7128" s="91">
        <f t="shared" si="284"/>
        <v>3.6400000000000002E-2</v>
      </c>
      <c r="AG7128" s="92"/>
    </row>
    <row r="7129" spans="14:33" x14ac:dyDescent="0.25">
      <c r="N7129" s="60"/>
      <c r="O7129" s="101"/>
      <c r="AD7129" s="90">
        <f t="shared" si="285"/>
        <v>52748</v>
      </c>
      <c r="AE7129" s="91">
        <f t="shared" si="284"/>
        <v>3.6400000000000002E-2</v>
      </c>
      <c r="AG7129" s="92"/>
    </row>
    <row r="7130" spans="14:33" x14ac:dyDescent="0.25">
      <c r="N7130" s="60"/>
      <c r="O7130" s="101"/>
      <c r="AD7130" s="90">
        <f t="shared" si="285"/>
        <v>52749</v>
      </c>
      <c r="AE7130" s="91">
        <f t="shared" si="284"/>
        <v>3.6400000000000002E-2</v>
      </c>
      <c r="AG7130" s="92"/>
    </row>
    <row r="7131" spans="14:33" x14ac:dyDescent="0.25">
      <c r="N7131" s="60"/>
      <c r="O7131" s="101"/>
      <c r="AD7131" s="90">
        <f t="shared" si="285"/>
        <v>52750</v>
      </c>
      <c r="AE7131" s="91">
        <f t="shared" si="284"/>
        <v>3.6400000000000002E-2</v>
      </c>
      <c r="AG7131" s="92"/>
    </row>
    <row r="7132" spans="14:33" x14ac:dyDescent="0.25">
      <c r="N7132" s="60"/>
      <c r="O7132" s="101"/>
      <c r="AD7132" s="90">
        <f t="shared" si="285"/>
        <v>52751</v>
      </c>
      <c r="AE7132" s="91">
        <f t="shared" si="284"/>
        <v>3.6400000000000002E-2</v>
      </c>
      <c r="AG7132" s="92"/>
    </row>
    <row r="7133" spans="14:33" x14ac:dyDescent="0.25">
      <c r="N7133" s="60"/>
      <c r="O7133" s="101"/>
      <c r="AD7133" s="90">
        <f t="shared" si="285"/>
        <v>52752</v>
      </c>
      <c r="AE7133" s="91">
        <f t="shared" si="284"/>
        <v>3.6400000000000002E-2</v>
      </c>
      <c r="AG7133" s="92"/>
    </row>
    <row r="7134" spans="14:33" x14ac:dyDescent="0.25">
      <c r="N7134" s="60"/>
      <c r="O7134" s="101"/>
      <c r="AD7134" s="90">
        <f t="shared" si="285"/>
        <v>52753</v>
      </c>
      <c r="AE7134" s="91">
        <f t="shared" si="284"/>
        <v>3.6400000000000002E-2</v>
      </c>
      <c r="AG7134" s="92"/>
    </row>
    <row r="7135" spans="14:33" x14ac:dyDescent="0.25">
      <c r="N7135" s="60"/>
      <c r="O7135" s="101"/>
      <c r="AD7135" s="90">
        <f t="shared" si="285"/>
        <v>52754</v>
      </c>
      <c r="AE7135" s="91">
        <f t="shared" si="284"/>
        <v>3.6400000000000002E-2</v>
      </c>
      <c r="AG7135" s="92"/>
    </row>
    <row r="7136" spans="14:33" x14ac:dyDescent="0.25">
      <c r="N7136" s="60"/>
      <c r="O7136" s="101"/>
      <c r="AD7136" s="90">
        <f t="shared" si="285"/>
        <v>52755</v>
      </c>
      <c r="AE7136" s="91">
        <f t="shared" si="284"/>
        <v>3.6400000000000002E-2</v>
      </c>
      <c r="AG7136" s="92"/>
    </row>
    <row r="7137" spans="14:33" x14ac:dyDescent="0.25">
      <c r="N7137" s="60"/>
      <c r="O7137" s="101"/>
      <c r="AD7137" s="90">
        <f t="shared" si="285"/>
        <v>52756</v>
      </c>
      <c r="AE7137" s="91">
        <f t="shared" si="284"/>
        <v>3.6400000000000002E-2</v>
      </c>
      <c r="AG7137" s="92"/>
    </row>
    <row r="7138" spans="14:33" x14ac:dyDescent="0.25">
      <c r="N7138" s="60"/>
      <c r="O7138" s="101"/>
      <c r="AD7138" s="90">
        <f t="shared" si="285"/>
        <v>52757</v>
      </c>
      <c r="AE7138" s="91">
        <f t="shared" si="284"/>
        <v>3.6400000000000002E-2</v>
      </c>
      <c r="AG7138" s="92"/>
    </row>
    <row r="7139" spans="14:33" x14ac:dyDescent="0.25">
      <c r="N7139" s="60"/>
      <c r="O7139" s="101"/>
      <c r="AD7139" s="90">
        <f t="shared" si="285"/>
        <v>52758</v>
      </c>
      <c r="AE7139" s="91">
        <f t="shared" si="284"/>
        <v>3.6400000000000002E-2</v>
      </c>
      <c r="AG7139" s="92"/>
    </row>
    <row r="7140" spans="14:33" x14ac:dyDescent="0.25">
      <c r="N7140" s="60"/>
      <c r="O7140" s="101"/>
      <c r="AD7140" s="90">
        <f t="shared" si="285"/>
        <v>52759</v>
      </c>
      <c r="AE7140" s="91">
        <f t="shared" si="284"/>
        <v>3.6400000000000002E-2</v>
      </c>
      <c r="AG7140" s="92"/>
    </row>
    <row r="7141" spans="14:33" x14ac:dyDescent="0.25">
      <c r="N7141" s="60"/>
      <c r="O7141" s="101"/>
      <c r="AD7141" s="90">
        <f t="shared" si="285"/>
        <v>52760</v>
      </c>
      <c r="AE7141" s="91">
        <f t="shared" si="284"/>
        <v>3.6400000000000002E-2</v>
      </c>
      <c r="AG7141" s="92"/>
    </row>
    <row r="7142" spans="14:33" x14ac:dyDescent="0.25">
      <c r="N7142" s="60"/>
      <c r="O7142" s="101"/>
      <c r="AD7142" s="90">
        <f t="shared" si="285"/>
        <v>52761</v>
      </c>
      <c r="AE7142" s="91">
        <f t="shared" si="284"/>
        <v>3.6400000000000002E-2</v>
      </c>
      <c r="AG7142" s="92"/>
    </row>
    <row r="7143" spans="14:33" x14ac:dyDescent="0.25">
      <c r="N7143" s="60"/>
      <c r="O7143" s="101"/>
      <c r="AD7143" s="90">
        <f t="shared" si="285"/>
        <v>52762</v>
      </c>
      <c r="AE7143" s="91">
        <f t="shared" si="284"/>
        <v>3.6400000000000002E-2</v>
      </c>
      <c r="AG7143" s="92"/>
    </row>
    <row r="7144" spans="14:33" x14ac:dyDescent="0.25">
      <c r="N7144" s="60"/>
      <c r="O7144" s="101"/>
      <c r="AD7144" s="90">
        <f t="shared" si="285"/>
        <v>52763</v>
      </c>
      <c r="AE7144" s="91">
        <f t="shared" si="284"/>
        <v>3.6400000000000002E-2</v>
      </c>
      <c r="AG7144" s="92"/>
    </row>
    <row r="7145" spans="14:33" x14ac:dyDescent="0.25">
      <c r="N7145" s="60"/>
      <c r="O7145" s="101"/>
      <c r="AD7145" s="90">
        <f t="shared" si="285"/>
        <v>52764</v>
      </c>
      <c r="AE7145" s="91">
        <f t="shared" si="284"/>
        <v>3.6400000000000002E-2</v>
      </c>
      <c r="AG7145" s="92"/>
    </row>
    <row r="7146" spans="14:33" x14ac:dyDescent="0.25">
      <c r="N7146" s="60"/>
      <c r="O7146" s="101"/>
      <c r="AD7146" s="90">
        <f t="shared" si="285"/>
        <v>52765</v>
      </c>
      <c r="AE7146" s="91">
        <f t="shared" si="284"/>
        <v>3.6400000000000002E-2</v>
      </c>
      <c r="AG7146" s="92"/>
    </row>
    <row r="7147" spans="14:33" x14ac:dyDescent="0.25">
      <c r="N7147" s="60"/>
      <c r="O7147" s="101"/>
      <c r="AD7147" s="90">
        <f t="shared" si="285"/>
        <v>52766</v>
      </c>
      <c r="AE7147" s="91">
        <f t="shared" si="284"/>
        <v>3.6400000000000002E-2</v>
      </c>
      <c r="AG7147" s="92"/>
    </row>
    <row r="7148" spans="14:33" x14ac:dyDescent="0.25">
      <c r="N7148" s="60"/>
      <c r="O7148" s="101"/>
      <c r="AD7148" s="90">
        <f t="shared" si="285"/>
        <v>52767</v>
      </c>
      <c r="AE7148" s="91">
        <f t="shared" si="284"/>
        <v>3.6400000000000002E-2</v>
      </c>
      <c r="AG7148" s="92"/>
    </row>
    <row r="7149" spans="14:33" x14ac:dyDescent="0.25">
      <c r="N7149" s="60"/>
      <c r="O7149" s="101"/>
      <c r="AD7149" s="90">
        <f t="shared" si="285"/>
        <v>52768</v>
      </c>
      <c r="AE7149" s="91">
        <f t="shared" si="284"/>
        <v>3.6400000000000002E-2</v>
      </c>
      <c r="AG7149" s="92"/>
    </row>
    <row r="7150" spans="14:33" x14ac:dyDescent="0.25">
      <c r="N7150" s="60"/>
      <c r="O7150" s="101"/>
      <c r="AD7150" s="90">
        <f t="shared" si="285"/>
        <v>52769</v>
      </c>
      <c r="AE7150" s="91">
        <f t="shared" si="284"/>
        <v>3.6400000000000002E-2</v>
      </c>
      <c r="AG7150" s="92"/>
    </row>
    <row r="7151" spans="14:33" x14ac:dyDescent="0.25">
      <c r="N7151" s="60"/>
      <c r="O7151" s="101"/>
      <c r="AD7151" s="90">
        <f t="shared" si="285"/>
        <v>52770</v>
      </c>
      <c r="AE7151" s="91">
        <f t="shared" si="284"/>
        <v>3.6400000000000002E-2</v>
      </c>
      <c r="AG7151" s="92"/>
    </row>
    <row r="7152" spans="14:33" x14ac:dyDescent="0.25">
      <c r="N7152" s="60"/>
      <c r="O7152" s="101"/>
      <c r="AD7152" s="90">
        <f t="shared" si="285"/>
        <v>52771</v>
      </c>
      <c r="AE7152" s="91">
        <f t="shared" si="284"/>
        <v>3.6400000000000002E-2</v>
      </c>
      <c r="AG7152" s="92"/>
    </row>
    <row r="7153" spans="14:33" x14ac:dyDescent="0.25">
      <c r="N7153" s="60"/>
      <c r="O7153" s="101"/>
      <c r="AD7153" s="90">
        <f t="shared" si="285"/>
        <v>52772</v>
      </c>
      <c r="AE7153" s="91">
        <f t="shared" si="284"/>
        <v>3.6400000000000002E-2</v>
      </c>
      <c r="AG7153" s="92"/>
    </row>
    <row r="7154" spans="14:33" x14ac:dyDescent="0.25">
      <c r="N7154" s="60"/>
      <c r="O7154" s="101"/>
      <c r="AD7154" s="90">
        <f t="shared" si="285"/>
        <v>52773</v>
      </c>
      <c r="AE7154" s="91">
        <f t="shared" si="284"/>
        <v>3.6400000000000002E-2</v>
      </c>
      <c r="AG7154" s="92"/>
    </row>
    <row r="7155" spans="14:33" x14ac:dyDescent="0.25">
      <c r="N7155" s="60"/>
      <c r="O7155" s="101"/>
      <c r="AD7155" s="90">
        <f t="shared" si="285"/>
        <v>52774</v>
      </c>
      <c r="AE7155" s="91">
        <f t="shared" si="284"/>
        <v>3.6400000000000002E-2</v>
      </c>
      <c r="AG7155" s="92"/>
    </row>
    <row r="7156" spans="14:33" x14ac:dyDescent="0.25">
      <c r="N7156" s="60"/>
      <c r="O7156" s="101"/>
      <c r="AD7156" s="90">
        <f t="shared" si="285"/>
        <v>52775</v>
      </c>
      <c r="AE7156" s="91">
        <f t="shared" si="284"/>
        <v>3.6400000000000002E-2</v>
      </c>
      <c r="AG7156" s="92"/>
    </row>
    <row r="7157" spans="14:33" x14ac:dyDescent="0.25">
      <c r="N7157" s="60"/>
      <c r="O7157" s="101"/>
      <c r="AD7157" s="90">
        <f t="shared" si="285"/>
        <v>52776</v>
      </c>
      <c r="AE7157" s="91">
        <f t="shared" si="284"/>
        <v>3.6400000000000002E-2</v>
      </c>
      <c r="AG7157" s="92"/>
    </row>
    <row r="7158" spans="14:33" x14ac:dyDescent="0.25">
      <c r="N7158" s="60"/>
      <c r="O7158" s="101"/>
      <c r="AD7158" s="90">
        <f t="shared" si="285"/>
        <v>52777</v>
      </c>
      <c r="AE7158" s="91">
        <f t="shared" si="284"/>
        <v>3.6400000000000002E-2</v>
      </c>
      <c r="AG7158" s="92"/>
    </row>
    <row r="7159" spans="14:33" x14ac:dyDescent="0.25">
      <c r="N7159" s="60"/>
      <c r="O7159" s="101"/>
      <c r="AD7159" s="90">
        <f t="shared" si="285"/>
        <v>52778</v>
      </c>
      <c r="AE7159" s="91">
        <f t="shared" si="284"/>
        <v>3.6400000000000002E-2</v>
      </c>
      <c r="AG7159" s="92"/>
    </row>
    <row r="7160" spans="14:33" x14ac:dyDescent="0.25">
      <c r="N7160" s="60"/>
      <c r="O7160" s="101"/>
      <c r="AD7160" s="90">
        <f t="shared" si="285"/>
        <v>52779</v>
      </c>
      <c r="AE7160" s="91">
        <f t="shared" si="284"/>
        <v>3.6400000000000002E-2</v>
      </c>
      <c r="AG7160" s="92"/>
    </row>
    <row r="7161" spans="14:33" x14ac:dyDescent="0.25">
      <c r="N7161" s="60"/>
      <c r="O7161" s="101"/>
      <c r="AD7161" s="90">
        <f t="shared" si="285"/>
        <v>52780</v>
      </c>
      <c r="AE7161" s="91">
        <f t="shared" si="284"/>
        <v>3.6400000000000002E-2</v>
      </c>
      <c r="AG7161" s="92"/>
    </row>
    <row r="7162" spans="14:33" x14ac:dyDescent="0.25">
      <c r="N7162" s="60"/>
      <c r="O7162" s="101"/>
      <c r="AD7162" s="90">
        <f t="shared" si="285"/>
        <v>52781</v>
      </c>
      <c r="AE7162" s="91">
        <f t="shared" si="284"/>
        <v>3.6400000000000002E-2</v>
      </c>
      <c r="AG7162" s="92"/>
    </row>
    <row r="7163" spans="14:33" x14ac:dyDescent="0.25">
      <c r="N7163" s="60"/>
      <c r="O7163" s="101"/>
      <c r="AD7163" s="90">
        <f t="shared" si="285"/>
        <v>52782</v>
      </c>
      <c r="AE7163" s="91">
        <f t="shared" si="284"/>
        <v>3.6400000000000002E-2</v>
      </c>
      <c r="AG7163" s="92"/>
    </row>
    <row r="7164" spans="14:33" x14ac:dyDescent="0.25">
      <c r="N7164" s="60"/>
      <c r="O7164" s="101"/>
      <c r="AD7164" s="90">
        <f t="shared" si="285"/>
        <v>52783</v>
      </c>
      <c r="AE7164" s="91">
        <f t="shared" si="284"/>
        <v>3.6400000000000002E-2</v>
      </c>
      <c r="AG7164" s="92"/>
    </row>
    <row r="7165" spans="14:33" x14ac:dyDescent="0.25">
      <c r="N7165" s="60"/>
      <c r="O7165" s="101"/>
      <c r="AD7165" s="90">
        <f t="shared" si="285"/>
        <v>52784</v>
      </c>
      <c r="AE7165" s="91">
        <f t="shared" si="284"/>
        <v>3.6400000000000002E-2</v>
      </c>
      <c r="AG7165" s="92"/>
    </row>
    <row r="7166" spans="14:33" x14ac:dyDescent="0.25">
      <c r="N7166" s="60"/>
      <c r="O7166" s="101"/>
      <c r="AD7166" s="90">
        <f t="shared" si="285"/>
        <v>52785</v>
      </c>
      <c r="AE7166" s="91">
        <f t="shared" si="284"/>
        <v>3.6400000000000002E-2</v>
      </c>
      <c r="AG7166" s="92"/>
    </row>
    <row r="7167" spans="14:33" x14ac:dyDescent="0.25">
      <c r="N7167" s="60"/>
      <c r="O7167" s="101"/>
      <c r="AD7167" s="90">
        <f t="shared" si="285"/>
        <v>52786</v>
      </c>
      <c r="AE7167" s="91">
        <f t="shared" si="284"/>
        <v>3.6400000000000002E-2</v>
      </c>
      <c r="AG7167" s="92"/>
    </row>
    <row r="7168" spans="14:33" x14ac:dyDescent="0.25">
      <c r="N7168" s="60"/>
      <c r="O7168" s="101"/>
      <c r="AD7168" s="90">
        <f t="shared" si="285"/>
        <v>52787</v>
      </c>
      <c r="AE7168" s="91">
        <f t="shared" si="284"/>
        <v>3.6400000000000002E-2</v>
      </c>
      <c r="AG7168" s="92"/>
    </row>
    <row r="7169" spans="14:33" x14ac:dyDescent="0.25">
      <c r="N7169" s="60"/>
      <c r="O7169" s="101"/>
      <c r="AD7169" s="90">
        <f t="shared" si="285"/>
        <v>52788</v>
      </c>
      <c r="AE7169" s="91">
        <f t="shared" si="284"/>
        <v>3.6400000000000002E-2</v>
      </c>
      <c r="AG7169" s="92"/>
    </row>
    <row r="7170" spans="14:33" x14ac:dyDescent="0.25">
      <c r="N7170" s="60"/>
      <c r="O7170" s="101"/>
      <c r="AD7170" s="90">
        <f t="shared" si="285"/>
        <v>52789</v>
      </c>
      <c r="AE7170" s="91">
        <f t="shared" si="284"/>
        <v>3.6400000000000002E-2</v>
      </c>
      <c r="AG7170" s="92"/>
    </row>
    <row r="7171" spans="14:33" x14ac:dyDescent="0.25">
      <c r="N7171" s="60"/>
      <c r="O7171" s="101"/>
      <c r="AD7171" s="90">
        <f t="shared" si="285"/>
        <v>52790</v>
      </c>
      <c r="AE7171" s="91">
        <f t="shared" si="284"/>
        <v>3.6400000000000002E-2</v>
      </c>
      <c r="AG7171" s="92"/>
    </row>
    <row r="7172" spans="14:33" x14ac:dyDescent="0.25">
      <c r="N7172" s="60"/>
      <c r="O7172" s="101"/>
      <c r="AD7172" s="90">
        <f t="shared" si="285"/>
        <v>52791</v>
      </c>
      <c r="AE7172" s="91">
        <f t="shared" si="284"/>
        <v>3.6400000000000002E-2</v>
      </c>
      <c r="AG7172" s="92"/>
    </row>
    <row r="7173" spans="14:33" x14ac:dyDescent="0.25">
      <c r="N7173" s="60"/>
      <c r="O7173" s="101"/>
      <c r="AD7173" s="90">
        <f t="shared" si="285"/>
        <v>52792</v>
      </c>
      <c r="AE7173" s="91">
        <f t="shared" si="284"/>
        <v>3.6400000000000002E-2</v>
      </c>
      <c r="AG7173" s="92"/>
    </row>
    <row r="7174" spans="14:33" x14ac:dyDescent="0.25">
      <c r="N7174" s="60"/>
      <c r="O7174" s="101"/>
      <c r="AD7174" s="90">
        <f t="shared" si="285"/>
        <v>52793</v>
      </c>
      <c r="AE7174" s="91">
        <f t="shared" si="284"/>
        <v>3.6400000000000002E-2</v>
      </c>
      <c r="AG7174" s="92"/>
    </row>
    <row r="7175" spans="14:33" x14ac:dyDescent="0.25">
      <c r="N7175" s="60"/>
      <c r="O7175" s="101"/>
      <c r="AD7175" s="90">
        <f t="shared" si="285"/>
        <v>52794</v>
      </c>
      <c r="AE7175" s="91">
        <f t="shared" ref="AE7175:AE7238" si="286">_xlfn.IFNA(VLOOKUP(AD7175,N:O,2,FALSE)/100,AE7174)</f>
        <v>3.6400000000000002E-2</v>
      </c>
      <c r="AG7175" s="92"/>
    </row>
    <row r="7176" spans="14:33" x14ac:dyDescent="0.25">
      <c r="N7176" s="60"/>
      <c r="O7176" s="101"/>
      <c r="AD7176" s="90">
        <f t="shared" ref="AD7176:AD7239" si="287">AD7175+1</f>
        <v>52795</v>
      </c>
      <c r="AE7176" s="91">
        <f t="shared" si="286"/>
        <v>3.6400000000000002E-2</v>
      </c>
      <c r="AG7176" s="92"/>
    </row>
    <row r="7177" spans="14:33" x14ac:dyDescent="0.25">
      <c r="N7177" s="60"/>
      <c r="O7177" s="101"/>
      <c r="AD7177" s="90">
        <f t="shared" si="287"/>
        <v>52796</v>
      </c>
      <c r="AE7177" s="91">
        <f t="shared" si="286"/>
        <v>3.6400000000000002E-2</v>
      </c>
      <c r="AG7177" s="92"/>
    </row>
    <row r="7178" spans="14:33" x14ac:dyDescent="0.25">
      <c r="N7178" s="60"/>
      <c r="O7178" s="101"/>
      <c r="AD7178" s="90">
        <f t="shared" si="287"/>
        <v>52797</v>
      </c>
      <c r="AE7178" s="91">
        <f t="shared" si="286"/>
        <v>3.6400000000000002E-2</v>
      </c>
      <c r="AG7178" s="92"/>
    </row>
    <row r="7179" spans="14:33" x14ac:dyDescent="0.25">
      <c r="N7179" s="60"/>
      <c r="O7179" s="101"/>
      <c r="AD7179" s="90">
        <f t="shared" si="287"/>
        <v>52798</v>
      </c>
      <c r="AE7179" s="91">
        <f t="shared" si="286"/>
        <v>3.6400000000000002E-2</v>
      </c>
      <c r="AG7179" s="92"/>
    </row>
    <row r="7180" spans="14:33" x14ac:dyDescent="0.25">
      <c r="N7180" s="60"/>
      <c r="O7180" s="101"/>
      <c r="AD7180" s="90">
        <f t="shared" si="287"/>
        <v>52799</v>
      </c>
      <c r="AE7180" s="91">
        <f t="shared" si="286"/>
        <v>3.6400000000000002E-2</v>
      </c>
      <c r="AG7180" s="92"/>
    </row>
    <row r="7181" spans="14:33" x14ac:dyDescent="0.25">
      <c r="N7181" s="60"/>
      <c r="O7181" s="101"/>
      <c r="AD7181" s="90">
        <f t="shared" si="287"/>
        <v>52800</v>
      </c>
      <c r="AE7181" s="91">
        <f t="shared" si="286"/>
        <v>3.6400000000000002E-2</v>
      </c>
      <c r="AG7181" s="92"/>
    </row>
    <row r="7182" spans="14:33" x14ac:dyDescent="0.25">
      <c r="N7182" s="60"/>
      <c r="O7182" s="101"/>
      <c r="AD7182" s="90">
        <f t="shared" si="287"/>
        <v>52801</v>
      </c>
      <c r="AE7182" s="91">
        <f t="shared" si="286"/>
        <v>3.6400000000000002E-2</v>
      </c>
      <c r="AG7182" s="92"/>
    </row>
    <row r="7183" spans="14:33" x14ac:dyDescent="0.25">
      <c r="N7183" s="60"/>
      <c r="O7183" s="101"/>
      <c r="AD7183" s="90">
        <f t="shared" si="287"/>
        <v>52802</v>
      </c>
      <c r="AE7183" s="91">
        <f t="shared" si="286"/>
        <v>3.6400000000000002E-2</v>
      </c>
      <c r="AG7183" s="92"/>
    </row>
    <row r="7184" spans="14:33" x14ac:dyDescent="0.25">
      <c r="N7184" s="60"/>
      <c r="O7184" s="101"/>
      <c r="AD7184" s="90">
        <f t="shared" si="287"/>
        <v>52803</v>
      </c>
      <c r="AE7184" s="91">
        <f t="shared" si="286"/>
        <v>3.6400000000000002E-2</v>
      </c>
      <c r="AG7184" s="92"/>
    </row>
    <row r="7185" spans="14:33" x14ac:dyDescent="0.25">
      <c r="N7185" s="60"/>
      <c r="O7185" s="101"/>
      <c r="AD7185" s="90">
        <f t="shared" si="287"/>
        <v>52804</v>
      </c>
      <c r="AE7185" s="91">
        <f t="shared" si="286"/>
        <v>3.6400000000000002E-2</v>
      </c>
      <c r="AG7185" s="92"/>
    </row>
    <row r="7186" spans="14:33" x14ac:dyDescent="0.25">
      <c r="N7186" s="60"/>
      <c r="O7186" s="101"/>
      <c r="AD7186" s="90">
        <f t="shared" si="287"/>
        <v>52805</v>
      </c>
      <c r="AE7186" s="91">
        <f t="shared" si="286"/>
        <v>3.6400000000000002E-2</v>
      </c>
      <c r="AG7186" s="92"/>
    </row>
    <row r="7187" spans="14:33" x14ac:dyDescent="0.25">
      <c r="N7187" s="60"/>
      <c r="O7187" s="101"/>
      <c r="AD7187" s="90">
        <f t="shared" si="287"/>
        <v>52806</v>
      </c>
      <c r="AE7187" s="91">
        <f t="shared" si="286"/>
        <v>3.6400000000000002E-2</v>
      </c>
      <c r="AG7187" s="92"/>
    </row>
    <row r="7188" spans="14:33" x14ac:dyDescent="0.25">
      <c r="N7188" s="60"/>
      <c r="O7188" s="101"/>
      <c r="AD7188" s="90">
        <f t="shared" si="287"/>
        <v>52807</v>
      </c>
      <c r="AE7188" s="91">
        <f t="shared" si="286"/>
        <v>3.6400000000000002E-2</v>
      </c>
      <c r="AG7188" s="92"/>
    </row>
    <row r="7189" spans="14:33" x14ac:dyDescent="0.25">
      <c r="N7189" s="60"/>
      <c r="O7189" s="101"/>
      <c r="AD7189" s="90">
        <f t="shared" si="287"/>
        <v>52808</v>
      </c>
      <c r="AE7189" s="91">
        <f t="shared" si="286"/>
        <v>3.6400000000000002E-2</v>
      </c>
      <c r="AG7189" s="92"/>
    </row>
    <row r="7190" spans="14:33" x14ac:dyDescent="0.25">
      <c r="N7190" s="60"/>
      <c r="O7190" s="101"/>
      <c r="AD7190" s="90">
        <f t="shared" si="287"/>
        <v>52809</v>
      </c>
      <c r="AE7190" s="91">
        <f t="shared" si="286"/>
        <v>3.6400000000000002E-2</v>
      </c>
      <c r="AG7190" s="92"/>
    </row>
    <row r="7191" spans="14:33" x14ac:dyDescent="0.25">
      <c r="N7191" s="60"/>
      <c r="O7191" s="101"/>
      <c r="AD7191" s="90">
        <f t="shared" si="287"/>
        <v>52810</v>
      </c>
      <c r="AE7191" s="91">
        <f t="shared" si="286"/>
        <v>3.6400000000000002E-2</v>
      </c>
      <c r="AG7191" s="92"/>
    </row>
    <row r="7192" spans="14:33" x14ac:dyDescent="0.25">
      <c r="N7192" s="60"/>
      <c r="O7192" s="101"/>
      <c r="AD7192" s="90">
        <f t="shared" si="287"/>
        <v>52811</v>
      </c>
      <c r="AE7192" s="91">
        <f t="shared" si="286"/>
        <v>3.6400000000000002E-2</v>
      </c>
      <c r="AG7192" s="92"/>
    </row>
    <row r="7193" spans="14:33" x14ac:dyDescent="0.25">
      <c r="N7193" s="60"/>
      <c r="O7193" s="101"/>
      <c r="AD7193" s="90">
        <f t="shared" si="287"/>
        <v>52812</v>
      </c>
      <c r="AE7193" s="91">
        <f t="shared" si="286"/>
        <v>3.6400000000000002E-2</v>
      </c>
      <c r="AG7193" s="92"/>
    </row>
    <row r="7194" spans="14:33" x14ac:dyDescent="0.25">
      <c r="N7194" s="60"/>
      <c r="O7194" s="101"/>
      <c r="AD7194" s="90">
        <f t="shared" si="287"/>
        <v>52813</v>
      </c>
      <c r="AE7194" s="91">
        <f t="shared" si="286"/>
        <v>3.6400000000000002E-2</v>
      </c>
      <c r="AG7194" s="92"/>
    </row>
    <row r="7195" spans="14:33" x14ac:dyDescent="0.25">
      <c r="N7195" s="60"/>
      <c r="O7195" s="101"/>
      <c r="AD7195" s="90">
        <f t="shared" si="287"/>
        <v>52814</v>
      </c>
      <c r="AE7195" s="91">
        <f t="shared" si="286"/>
        <v>3.6400000000000002E-2</v>
      </c>
      <c r="AG7195" s="92"/>
    </row>
    <row r="7196" spans="14:33" x14ac:dyDescent="0.25">
      <c r="N7196" s="60"/>
      <c r="O7196" s="101"/>
      <c r="AD7196" s="90">
        <f t="shared" si="287"/>
        <v>52815</v>
      </c>
      <c r="AE7196" s="91">
        <f t="shared" si="286"/>
        <v>3.6400000000000002E-2</v>
      </c>
      <c r="AG7196" s="92"/>
    </row>
    <row r="7197" spans="14:33" x14ac:dyDescent="0.25">
      <c r="N7197" s="60"/>
      <c r="O7197" s="101"/>
      <c r="AD7197" s="90">
        <f t="shared" si="287"/>
        <v>52816</v>
      </c>
      <c r="AE7197" s="91">
        <f t="shared" si="286"/>
        <v>3.6400000000000002E-2</v>
      </c>
      <c r="AG7197" s="92"/>
    </row>
    <row r="7198" spans="14:33" x14ac:dyDescent="0.25">
      <c r="N7198" s="60"/>
      <c r="O7198" s="101"/>
      <c r="AD7198" s="90">
        <f t="shared" si="287"/>
        <v>52817</v>
      </c>
      <c r="AE7198" s="91">
        <f t="shared" si="286"/>
        <v>3.6400000000000002E-2</v>
      </c>
      <c r="AG7198" s="92"/>
    </row>
    <row r="7199" spans="14:33" x14ac:dyDescent="0.25">
      <c r="N7199" s="60"/>
      <c r="O7199" s="101"/>
      <c r="AD7199" s="90">
        <f t="shared" si="287"/>
        <v>52818</v>
      </c>
      <c r="AE7199" s="91">
        <f t="shared" si="286"/>
        <v>3.6400000000000002E-2</v>
      </c>
      <c r="AG7199" s="92"/>
    </row>
    <row r="7200" spans="14:33" x14ac:dyDescent="0.25">
      <c r="N7200" s="60"/>
      <c r="O7200" s="101"/>
      <c r="AD7200" s="90">
        <f t="shared" si="287"/>
        <v>52819</v>
      </c>
      <c r="AE7200" s="91">
        <f t="shared" si="286"/>
        <v>3.6400000000000002E-2</v>
      </c>
      <c r="AG7200" s="92"/>
    </row>
    <row r="7201" spans="14:33" x14ac:dyDescent="0.25">
      <c r="N7201" s="60"/>
      <c r="O7201" s="101"/>
      <c r="AD7201" s="90">
        <f t="shared" si="287"/>
        <v>52820</v>
      </c>
      <c r="AE7201" s="91">
        <f t="shared" si="286"/>
        <v>3.6400000000000002E-2</v>
      </c>
      <c r="AG7201" s="92"/>
    </row>
    <row r="7202" spans="14:33" x14ac:dyDescent="0.25">
      <c r="N7202" s="60"/>
      <c r="O7202" s="101"/>
      <c r="AD7202" s="90">
        <f t="shared" si="287"/>
        <v>52821</v>
      </c>
      <c r="AE7202" s="91">
        <f t="shared" si="286"/>
        <v>3.6400000000000002E-2</v>
      </c>
      <c r="AG7202" s="92"/>
    </row>
    <row r="7203" spans="14:33" x14ac:dyDescent="0.25">
      <c r="N7203" s="60"/>
      <c r="O7203" s="101"/>
      <c r="AD7203" s="90">
        <f t="shared" si="287"/>
        <v>52822</v>
      </c>
      <c r="AE7203" s="91">
        <f t="shared" si="286"/>
        <v>3.6400000000000002E-2</v>
      </c>
      <c r="AG7203" s="92"/>
    </row>
    <row r="7204" spans="14:33" x14ac:dyDescent="0.25">
      <c r="N7204" s="60"/>
      <c r="O7204" s="101"/>
      <c r="AD7204" s="90">
        <f t="shared" si="287"/>
        <v>52823</v>
      </c>
      <c r="AE7204" s="91">
        <f t="shared" si="286"/>
        <v>3.6400000000000002E-2</v>
      </c>
      <c r="AG7204" s="92"/>
    </row>
    <row r="7205" spans="14:33" x14ac:dyDescent="0.25">
      <c r="N7205" s="60"/>
      <c r="O7205" s="101"/>
      <c r="AD7205" s="90">
        <f t="shared" si="287"/>
        <v>52824</v>
      </c>
      <c r="AE7205" s="91">
        <f t="shared" si="286"/>
        <v>3.6400000000000002E-2</v>
      </c>
      <c r="AG7205" s="92"/>
    </row>
    <row r="7206" spans="14:33" x14ac:dyDescent="0.25">
      <c r="N7206" s="60"/>
      <c r="O7206" s="101"/>
      <c r="AD7206" s="90">
        <f t="shared" si="287"/>
        <v>52825</v>
      </c>
      <c r="AE7206" s="91">
        <f t="shared" si="286"/>
        <v>3.6400000000000002E-2</v>
      </c>
      <c r="AG7206" s="92"/>
    </row>
    <row r="7207" spans="14:33" x14ac:dyDescent="0.25">
      <c r="N7207" s="60"/>
      <c r="O7207" s="101"/>
      <c r="AD7207" s="90">
        <f t="shared" si="287"/>
        <v>52826</v>
      </c>
      <c r="AE7207" s="91">
        <f t="shared" si="286"/>
        <v>3.6400000000000002E-2</v>
      </c>
      <c r="AG7207" s="92"/>
    </row>
    <row r="7208" spans="14:33" x14ac:dyDescent="0.25">
      <c r="N7208" s="60"/>
      <c r="O7208" s="101"/>
      <c r="AD7208" s="90">
        <f t="shared" si="287"/>
        <v>52827</v>
      </c>
      <c r="AE7208" s="91">
        <f t="shared" si="286"/>
        <v>3.6400000000000002E-2</v>
      </c>
      <c r="AG7208" s="92"/>
    </row>
    <row r="7209" spans="14:33" x14ac:dyDescent="0.25">
      <c r="N7209" s="60"/>
      <c r="O7209" s="101"/>
      <c r="AD7209" s="90">
        <f t="shared" si="287"/>
        <v>52828</v>
      </c>
      <c r="AE7209" s="91">
        <f t="shared" si="286"/>
        <v>3.6400000000000002E-2</v>
      </c>
      <c r="AG7209" s="92"/>
    </row>
    <row r="7210" spans="14:33" x14ac:dyDescent="0.25">
      <c r="N7210" s="60"/>
      <c r="O7210" s="101"/>
      <c r="AD7210" s="90">
        <f t="shared" si="287"/>
        <v>52829</v>
      </c>
      <c r="AE7210" s="91">
        <f t="shared" si="286"/>
        <v>3.6400000000000002E-2</v>
      </c>
      <c r="AG7210" s="92"/>
    </row>
    <row r="7211" spans="14:33" x14ac:dyDescent="0.25">
      <c r="N7211" s="60"/>
      <c r="O7211" s="101"/>
      <c r="AD7211" s="90">
        <f t="shared" si="287"/>
        <v>52830</v>
      </c>
      <c r="AE7211" s="91">
        <f t="shared" si="286"/>
        <v>3.6400000000000002E-2</v>
      </c>
      <c r="AG7211" s="92"/>
    </row>
    <row r="7212" spans="14:33" x14ac:dyDescent="0.25">
      <c r="N7212" s="60"/>
      <c r="O7212" s="101"/>
      <c r="AD7212" s="90">
        <f t="shared" si="287"/>
        <v>52831</v>
      </c>
      <c r="AE7212" s="91">
        <f t="shared" si="286"/>
        <v>3.6400000000000002E-2</v>
      </c>
      <c r="AG7212" s="92"/>
    </row>
    <row r="7213" spans="14:33" x14ac:dyDescent="0.25">
      <c r="N7213" s="60"/>
      <c r="O7213" s="101"/>
      <c r="AD7213" s="90">
        <f t="shared" si="287"/>
        <v>52832</v>
      </c>
      <c r="AE7213" s="91">
        <f t="shared" si="286"/>
        <v>3.6400000000000002E-2</v>
      </c>
      <c r="AG7213" s="92"/>
    </row>
    <row r="7214" spans="14:33" x14ac:dyDescent="0.25">
      <c r="N7214" s="60"/>
      <c r="O7214" s="101"/>
      <c r="AD7214" s="90">
        <f t="shared" si="287"/>
        <v>52833</v>
      </c>
      <c r="AE7214" s="91">
        <f t="shared" si="286"/>
        <v>3.6400000000000002E-2</v>
      </c>
      <c r="AG7214" s="92"/>
    </row>
    <row r="7215" spans="14:33" x14ac:dyDescent="0.25">
      <c r="N7215" s="60"/>
      <c r="O7215" s="101"/>
      <c r="AD7215" s="90">
        <f t="shared" si="287"/>
        <v>52834</v>
      </c>
      <c r="AE7215" s="91">
        <f t="shared" si="286"/>
        <v>3.6400000000000002E-2</v>
      </c>
      <c r="AG7215" s="92"/>
    </row>
    <row r="7216" spans="14:33" x14ac:dyDescent="0.25">
      <c r="N7216" s="60"/>
      <c r="O7216" s="101"/>
      <c r="AD7216" s="90">
        <f t="shared" si="287"/>
        <v>52835</v>
      </c>
      <c r="AE7216" s="91">
        <f t="shared" si="286"/>
        <v>3.6400000000000002E-2</v>
      </c>
      <c r="AG7216" s="92"/>
    </row>
    <row r="7217" spans="14:33" x14ac:dyDescent="0.25">
      <c r="N7217" s="60"/>
      <c r="O7217" s="101"/>
      <c r="AD7217" s="90">
        <f t="shared" si="287"/>
        <v>52836</v>
      </c>
      <c r="AE7217" s="91">
        <f t="shared" si="286"/>
        <v>3.6400000000000002E-2</v>
      </c>
      <c r="AG7217" s="92"/>
    </row>
    <row r="7218" spans="14:33" x14ac:dyDescent="0.25">
      <c r="N7218" s="60"/>
      <c r="O7218" s="101"/>
      <c r="AD7218" s="90">
        <f t="shared" si="287"/>
        <v>52837</v>
      </c>
      <c r="AE7218" s="91">
        <f t="shared" si="286"/>
        <v>3.6400000000000002E-2</v>
      </c>
      <c r="AG7218" s="92"/>
    </row>
    <row r="7219" spans="14:33" x14ac:dyDescent="0.25">
      <c r="N7219" s="60"/>
      <c r="O7219" s="101"/>
      <c r="AD7219" s="90">
        <f t="shared" si="287"/>
        <v>52838</v>
      </c>
      <c r="AE7219" s="91">
        <f t="shared" si="286"/>
        <v>3.6400000000000002E-2</v>
      </c>
      <c r="AG7219" s="92"/>
    </row>
    <row r="7220" spans="14:33" x14ac:dyDescent="0.25">
      <c r="N7220" s="60"/>
      <c r="O7220" s="101"/>
      <c r="AD7220" s="90">
        <f t="shared" si="287"/>
        <v>52839</v>
      </c>
      <c r="AE7220" s="91">
        <f t="shared" si="286"/>
        <v>3.6400000000000002E-2</v>
      </c>
      <c r="AG7220" s="92"/>
    </row>
    <row r="7221" spans="14:33" x14ac:dyDescent="0.25">
      <c r="N7221" s="60"/>
      <c r="O7221" s="101"/>
      <c r="AD7221" s="90">
        <f t="shared" si="287"/>
        <v>52840</v>
      </c>
      <c r="AE7221" s="91">
        <f t="shared" si="286"/>
        <v>3.6400000000000002E-2</v>
      </c>
      <c r="AG7221" s="92"/>
    </row>
    <row r="7222" spans="14:33" x14ac:dyDescent="0.25">
      <c r="N7222" s="60"/>
      <c r="O7222" s="101"/>
      <c r="AD7222" s="90">
        <f t="shared" si="287"/>
        <v>52841</v>
      </c>
      <c r="AE7222" s="91">
        <f t="shared" si="286"/>
        <v>3.6400000000000002E-2</v>
      </c>
      <c r="AG7222" s="92"/>
    </row>
    <row r="7223" spans="14:33" x14ac:dyDescent="0.25">
      <c r="N7223" s="60"/>
      <c r="O7223" s="101"/>
      <c r="AD7223" s="90">
        <f t="shared" si="287"/>
        <v>52842</v>
      </c>
      <c r="AE7223" s="91">
        <f t="shared" si="286"/>
        <v>3.6400000000000002E-2</v>
      </c>
      <c r="AG7223" s="92"/>
    </row>
    <row r="7224" spans="14:33" x14ac:dyDescent="0.25">
      <c r="N7224" s="60"/>
      <c r="O7224" s="101"/>
      <c r="AD7224" s="90">
        <f t="shared" si="287"/>
        <v>52843</v>
      </c>
      <c r="AE7224" s="91">
        <f t="shared" si="286"/>
        <v>3.6400000000000002E-2</v>
      </c>
      <c r="AG7224" s="92"/>
    </row>
    <row r="7225" spans="14:33" x14ac:dyDescent="0.25">
      <c r="N7225" s="60"/>
      <c r="O7225" s="101"/>
      <c r="AD7225" s="90">
        <f t="shared" si="287"/>
        <v>52844</v>
      </c>
      <c r="AE7225" s="91">
        <f t="shared" si="286"/>
        <v>3.6400000000000002E-2</v>
      </c>
      <c r="AG7225" s="92"/>
    </row>
    <row r="7226" spans="14:33" x14ac:dyDescent="0.25">
      <c r="N7226" s="60"/>
      <c r="O7226" s="101"/>
      <c r="AD7226" s="90">
        <f t="shared" si="287"/>
        <v>52845</v>
      </c>
      <c r="AE7226" s="91">
        <f t="shared" si="286"/>
        <v>3.6400000000000002E-2</v>
      </c>
      <c r="AG7226" s="92"/>
    </row>
    <row r="7227" spans="14:33" x14ac:dyDescent="0.25">
      <c r="N7227" s="60"/>
      <c r="O7227" s="101"/>
      <c r="AD7227" s="90">
        <f t="shared" si="287"/>
        <v>52846</v>
      </c>
      <c r="AE7227" s="91">
        <f t="shared" si="286"/>
        <v>3.6400000000000002E-2</v>
      </c>
      <c r="AG7227" s="92"/>
    </row>
    <row r="7228" spans="14:33" x14ac:dyDescent="0.25">
      <c r="N7228" s="60"/>
      <c r="O7228" s="101"/>
      <c r="AD7228" s="90">
        <f t="shared" si="287"/>
        <v>52847</v>
      </c>
      <c r="AE7228" s="91">
        <f t="shared" si="286"/>
        <v>3.6400000000000002E-2</v>
      </c>
      <c r="AG7228" s="92"/>
    </row>
    <row r="7229" spans="14:33" x14ac:dyDescent="0.25">
      <c r="N7229" s="60"/>
      <c r="O7229" s="101"/>
      <c r="AD7229" s="90">
        <f t="shared" si="287"/>
        <v>52848</v>
      </c>
      <c r="AE7229" s="91">
        <f t="shared" si="286"/>
        <v>3.6400000000000002E-2</v>
      </c>
      <c r="AG7229" s="92"/>
    </row>
    <row r="7230" spans="14:33" x14ac:dyDescent="0.25">
      <c r="N7230" s="60"/>
      <c r="O7230" s="101"/>
      <c r="AD7230" s="90">
        <f t="shared" si="287"/>
        <v>52849</v>
      </c>
      <c r="AE7230" s="91">
        <f t="shared" si="286"/>
        <v>3.6400000000000002E-2</v>
      </c>
      <c r="AG7230" s="92"/>
    </row>
    <row r="7231" spans="14:33" x14ac:dyDescent="0.25">
      <c r="N7231" s="60"/>
      <c r="O7231" s="101"/>
      <c r="AD7231" s="90">
        <f t="shared" si="287"/>
        <v>52850</v>
      </c>
      <c r="AE7231" s="91">
        <f t="shared" si="286"/>
        <v>3.6400000000000002E-2</v>
      </c>
      <c r="AG7231" s="92"/>
    </row>
    <row r="7232" spans="14:33" x14ac:dyDescent="0.25">
      <c r="N7232" s="60"/>
      <c r="O7232" s="101"/>
      <c r="AD7232" s="90">
        <f t="shared" si="287"/>
        <v>52851</v>
      </c>
      <c r="AE7232" s="91">
        <f t="shared" si="286"/>
        <v>3.6400000000000002E-2</v>
      </c>
      <c r="AG7232" s="92"/>
    </row>
    <row r="7233" spans="14:33" x14ac:dyDescent="0.25">
      <c r="N7233" s="60"/>
      <c r="O7233" s="101"/>
      <c r="AD7233" s="90">
        <f t="shared" si="287"/>
        <v>52852</v>
      </c>
      <c r="AE7233" s="91">
        <f t="shared" si="286"/>
        <v>3.6400000000000002E-2</v>
      </c>
      <c r="AG7233" s="92"/>
    </row>
    <row r="7234" spans="14:33" x14ac:dyDescent="0.25">
      <c r="N7234" s="60"/>
      <c r="O7234" s="101"/>
      <c r="AD7234" s="90">
        <f t="shared" si="287"/>
        <v>52853</v>
      </c>
      <c r="AE7234" s="91">
        <f t="shared" si="286"/>
        <v>3.6400000000000002E-2</v>
      </c>
      <c r="AG7234" s="92"/>
    </row>
    <row r="7235" spans="14:33" x14ac:dyDescent="0.25">
      <c r="N7235" s="60"/>
      <c r="O7235" s="101"/>
      <c r="AD7235" s="90">
        <f t="shared" si="287"/>
        <v>52854</v>
      </c>
      <c r="AE7235" s="91">
        <f t="shared" si="286"/>
        <v>3.6400000000000002E-2</v>
      </c>
      <c r="AG7235" s="92"/>
    </row>
    <row r="7236" spans="14:33" x14ac:dyDescent="0.25">
      <c r="N7236" s="60"/>
      <c r="O7236" s="101"/>
      <c r="AD7236" s="90">
        <f t="shared" si="287"/>
        <v>52855</v>
      </c>
      <c r="AE7236" s="91">
        <f t="shared" si="286"/>
        <v>3.6400000000000002E-2</v>
      </c>
      <c r="AG7236" s="92"/>
    </row>
    <row r="7237" spans="14:33" x14ac:dyDescent="0.25">
      <c r="N7237" s="60"/>
      <c r="O7237" s="101"/>
      <c r="AD7237" s="90">
        <f t="shared" si="287"/>
        <v>52856</v>
      </c>
      <c r="AE7237" s="91">
        <f t="shared" si="286"/>
        <v>3.6400000000000002E-2</v>
      </c>
      <c r="AG7237" s="92"/>
    </row>
    <row r="7238" spans="14:33" x14ac:dyDescent="0.25">
      <c r="N7238" s="60"/>
      <c r="O7238" s="101"/>
      <c r="AD7238" s="90">
        <f t="shared" si="287"/>
        <v>52857</v>
      </c>
      <c r="AE7238" s="91">
        <f t="shared" si="286"/>
        <v>3.6400000000000002E-2</v>
      </c>
      <c r="AG7238" s="92"/>
    </row>
    <row r="7239" spans="14:33" x14ac:dyDescent="0.25">
      <c r="N7239" s="60"/>
      <c r="O7239" s="101"/>
      <c r="AD7239" s="90">
        <f t="shared" si="287"/>
        <v>52858</v>
      </c>
      <c r="AE7239" s="91">
        <f t="shared" ref="AE7239:AE7302" si="288">_xlfn.IFNA(VLOOKUP(AD7239,N:O,2,FALSE)/100,AE7238)</f>
        <v>3.6400000000000002E-2</v>
      </c>
      <c r="AG7239" s="92"/>
    </row>
    <row r="7240" spans="14:33" x14ac:dyDescent="0.25">
      <c r="N7240" s="60"/>
      <c r="O7240" s="101"/>
      <c r="AD7240" s="90">
        <f t="shared" ref="AD7240:AD7303" si="289">AD7239+1</f>
        <v>52859</v>
      </c>
      <c r="AE7240" s="91">
        <f t="shared" si="288"/>
        <v>3.6400000000000002E-2</v>
      </c>
      <c r="AG7240" s="92"/>
    </row>
    <row r="7241" spans="14:33" x14ac:dyDescent="0.25">
      <c r="N7241" s="60"/>
      <c r="O7241" s="101"/>
      <c r="AD7241" s="90">
        <f t="shared" si="289"/>
        <v>52860</v>
      </c>
      <c r="AE7241" s="91">
        <f t="shared" si="288"/>
        <v>3.6400000000000002E-2</v>
      </c>
      <c r="AG7241" s="92"/>
    </row>
    <row r="7242" spans="14:33" x14ac:dyDescent="0.25">
      <c r="N7242" s="60"/>
      <c r="O7242" s="101"/>
      <c r="AD7242" s="90">
        <f t="shared" si="289"/>
        <v>52861</v>
      </c>
      <c r="AE7242" s="91">
        <f t="shared" si="288"/>
        <v>3.6400000000000002E-2</v>
      </c>
      <c r="AG7242" s="92"/>
    </row>
    <row r="7243" spans="14:33" x14ac:dyDescent="0.25">
      <c r="N7243" s="60"/>
      <c r="O7243" s="101"/>
      <c r="AD7243" s="90">
        <f t="shared" si="289"/>
        <v>52862</v>
      </c>
      <c r="AE7243" s="91">
        <f t="shared" si="288"/>
        <v>3.6400000000000002E-2</v>
      </c>
      <c r="AG7243" s="92"/>
    </row>
    <row r="7244" spans="14:33" x14ac:dyDescent="0.25">
      <c r="N7244" s="60"/>
      <c r="O7244" s="101"/>
      <c r="AD7244" s="90">
        <f t="shared" si="289"/>
        <v>52863</v>
      </c>
      <c r="AE7244" s="91">
        <f t="shared" si="288"/>
        <v>3.6400000000000002E-2</v>
      </c>
      <c r="AG7244" s="92"/>
    </row>
    <row r="7245" spans="14:33" x14ac:dyDescent="0.25">
      <c r="N7245" s="60"/>
      <c r="O7245" s="101"/>
      <c r="AD7245" s="90">
        <f t="shared" si="289"/>
        <v>52864</v>
      </c>
      <c r="AE7245" s="91">
        <f t="shared" si="288"/>
        <v>3.6400000000000002E-2</v>
      </c>
      <c r="AG7245" s="92"/>
    </row>
    <row r="7246" spans="14:33" x14ac:dyDescent="0.25">
      <c r="N7246" s="60"/>
      <c r="O7246" s="101"/>
      <c r="AD7246" s="90">
        <f t="shared" si="289"/>
        <v>52865</v>
      </c>
      <c r="AE7246" s="91">
        <f t="shared" si="288"/>
        <v>3.6400000000000002E-2</v>
      </c>
      <c r="AG7246" s="92"/>
    </row>
    <row r="7247" spans="14:33" x14ac:dyDescent="0.25">
      <c r="N7247" s="60"/>
      <c r="O7247" s="101"/>
      <c r="AD7247" s="90">
        <f t="shared" si="289"/>
        <v>52866</v>
      </c>
      <c r="AE7247" s="91">
        <f t="shared" si="288"/>
        <v>3.6400000000000002E-2</v>
      </c>
      <c r="AG7247" s="92"/>
    </row>
    <row r="7248" spans="14:33" x14ac:dyDescent="0.25">
      <c r="N7248" s="60"/>
      <c r="O7248" s="101"/>
      <c r="AD7248" s="90">
        <f t="shared" si="289"/>
        <v>52867</v>
      </c>
      <c r="AE7248" s="91">
        <f t="shared" si="288"/>
        <v>3.6400000000000002E-2</v>
      </c>
      <c r="AG7248" s="92"/>
    </row>
    <row r="7249" spans="14:33" x14ac:dyDescent="0.25">
      <c r="N7249" s="60"/>
      <c r="O7249" s="101"/>
      <c r="AD7249" s="90">
        <f t="shared" si="289"/>
        <v>52868</v>
      </c>
      <c r="AE7249" s="91">
        <f t="shared" si="288"/>
        <v>3.6400000000000002E-2</v>
      </c>
      <c r="AG7249" s="92"/>
    </row>
    <row r="7250" spans="14:33" x14ac:dyDescent="0.25">
      <c r="N7250" s="60"/>
      <c r="O7250" s="101"/>
      <c r="AD7250" s="90">
        <f t="shared" si="289"/>
        <v>52869</v>
      </c>
      <c r="AE7250" s="91">
        <f t="shared" si="288"/>
        <v>3.6400000000000002E-2</v>
      </c>
      <c r="AG7250" s="92"/>
    </row>
    <row r="7251" spans="14:33" x14ac:dyDescent="0.25">
      <c r="N7251" s="60"/>
      <c r="O7251" s="101"/>
      <c r="AD7251" s="90">
        <f t="shared" si="289"/>
        <v>52870</v>
      </c>
      <c r="AE7251" s="91">
        <f t="shared" si="288"/>
        <v>3.6400000000000002E-2</v>
      </c>
      <c r="AG7251" s="92"/>
    </row>
    <row r="7252" spans="14:33" x14ac:dyDescent="0.25">
      <c r="N7252" s="60"/>
      <c r="O7252" s="101"/>
      <c r="AD7252" s="90">
        <f t="shared" si="289"/>
        <v>52871</v>
      </c>
      <c r="AE7252" s="91">
        <f t="shared" si="288"/>
        <v>3.6400000000000002E-2</v>
      </c>
      <c r="AG7252" s="92"/>
    </row>
    <row r="7253" spans="14:33" x14ac:dyDescent="0.25">
      <c r="N7253" s="60"/>
      <c r="O7253" s="101"/>
      <c r="AD7253" s="90">
        <f t="shared" si="289"/>
        <v>52872</v>
      </c>
      <c r="AE7253" s="91">
        <f t="shared" si="288"/>
        <v>3.6400000000000002E-2</v>
      </c>
      <c r="AG7253" s="92"/>
    </row>
    <row r="7254" spans="14:33" x14ac:dyDescent="0.25">
      <c r="N7254" s="60"/>
      <c r="O7254" s="101"/>
      <c r="AD7254" s="90">
        <f t="shared" si="289"/>
        <v>52873</v>
      </c>
      <c r="AE7254" s="91">
        <f t="shared" si="288"/>
        <v>3.6400000000000002E-2</v>
      </c>
      <c r="AG7254" s="92"/>
    </row>
    <row r="7255" spans="14:33" x14ac:dyDescent="0.25">
      <c r="N7255" s="60"/>
      <c r="O7255" s="101"/>
      <c r="AD7255" s="90">
        <f t="shared" si="289"/>
        <v>52874</v>
      </c>
      <c r="AE7255" s="91">
        <f t="shared" si="288"/>
        <v>3.6400000000000002E-2</v>
      </c>
      <c r="AG7255" s="92"/>
    </row>
    <row r="7256" spans="14:33" x14ac:dyDescent="0.25">
      <c r="N7256" s="60"/>
      <c r="O7256" s="101"/>
      <c r="AD7256" s="90">
        <f t="shared" si="289"/>
        <v>52875</v>
      </c>
      <c r="AE7256" s="91">
        <f t="shared" si="288"/>
        <v>3.6400000000000002E-2</v>
      </c>
      <c r="AG7256" s="92"/>
    </row>
    <row r="7257" spans="14:33" x14ac:dyDescent="0.25">
      <c r="N7257" s="60"/>
      <c r="O7257" s="101"/>
      <c r="AD7257" s="90">
        <f t="shared" si="289"/>
        <v>52876</v>
      </c>
      <c r="AE7257" s="91">
        <f t="shared" si="288"/>
        <v>3.6400000000000002E-2</v>
      </c>
      <c r="AG7257" s="92"/>
    </row>
    <row r="7258" spans="14:33" x14ac:dyDescent="0.25">
      <c r="N7258" s="60"/>
      <c r="O7258" s="101"/>
      <c r="AD7258" s="90">
        <f t="shared" si="289"/>
        <v>52877</v>
      </c>
      <c r="AE7258" s="91">
        <f t="shared" si="288"/>
        <v>3.6400000000000002E-2</v>
      </c>
      <c r="AG7258" s="92"/>
    </row>
    <row r="7259" spans="14:33" x14ac:dyDescent="0.25">
      <c r="N7259" s="60"/>
      <c r="O7259" s="101"/>
      <c r="AD7259" s="90">
        <f t="shared" si="289"/>
        <v>52878</v>
      </c>
      <c r="AE7259" s="91">
        <f t="shared" si="288"/>
        <v>3.6400000000000002E-2</v>
      </c>
      <c r="AG7259" s="92"/>
    </row>
    <row r="7260" spans="14:33" x14ac:dyDescent="0.25">
      <c r="N7260" s="60"/>
      <c r="O7260" s="101"/>
      <c r="AD7260" s="90">
        <f t="shared" si="289"/>
        <v>52879</v>
      </c>
      <c r="AE7260" s="91">
        <f t="shared" si="288"/>
        <v>3.6400000000000002E-2</v>
      </c>
      <c r="AG7260" s="92"/>
    </row>
    <row r="7261" spans="14:33" x14ac:dyDescent="0.25">
      <c r="N7261" s="60"/>
      <c r="O7261" s="101"/>
      <c r="AD7261" s="90">
        <f t="shared" si="289"/>
        <v>52880</v>
      </c>
      <c r="AE7261" s="91">
        <f t="shared" si="288"/>
        <v>3.6400000000000002E-2</v>
      </c>
      <c r="AG7261" s="92"/>
    </row>
    <row r="7262" spans="14:33" x14ac:dyDescent="0.25">
      <c r="N7262" s="60"/>
      <c r="O7262" s="101"/>
      <c r="AD7262" s="90">
        <f t="shared" si="289"/>
        <v>52881</v>
      </c>
      <c r="AE7262" s="91">
        <f t="shared" si="288"/>
        <v>3.6400000000000002E-2</v>
      </c>
      <c r="AG7262" s="92"/>
    </row>
    <row r="7263" spans="14:33" x14ac:dyDescent="0.25">
      <c r="N7263" s="60"/>
      <c r="O7263" s="101"/>
      <c r="AD7263" s="90">
        <f t="shared" si="289"/>
        <v>52882</v>
      </c>
      <c r="AE7263" s="91">
        <f t="shared" si="288"/>
        <v>3.6400000000000002E-2</v>
      </c>
      <c r="AG7263" s="92"/>
    </row>
    <row r="7264" spans="14:33" x14ac:dyDescent="0.25">
      <c r="N7264" s="60"/>
      <c r="O7264" s="101"/>
      <c r="AD7264" s="90">
        <f t="shared" si="289"/>
        <v>52883</v>
      </c>
      <c r="AE7264" s="91">
        <f t="shared" si="288"/>
        <v>3.6400000000000002E-2</v>
      </c>
      <c r="AG7264" s="92"/>
    </row>
    <row r="7265" spans="14:33" x14ac:dyDescent="0.25">
      <c r="N7265" s="60"/>
      <c r="O7265" s="101"/>
      <c r="AD7265" s="90">
        <f t="shared" si="289"/>
        <v>52884</v>
      </c>
      <c r="AE7265" s="91">
        <f t="shared" si="288"/>
        <v>3.6400000000000002E-2</v>
      </c>
      <c r="AG7265" s="92"/>
    </row>
    <row r="7266" spans="14:33" x14ac:dyDescent="0.25">
      <c r="N7266" s="60"/>
      <c r="O7266" s="101"/>
      <c r="AD7266" s="90">
        <f t="shared" si="289"/>
        <v>52885</v>
      </c>
      <c r="AE7266" s="91">
        <f t="shared" si="288"/>
        <v>3.6400000000000002E-2</v>
      </c>
      <c r="AG7266" s="92"/>
    </row>
    <row r="7267" spans="14:33" x14ac:dyDescent="0.25">
      <c r="N7267" s="60"/>
      <c r="O7267" s="101"/>
      <c r="AD7267" s="90">
        <f t="shared" si="289"/>
        <v>52886</v>
      </c>
      <c r="AE7267" s="91">
        <f t="shared" si="288"/>
        <v>3.6400000000000002E-2</v>
      </c>
      <c r="AG7267" s="92"/>
    </row>
    <row r="7268" spans="14:33" x14ac:dyDescent="0.25">
      <c r="N7268" s="60"/>
      <c r="O7268" s="101"/>
      <c r="AD7268" s="90">
        <f t="shared" si="289"/>
        <v>52887</v>
      </c>
      <c r="AE7268" s="91">
        <f t="shared" si="288"/>
        <v>3.6400000000000002E-2</v>
      </c>
      <c r="AG7268" s="92"/>
    </row>
    <row r="7269" spans="14:33" x14ac:dyDescent="0.25">
      <c r="N7269" s="60"/>
      <c r="O7269" s="101"/>
      <c r="AD7269" s="90">
        <f t="shared" si="289"/>
        <v>52888</v>
      </c>
      <c r="AE7269" s="91">
        <f t="shared" si="288"/>
        <v>3.6400000000000002E-2</v>
      </c>
      <c r="AG7269" s="92"/>
    </row>
    <row r="7270" spans="14:33" x14ac:dyDescent="0.25">
      <c r="N7270" s="60"/>
      <c r="O7270" s="101"/>
      <c r="AD7270" s="90">
        <f t="shared" si="289"/>
        <v>52889</v>
      </c>
      <c r="AE7270" s="91">
        <f t="shared" si="288"/>
        <v>3.6400000000000002E-2</v>
      </c>
      <c r="AG7270" s="92"/>
    </row>
    <row r="7271" spans="14:33" x14ac:dyDescent="0.25">
      <c r="N7271" s="60"/>
      <c r="O7271" s="101"/>
      <c r="AD7271" s="90">
        <f t="shared" si="289"/>
        <v>52890</v>
      </c>
      <c r="AE7271" s="91">
        <f t="shared" si="288"/>
        <v>3.6400000000000002E-2</v>
      </c>
      <c r="AG7271" s="92"/>
    </row>
    <row r="7272" spans="14:33" x14ac:dyDescent="0.25">
      <c r="N7272" s="60"/>
      <c r="O7272" s="101"/>
      <c r="AD7272" s="90">
        <f t="shared" si="289"/>
        <v>52891</v>
      </c>
      <c r="AE7272" s="91">
        <f t="shared" si="288"/>
        <v>3.6400000000000002E-2</v>
      </c>
      <c r="AG7272" s="92"/>
    </row>
    <row r="7273" spans="14:33" x14ac:dyDescent="0.25">
      <c r="N7273" s="60"/>
      <c r="O7273" s="101"/>
      <c r="AD7273" s="90">
        <f t="shared" si="289"/>
        <v>52892</v>
      </c>
      <c r="AE7273" s="91">
        <f t="shared" si="288"/>
        <v>3.6400000000000002E-2</v>
      </c>
      <c r="AG7273" s="92"/>
    </row>
    <row r="7274" spans="14:33" x14ac:dyDescent="0.25">
      <c r="N7274" s="60"/>
      <c r="O7274" s="101"/>
      <c r="AD7274" s="90">
        <f t="shared" si="289"/>
        <v>52893</v>
      </c>
      <c r="AE7274" s="91">
        <f t="shared" si="288"/>
        <v>3.6400000000000002E-2</v>
      </c>
      <c r="AG7274" s="92"/>
    </row>
    <row r="7275" spans="14:33" x14ac:dyDescent="0.25">
      <c r="N7275" s="60"/>
      <c r="O7275" s="101"/>
      <c r="AD7275" s="90">
        <f t="shared" si="289"/>
        <v>52894</v>
      </c>
      <c r="AE7275" s="91">
        <f t="shared" si="288"/>
        <v>3.6400000000000002E-2</v>
      </c>
      <c r="AG7275" s="92"/>
    </row>
    <row r="7276" spans="14:33" x14ac:dyDescent="0.25">
      <c r="N7276" s="60"/>
      <c r="O7276" s="101"/>
      <c r="AD7276" s="90">
        <f t="shared" si="289"/>
        <v>52895</v>
      </c>
      <c r="AE7276" s="91">
        <f t="shared" si="288"/>
        <v>3.6400000000000002E-2</v>
      </c>
      <c r="AG7276" s="92"/>
    </row>
    <row r="7277" spans="14:33" x14ac:dyDescent="0.25">
      <c r="N7277" s="60"/>
      <c r="O7277" s="101"/>
      <c r="AD7277" s="90">
        <f t="shared" si="289"/>
        <v>52896</v>
      </c>
      <c r="AE7277" s="91">
        <f t="shared" si="288"/>
        <v>3.6400000000000002E-2</v>
      </c>
      <c r="AG7277" s="92"/>
    </row>
    <row r="7278" spans="14:33" x14ac:dyDescent="0.25">
      <c r="N7278" s="60"/>
      <c r="O7278" s="101"/>
      <c r="AD7278" s="90">
        <f t="shared" si="289"/>
        <v>52897</v>
      </c>
      <c r="AE7278" s="91">
        <f t="shared" si="288"/>
        <v>3.6400000000000002E-2</v>
      </c>
      <c r="AG7278" s="92"/>
    </row>
    <row r="7279" spans="14:33" x14ac:dyDescent="0.25">
      <c r="N7279" s="60"/>
      <c r="O7279" s="101"/>
      <c r="AD7279" s="90">
        <f t="shared" si="289"/>
        <v>52898</v>
      </c>
      <c r="AE7279" s="91">
        <f t="shared" si="288"/>
        <v>3.6400000000000002E-2</v>
      </c>
      <c r="AG7279" s="92"/>
    </row>
    <row r="7280" spans="14:33" x14ac:dyDescent="0.25">
      <c r="N7280" s="60"/>
      <c r="O7280" s="101"/>
      <c r="AD7280" s="90">
        <f t="shared" si="289"/>
        <v>52899</v>
      </c>
      <c r="AE7280" s="91">
        <f t="shared" si="288"/>
        <v>3.6400000000000002E-2</v>
      </c>
      <c r="AG7280" s="92"/>
    </row>
    <row r="7281" spans="14:33" x14ac:dyDescent="0.25">
      <c r="N7281" s="60"/>
      <c r="O7281" s="101"/>
      <c r="AD7281" s="90">
        <f t="shared" si="289"/>
        <v>52900</v>
      </c>
      <c r="AE7281" s="91">
        <f t="shared" si="288"/>
        <v>3.6400000000000002E-2</v>
      </c>
      <c r="AG7281" s="92"/>
    </row>
    <row r="7282" spans="14:33" x14ac:dyDescent="0.25">
      <c r="N7282" s="60"/>
      <c r="O7282" s="101"/>
      <c r="AD7282" s="90">
        <f t="shared" si="289"/>
        <v>52901</v>
      </c>
      <c r="AE7282" s="91">
        <f t="shared" si="288"/>
        <v>3.6400000000000002E-2</v>
      </c>
      <c r="AG7282" s="92"/>
    </row>
    <row r="7283" spans="14:33" x14ac:dyDescent="0.25">
      <c r="N7283" s="60"/>
      <c r="O7283" s="101"/>
      <c r="AD7283" s="90">
        <f t="shared" si="289"/>
        <v>52902</v>
      </c>
      <c r="AE7283" s="91">
        <f t="shared" si="288"/>
        <v>3.6400000000000002E-2</v>
      </c>
      <c r="AG7283" s="92"/>
    </row>
    <row r="7284" spans="14:33" x14ac:dyDescent="0.25">
      <c r="N7284" s="60"/>
      <c r="O7284" s="101"/>
      <c r="AD7284" s="90">
        <f t="shared" si="289"/>
        <v>52903</v>
      </c>
      <c r="AE7284" s="91">
        <f t="shared" si="288"/>
        <v>3.6400000000000002E-2</v>
      </c>
      <c r="AG7284" s="92"/>
    </row>
    <row r="7285" spans="14:33" x14ac:dyDescent="0.25">
      <c r="N7285" s="60"/>
      <c r="O7285" s="101"/>
      <c r="AD7285" s="90">
        <f t="shared" si="289"/>
        <v>52904</v>
      </c>
      <c r="AE7285" s="91">
        <f t="shared" si="288"/>
        <v>3.6400000000000002E-2</v>
      </c>
      <c r="AG7285" s="92"/>
    </row>
    <row r="7286" spans="14:33" x14ac:dyDescent="0.25">
      <c r="N7286" s="60"/>
      <c r="O7286" s="101"/>
      <c r="AD7286" s="90">
        <f t="shared" si="289"/>
        <v>52905</v>
      </c>
      <c r="AE7286" s="91">
        <f t="shared" si="288"/>
        <v>3.6400000000000002E-2</v>
      </c>
      <c r="AG7286" s="92"/>
    </row>
    <row r="7287" spans="14:33" x14ac:dyDescent="0.25">
      <c r="N7287" s="60"/>
      <c r="O7287" s="101"/>
      <c r="AD7287" s="90">
        <f t="shared" si="289"/>
        <v>52906</v>
      </c>
      <c r="AE7287" s="91">
        <f t="shared" si="288"/>
        <v>3.6400000000000002E-2</v>
      </c>
      <c r="AG7287" s="92"/>
    </row>
    <row r="7288" spans="14:33" x14ac:dyDescent="0.25">
      <c r="N7288" s="60"/>
      <c r="O7288" s="101"/>
      <c r="AD7288" s="90">
        <f t="shared" si="289"/>
        <v>52907</v>
      </c>
      <c r="AE7288" s="91">
        <f t="shared" si="288"/>
        <v>3.6400000000000002E-2</v>
      </c>
      <c r="AG7288" s="92"/>
    </row>
    <row r="7289" spans="14:33" x14ac:dyDescent="0.25">
      <c r="N7289" s="60"/>
      <c r="O7289" s="101"/>
      <c r="AD7289" s="90">
        <f t="shared" si="289"/>
        <v>52908</v>
      </c>
      <c r="AE7289" s="91">
        <f t="shared" si="288"/>
        <v>3.6400000000000002E-2</v>
      </c>
      <c r="AG7289" s="92"/>
    </row>
    <row r="7290" spans="14:33" x14ac:dyDescent="0.25">
      <c r="N7290" s="60"/>
      <c r="O7290" s="101"/>
      <c r="AD7290" s="90">
        <f t="shared" si="289"/>
        <v>52909</v>
      </c>
      <c r="AE7290" s="91">
        <f t="shared" si="288"/>
        <v>3.6400000000000002E-2</v>
      </c>
      <c r="AG7290" s="92"/>
    </row>
    <row r="7291" spans="14:33" x14ac:dyDescent="0.25">
      <c r="N7291" s="60"/>
      <c r="O7291" s="101"/>
      <c r="AD7291" s="90">
        <f t="shared" si="289"/>
        <v>52910</v>
      </c>
      <c r="AE7291" s="91">
        <f t="shared" si="288"/>
        <v>3.6400000000000002E-2</v>
      </c>
      <c r="AG7291" s="92"/>
    </row>
    <row r="7292" spans="14:33" x14ac:dyDescent="0.25">
      <c r="N7292" s="60"/>
      <c r="O7292" s="101"/>
      <c r="AD7292" s="90">
        <f t="shared" si="289"/>
        <v>52911</v>
      </c>
      <c r="AE7292" s="91">
        <f t="shared" si="288"/>
        <v>3.6400000000000002E-2</v>
      </c>
      <c r="AG7292" s="92"/>
    </row>
    <row r="7293" spans="14:33" x14ac:dyDescent="0.25">
      <c r="N7293" s="60"/>
      <c r="O7293" s="101"/>
      <c r="AD7293" s="90">
        <f t="shared" si="289"/>
        <v>52912</v>
      </c>
      <c r="AE7293" s="91">
        <f t="shared" si="288"/>
        <v>3.6400000000000002E-2</v>
      </c>
      <c r="AG7293" s="92"/>
    </row>
    <row r="7294" spans="14:33" x14ac:dyDescent="0.25">
      <c r="N7294" s="60"/>
      <c r="O7294" s="101"/>
      <c r="AD7294" s="90">
        <f t="shared" si="289"/>
        <v>52913</v>
      </c>
      <c r="AE7294" s="91">
        <f t="shared" si="288"/>
        <v>3.6400000000000002E-2</v>
      </c>
      <c r="AG7294" s="92"/>
    </row>
    <row r="7295" spans="14:33" x14ac:dyDescent="0.25">
      <c r="N7295" s="60"/>
      <c r="O7295" s="101"/>
      <c r="AD7295" s="90">
        <f t="shared" si="289"/>
        <v>52914</v>
      </c>
      <c r="AE7295" s="91">
        <f t="shared" si="288"/>
        <v>3.6400000000000002E-2</v>
      </c>
      <c r="AG7295" s="92"/>
    </row>
    <row r="7296" spans="14:33" x14ac:dyDescent="0.25">
      <c r="N7296" s="60"/>
      <c r="O7296" s="101"/>
      <c r="AD7296" s="90">
        <f t="shared" si="289"/>
        <v>52915</v>
      </c>
      <c r="AE7296" s="91">
        <f t="shared" si="288"/>
        <v>3.6400000000000002E-2</v>
      </c>
      <c r="AG7296" s="92"/>
    </row>
    <row r="7297" spans="14:33" x14ac:dyDescent="0.25">
      <c r="N7297" s="60"/>
      <c r="O7297" s="101"/>
      <c r="AD7297" s="90">
        <f t="shared" si="289"/>
        <v>52916</v>
      </c>
      <c r="AE7297" s="91">
        <f t="shared" si="288"/>
        <v>3.6400000000000002E-2</v>
      </c>
      <c r="AG7297" s="92"/>
    </row>
    <row r="7298" spans="14:33" x14ac:dyDescent="0.25">
      <c r="N7298" s="60"/>
      <c r="O7298" s="101"/>
      <c r="AD7298" s="90">
        <f t="shared" si="289"/>
        <v>52917</v>
      </c>
      <c r="AE7298" s="91">
        <f t="shared" si="288"/>
        <v>3.6400000000000002E-2</v>
      </c>
      <c r="AG7298" s="92"/>
    </row>
    <row r="7299" spans="14:33" x14ac:dyDescent="0.25">
      <c r="N7299" s="60"/>
      <c r="O7299" s="101"/>
      <c r="AD7299" s="90">
        <f t="shared" si="289"/>
        <v>52918</v>
      </c>
      <c r="AE7299" s="91">
        <f t="shared" si="288"/>
        <v>3.6400000000000002E-2</v>
      </c>
      <c r="AG7299" s="92"/>
    </row>
    <row r="7300" spans="14:33" x14ac:dyDescent="0.25">
      <c r="N7300" s="60"/>
      <c r="O7300" s="101"/>
      <c r="AD7300" s="90">
        <f t="shared" si="289"/>
        <v>52919</v>
      </c>
      <c r="AE7300" s="91">
        <f t="shared" si="288"/>
        <v>3.6400000000000002E-2</v>
      </c>
      <c r="AG7300" s="92"/>
    </row>
    <row r="7301" spans="14:33" x14ac:dyDescent="0.25">
      <c r="N7301" s="60"/>
      <c r="O7301" s="101"/>
      <c r="AD7301" s="90">
        <f t="shared" si="289"/>
        <v>52920</v>
      </c>
      <c r="AE7301" s="91">
        <f t="shared" si="288"/>
        <v>3.6400000000000002E-2</v>
      </c>
      <c r="AG7301" s="92"/>
    </row>
    <row r="7302" spans="14:33" x14ac:dyDescent="0.25">
      <c r="N7302" s="60"/>
      <c r="O7302" s="101"/>
      <c r="AD7302" s="90">
        <f t="shared" si="289"/>
        <v>52921</v>
      </c>
      <c r="AE7302" s="91">
        <f t="shared" si="288"/>
        <v>3.6400000000000002E-2</v>
      </c>
      <c r="AG7302" s="92"/>
    </row>
    <row r="7303" spans="14:33" x14ac:dyDescent="0.25">
      <c r="N7303" s="60"/>
      <c r="O7303" s="101"/>
      <c r="AD7303" s="90">
        <f t="shared" si="289"/>
        <v>52922</v>
      </c>
      <c r="AE7303" s="91">
        <f t="shared" ref="AE7303:AE7366" si="290">_xlfn.IFNA(VLOOKUP(AD7303,N:O,2,FALSE)/100,AE7302)</f>
        <v>3.6400000000000002E-2</v>
      </c>
      <c r="AG7303" s="92"/>
    </row>
    <row r="7304" spans="14:33" x14ac:dyDescent="0.25">
      <c r="N7304" s="60"/>
      <c r="O7304" s="101"/>
      <c r="AD7304" s="90">
        <f t="shared" ref="AD7304:AD7367" si="291">AD7303+1</f>
        <v>52923</v>
      </c>
      <c r="AE7304" s="91">
        <f t="shared" si="290"/>
        <v>3.6400000000000002E-2</v>
      </c>
      <c r="AG7304" s="92"/>
    </row>
    <row r="7305" spans="14:33" x14ac:dyDescent="0.25">
      <c r="N7305" s="60"/>
      <c r="O7305" s="101"/>
      <c r="AD7305" s="90">
        <f t="shared" si="291"/>
        <v>52924</v>
      </c>
      <c r="AE7305" s="91">
        <f t="shared" si="290"/>
        <v>3.6400000000000002E-2</v>
      </c>
      <c r="AG7305" s="92"/>
    </row>
    <row r="7306" spans="14:33" x14ac:dyDescent="0.25">
      <c r="N7306" s="60"/>
      <c r="O7306" s="101"/>
      <c r="AD7306" s="90">
        <f t="shared" si="291"/>
        <v>52925</v>
      </c>
      <c r="AE7306" s="91">
        <f t="shared" si="290"/>
        <v>3.6400000000000002E-2</v>
      </c>
    </row>
    <row r="7307" spans="14:33" x14ac:dyDescent="0.25">
      <c r="N7307" s="60"/>
      <c r="O7307" s="101"/>
      <c r="AD7307" s="90">
        <f t="shared" si="291"/>
        <v>52926</v>
      </c>
      <c r="AE7307" s="91">
        <f t="shared" si="290"/>
        <v>3.6400000000000002E-2</v>
      </c>
    </row>
    <row r="7308" spans="14:33" x14ac:dyDescent="0.25">
      <c r="N7308" s="60"/>
      <c r="O7308" s="101"/>
      <c r="AD7308" s="90">
        <f t="shared" si="291"/>
        <v>52927</v>
      </c>
      <c r="AE7308" s="91">
        <f t="shared" si="290"/>
        <v>3.6400000000000002E-2</v>
      </c>
    </row>
    <row r="7309" spans="14:33" x14ac:dyDescent="0.25">
      <c r="N7309" s="60"/>
      <c r="O7309" s="101"/>
      <c r="AD7309" s="90">
        <f t="shared" si="291"/>
        <v>52928</v>
      </c>
      <c r="AE7309" s="91">
        <f t="shared" si="290"/>
        <v>3.6400000000000002E-2</v>
      </c>
    </row>
    <row r="7310" spans="14:33" x14ac:dyDescent="0.25">
      <c r="N7310" s="60"/>
      <c r="O7310" s="101"/>
      <c r="AD7310" s="90">
        <f t="shared" si="291"/>
        <v>52929</v>
      </c>
      <c r="AE7310" s="91">
        <f t="shared" si="290"/>
        <v>3.6400000000000002E-2</v>
      </c>
    </row>
    <row r="7311" spans="14:33" x14ac:dyDescent="0.25">
      <c r="N7311" s="60"/>
      <c r="O7311" s="101"/>
      <c r="AD7311" s="90">
        <f t="shared" si="291"/>
        <v>52930</v>
      </c>
      <c r="AE7311" s="91">
        <f t="shared" si="290"/>
        <v>3.6400000000000002E-2</v>
      </c>
    </row>
    <row r="7312" spans="14:33" x14ac:dyDescent="0.25">
      <c r="O7312" s="101"/>
      <c r="AD7312" s="90">
        <f t="shared" si="291"/>
        <v>52931</v>
      </c>
      <c r="AE7312" s="91">
        <f t="shared" si="290"/>
        <v>3.6400000000000002E-2</v>
      </c>
    </row>
    <row r="7313" spans="15:31" x14ac:dyDescent="0.25">
      <c r="O7313" s="101"/>
      <c r="AD7313" s="90">
        <f t="shared" si="291"/>
        <v>52932</v>
      </c>
      <c r="AE7313" s="91">
        <f t="shared" si="290"/>
        <v>3.6400000000000002E-2</v>
      </c>
    </row>
    <row r="7314" spans="15:31" x14ac:dyDescent="0.25">
      <c r="O7314" s="101"/>
      <c r="AD7314" s="90">
        <f t="shared" si="291"/>
        <v>52933</v>
      </c>
      <c r="AE7314" s="91">
        <f t="shared" si="290"/>
        <v>3.6400000000000002E-2</v>
      </c>
    </row>
    <row r="7315" spans="15:31" x14ac:dyDescent="0.25">
      <c r="O7315" s="101"/>
      <c r="AD7315" s="90">
        <f t="shared" si="291"/>
        <v>52934</v>
      </c>
      <c r="AE7315" s="91">
        <f t="shared" si="290"/>
        <v>3.6400000000000002E-2</v>
      </c>
    </row>
    <row r="7316" spans="15:31" x14ac:dyDescent="0.25">
      <c r="O7316" s="101"/>
      <c r="AD7316" s="90">
        <f t="shared" si="291"/>
        <v>52935</v>
      </c>
      <c r="AE7316" s="91">
        <f t="shared" si="290"/>
        <v>3.6400000000000002E-2</v>
      </c>
    </row>
    <row r="7317" spans="15:31" x14ac:dyDescent="0.25">
      <c r="O7317" s="101"/>
      <c r="AD7317" s="90">
        <f t="shared" si="291"/>
        <v>52936</v>
      </c>
      <c r="AE7317" s="91">
        <f t="shared" si="290"/>
        <v>3.6400000000000002E-2</v>
      </c>
    </row>
    <row r="7318" spans="15:31" x14ac:dyDescent="0.25">
      <c r="O7318" s="101"/>
      <c r="AD7318" s="90">
        <f t="shared" si="291"/>
        <v>52937</v>
      </c>
      <c r="AE7318" s="91">
        <f t="shared" si="290"/>
        <v>3.6400000000000002E-2</v>
      </c>
    </row>
    <row r="7319" spans="15:31" x14ac:dyDescent="0.25">
      <c r="O7319" s="101"/>
      <c r="AD7319" s="90">
        <f t="shared" si="291"/>
        <v>52938</v>
      </c>
      <c r="AE7319" s="91">
        <f t="shared" si="290"/>
        <v>3.6400000000000002E-2</v>
      </c>
    </row>
    <row r="7320" spans="15:31" x14ac:dyDescent="0.25">
      <c r="O7320" s="101"/>
      <c r="AD7320" s="90">
        <f t="shared" si="291"/>
        <v>52939</v>
      </c>
      <c r="AE7320" s="91">
        <f t="shared" si="290"/>
        <v>3.6400000000000002E-2</v>
      </c>
    </row>
    <row r="7321" spans="15:31" x14ac:dyDescent="0.25">
      <c r="O7321" s="101"/>
      <c r="AD7321" s="90">
        <f t="shared" si="291"/>
        <v>52940</v>
      </c>
      <c r="AE7321" s="91">
        <f t="shared" si="290"/>
        <v>3.6400000000000002E-2</v>
      </c>
    </row>
    <row r="7322" spans="15:31" x14ac:dyDescent="0.25">
      <c r="O7322" s="101"/>
      <c r="AD7322" s="90">
        <f t="shared" si="291"/>
        <v>52941</v>
      </c>
      <c r="AE7322" s="91">
        <f t="shared" si="290"/>
        <v>3.6400000000000002E-2</v>
      </c>
    </row>
    <row r="7323" spans="15:31" x14ac:dyDescent="0.25">
      <c r="O7323" s="101"/>
      <c r="AD7323" s="90">
        <f t="shared" si="291"/>
        <v>52942</v>
      </c>
      <c r="AE7323" s="91">
        <f t="shared" si="290"/>
        <v>3.6400000000000002E-2</v>
      </c>
    </row>
    <row r="7324" spans="15:31" x14ac:dyDescent="0.25">
      <c r="O7324" s="101"/>
      <c r="AD7324" s="90">
        <f t="shared" si="291"/>
        <v>52943</v>
      </c>
      <c r="AE7324" s="91">
        <f t="shared" si="290"/>
        <v>3.6400000000000002E-2</v>
      </c>
    </row>
    <row r="7325" spans="15:31" x14ac:dyDescent="0.25">
      <c r="O7325" s="101"/>
      <c r="AD7325" s="90">
        <f t="shared" si="291"/>
        <v>52944</v>
      </c>
      <c r="AE7325" s="91">
        <f t="shared" si="290"/>
        <v>3.6400000000000002E-2</v>
      </c>
    </row>
    <row r="7326" spans="15:31" x14ac:dyDescent="0.25">
      <c r="O7326" s="101"/>
      <c r="AD7326" s="90">
        <f t="shared" si="291"/>
        <v>52945</v>
      </c>
      <c r="AE7326" s="91">
        <f t="shared" si="290"/>
        <v>3.6400000000000002E-2</v>
      </c>
    </row>
    <row r="7327" spans="15:31" x14ac:dyDescent="0.25">
      <c r="O7327" s="101"/>
      <c r="AD7327" s="90">
        <f t="shared" si="291"/>
        <v>52946</v>
      </c>
      <c r="AE7327" s="91">
        <f t="shared" si="290"/>
        <v>3.6400000000000002E-2</v>
      </c>
    </row>
    <row r="7328" spans="15:31" x14ac:dyDescent="0.25">
      <c r="O7328" s="101"/>
      <c r="AD7328" s="90">
        <f t="shared" si="291"/>
        <v>52947</v>
      </c>
      <c r="AE7328" s="91">
        <f t="shared" si="290"/>
        <v>3.6400000000000002E-2</v>
      </c>
    </row>
    <row r="7329" spans="15:31" x14ac:dyDescent="0.25">
      <c r="O7329" s="101"/>
      <c r="AD7329" s="90">
        <f t="shared" si="291"/>
        <v>52948</v>
      </c>
      <c r="AE7329" s="91">
        <f t="shared" si="290"/>
        <v>3.6400000000000002E-2</v>
      </c>
    </row>
    <row r="7330" spans="15:31" x14ac:dyDescent="0.25">
      <c r="O7330" s="101"/>
      <c r="AD7330" s="90">
        <f t="shared" si="291"/>
        <v>52949</v>
      </c>
      <c r="AE7330" s="91">
        <f t="shared" si="290"/>
        <v>3.6400000000000002E-2</v>
      </c>
    </row>
    <row r="7331" spans="15:31" x14ac:dyDescent="0.25">
      <c r="O7331" s="101"/>
      <c r="AD7331" s="90">
        <f t="shared" si="291"/>
        <v>52950</v>
      </c>
      <c r="AE7331" s="91">
        <f t="shared" si="290"/>
        <v>3.6400000000000002E-2</v>
      </c>
    </row>
    <row r="7332" spans="15:31" x14ac:dyDescent="0.25">
      <c r="O7332" s="101"/>
      <c r="AD7332" s="90">
        <f t="shared" si="291"/>
        <v>52951</v>
      </c>
      <c r="AE7332" s="91">
        <f t="shared" si="290"/>
        <v>3.6400000000000002E-2</v>
      </c>
    </row>
    <row r="7333" spans="15:31" x14ac:dyDescent="0.25">
      <c r="O7333" s="101"/>
      <c r="AD7333" s="90">
        <f t="shared" si="291"/>
        <v>52952</v>
      </c>
      <c r="AE7333" s="91">
        <f t="shared" si="290"/>
        <v>3.6400000000000002E-2</v>
      </c>
    </row>
    <row r="7334" spans="15:31" x14ac:dyDescent="0.25">
      <c r="O7334" s="101"/>
      <c r="AD7334" s="90">
        <f t="shared" si="291"/>
        <v>52953</v>
      </c>
      <c r="AE7334" s="91">
        <f t="shared" si="290"/>
        <v>3.6400000000000002E-2</v>
      </c>
    </row>
    <row r="7335" spans="15:31" x14ac:dyDescent="0.25">
      <c r="O7335" s="101"/>
      <c r="AD7335" s="90">
        <f t="shared" si="291"/>
        <v>52954</v>
      </c>
      <c r="AE7335" s="91">
        <f t="shared" si="290"/>
        <v>3.6400000000000002E-2</v>
      </c>
    </row>
    <row r="7336" spans="15:31" x14ac:dyDescent="0.25">
      <c r="O7336" s="101"/>
      <c r="AD7336" s="90">
        <f t="shared" si="291"/>
        <v>52955</v>
      </c>
      <c r="AE7336" s="91">
        <f t="shared" si="290"/>
        <v>3.6400000000000002E-2</v>
      </c>
    </row>
    <row r="7337" spans="15:31" x14ac:dyDescent="0.25">
      <c r="O7337" s="101"/>
      <c r="AD7337" s="90">
        <f t="shared" si="291"/>
        <v>52956</v>
      </c>
      <c r="AE7337" s="91">
        <f t="shared" si="290"/>
        <v>3.6400000000000002E-2</v>
      </c>
    </row>
    <row r="7338" spans="15:31" x14ac:dyDescent="0.25">
      <c r="O7338" s="101"/>
      <c r="AD7338" s="90">
        <f t="shared" si="291"/>
        <v>52957</v>
      </c>
      <c r="AE7338" s="91">
        <f t="shared" si="290"/>
        <v>3.6400000000000002E-2</v>
      </c>
    </row>
    <row r="7339" spans="15:31" x14ac:dyDescent="0.25">
      <c r="O7339" s="101"/>
      <c r="AD7339" s="90">
        <f t="shared" si="291"/>
        <v>52958</v>
      </c>
      <c r="AE7339" s="91">
        <f t="shared" si="290"/>
        <v>3.6400000000000002E-2</v>
      </c>
    </row>
    <row r="7340" spans="15:31" x14ac:dyDescent="0.25">
      <c r="O7340" s="101"/>
      <c r="AD7340" s="90">
        <f t="shared" si="291"/>
        <v>52959</v>
      </c>
      <c r="AE7340" s="91">
        <f t="shared" si="290"/>
        <v>3.6400000000000002E-2</v>
      </c>
    </row>
    <row r="7341" spans="15:31" x14ac:dyDescent="0.25">
      <c r="O7341" s="101"/>
      <c r="AD7341" s="90">
        <f t="shared" si="291"/>
        <v>52960</v>
      </c>
      <c r="AE7341" s="91">
        <f t="shared" si="290"/>
        <v>3.6400000000000002E-2</v>
      </c>
    </row>
    <row r="7342" spans="15:31" x14ac:dyDescent="0.25">
      <c r="O7342" s="101"/>
      <c r="AD7342" s="90">
        <f t="shared" si="291"/>
        <v>52961</v>
      </c>
      <c r="AE7342" s="91">
        <f t="shared" si="290"/>
        <v>3.6400000000000002E-2</v>
      </c>
    </row>
    <row r="7343" spans="15:31" x14ac:dyDescent="0.25">
      <c r="O7343" s="101"/>
      <c r="AD7343" s="90">
        <f t="shared" si="291"/>
        <v>52962</v>
      </c>
      <c r="AE7343" s="91">
        <f t="shared" si="290"/>
        <v>3.6400000000000002E-2</v>
      </c>
    </row>
    <row r="7344" spans="15:31" x14ac:dyDescent="0.25">
      <c r="O7344" s="101"/>
      <c r="AD7344" s="90">
        <f t="shared" si="291"/>
        <v>52963</v>
      </c>
      <c r="AE7344" s="91">
        <f t="shared" si="290"/>
        <v>3.6400000000000002E-2</v>
      </c>
    </row>
    <row r="7345" spans="15:31" x14ac:dyDescent="0.25">
      <c r="O7345" s="101"/>
      <c r="AD7345" s="90">
        <f t="shared" si="291"/>
        <v>52964</v>
      </c>
      <c r="AE7345" s="91">
        <f t="shared" si="290"/>
        <v>3.6400000000000002E-2</v>
      </c>
    </row>
    <row r="7346" spans="15:31" x14ac:dyDescent="0.25">
      <c r="O7346" s="101"/>
      <c r="AD7346" s="90">
        <f t="shared" si="291"/>
        <v>52965</v>
      </c>
      <c r="AE7346" s="91">
        <f t="shared" si="290"/>
        <v>3.6400000000000002E-2</v>
      </c>
    </row>
    <row r="7347" spans="15:31" x14ac:dyDescent="0.25">
      <c r="O7347" s="101"/>
      <c r="AD7347" s="90">
        <f t="shared" si="291"/>
        <v>52966</v>
      </c>
      <c r="AE7347" s="91">
        <f t="shared" si="290"/>
        <v>3.6400000000000002E-2</v>
      </c>
    </row>
    <row r="7348" spans="15:31" x14ac:dyDescent="0.25">
      <c r="O7348" s="101"/>
      <c r="AD7348" s="90">
        <f t="shared" si="291"/>
        <v>52967</v>
      </c>
      <c r="AE7348" s="91">
        <f t="shared" si="290"/>
        <v>3.6400000000000002E-2</v>
      </c>
    </row>
    <row r="7349" spans="15:31" x14ac:dyDescent="0.25">
      <c r="O7349" s="101"/>
      <c r="AD7349" s="90">
        <f t="shared" si="291"/>
        <v>52968</v>
      </c>
      <c r="AE7349" s="91">
        <f t="shared" si="290"/>
        <v>3.6400000000000002E-2</v>
      </c>
    </row>
    <row r="7350" spans="15:31" x14ac:dyDescent="0.25">
      <c r="O7350" s="101"/>
      <c r="AD7350" s="90">
        <f t="shared" si="291"/>
        <v>52969</v>
      </c>
      <c r="AE7350" s="91">
        <f t="shared" si="290"/>
        <v>3.6400000000000002E-2</v>
      </c>
    </row>
    <row r="7351" spans="15:31" x14ac:dyDescent="0.25">
      <c r="O7351" s="101"/>
      <c r="AD7351" s="90">
        <f t="shared" si="291"/>
        <v>52970</v>
      </c>
      <c r="AE7351" s="91">
        <f t="shared" si="290"/>
        <v>3.6400000000000002E-2</v>
      </c>
    </row>
    <row r="7352" spans="15:31" x14ac:dyDescent="0.25">
      <c r="O7352" s="101"/>
      <c r="AD7352" s="90">
        <f t="shared" si="291"/>
        <v>52971</v>
      </c>
      <c r="AE7352" s="91">
        <f t="shared" si="290"/>
        <v>3.6400000000000002E-2</v>
      </c>
    </row>
    <row r="7353" spans="15:31" x14ac:dyDescent="0.25">
      <c r="O7353" s="101"/>
      <c r="AD7353" s="90">
        <f t="shared" si="291"/>
        <v>52972</v>
      </c>
      <c r="AE7353" s="91">
        <f t="shared" si="290"/>
        <v>3.6400000000000002E-2</v>
      </c>
    </row>
    <row r="7354" spans="15:31" x14ac:dyDescent="0.25">
      <c r="O7354" s="101"/>
      <c r="AD7354" s="90">
        <f t="shared" si="291"/>
        <v>52973</v>
      </c>
      <c r="AE7354" s="91">
        <f t="shared" si="290"/>
        <v>3.6400000000000002E-2</v>
      </c>
    </row>
    <row r="7355" spans="15:31" x14ac:dyDescent="0.25">
      <c r="O7355" s="101"/>
      <c r="AD7355" s="90">
        <f t="shared" si="291"/>
        <v>52974</v>
      </c>
      <c r="AE7355" s="91">
        <f t="shared" si="290"/>
        <v>3.6400000000000002E-2</v>
      </c>
    </row>
    <row r="7356" spans="15:31" x14ac:dyDescent="0.25">
      <c r="O7356" s="101"/>
      <c r="AD7356" s="90">
        <f t="shared" si="291"/>
        <v>52975</v>
      </c>
      <c r="AE7356" s="91">
        <f t="shared" si="290"/>
        <v>3.6400000000000002E-2</v>
      </c>
    </row>
    <row r="7357" spans="15:31" x14ac:dyDescent="0.25">
      <c r="O7357" s="101"/>
      <c r="AD7357" s="90">
        <f t="shared" si="291"/>
        <v>52976</v>
      </c>
      <c r="AE7357" s="91">
        <f t="shared" si="290"/>
        <v>3.6400000000000002E-2</v>
      </c>
    </row>
    <row r="7358" spans="15:31" x14ac:dyDescent="0.25">
      <c r="O7358" s="101"/>
      <c r="AD7358" s="90">
        <f t="shared" si="291"/>
        <v>52977</v>
      </c>
      <c r="AE7358" s="91">
        <f t="shared" si="290"/>
        <v>3.6400000000000002E-2</v>
      </c>
    </row>
    <row r="7359" spans="15:31" x14ac:dyDescent="0.25">
      <c r="O7359" s="101"/>
      <c r="AD7359" s="90">
        <f t="shared" si="291"/>
        <v>52978</v>
      </c>
      <c r="AE7359" s="91">
        <f t="shared" si="290"/>
        <v>3.6400000000000002E-2</v>
      </c>
    </row>
    <row r="7360" spans="15:31" x14ac:dyDescent="0.25">
      <c r="O7360" s="101"/>
      <c r="AD7360" s="90">
        <f t="shared" si="291"/>
        <v>52979</v>
      </c>
      <c r="AE7360" s="91">
        <f t="shared" si="290"/>
        <v>3.6400000000000002E-2</v>
      </c>
    </row>
    <row r="7361" spans="15:31" x14ac:dyDescent="0.25">
      <c r="O7361" s="101"/>
      <c r="AD7361" s="90">
        <f t="shared" si="291"/>
        <v>52980</v>
      </c>
      <c r="AE7361" s="91">
        <f t="shared" si="290"/>
        <v>3.6400000000000002E-2</v>
      </c>
    </row>
    <row r="7362" spans="15:31" x14ac:dyDescent="0.25">
      <c r="O7362" s="101"/>
      <c r="AD7362" s="90">
        <f t="shared" si="291"/>
        <v>52981</v>
      </c>
      <c r="AE7362" s="91">
        <f t="shared" si="290"/>
        <v>3.6400000000000002E-2</v>
      </c>
    </row>
    <row r="7363" spans="15:31" x14ac:dyDescent="0.25">
      <c r="O7363" s="101"/>
      <c r="AD7363" s="90">
        <f t="shared" si="291"/>
        <v>52982</v>
      </c>
      <c r="AE7363" s="91">
        <f t="shared" si="290"/>
        <v>3.6400000000000002E-2</v>
      </c>
    </row>
    <row r="7364" spans="15:31" x14ac:dyDescent="0.25">
      <c r="O7364" s="101"/>
      <c r="AD7364" s="90">
        <f t="shared" si="291"/>
        <v>52983</v>
      </c>
      <c r="AE7364" s="91">
        <f t="shared" si="290"/>
        <v>3.6400000000000002E-2</v>
      </c>
    </row>
    <row r="7365" spans="15:31" x14ac:dyDescent="0.25">
      <c r="O7365" s="101"/>
      <c r="AD7365" s="90">
        <f t="shared" si="291"/>
        <v>52984</v>
      </c>
      <c r="AE7365" s="91">
        <f t="shared" si="290"/>
        <v>3.6400000000000002E-2</v>
      </c>
    </row>
    <row r="7366" spans="15:31" x14ac:dyDescent="0.25">
      <c r="O7366" s="101"/>
      <c r="AD7366" s="90">
        <f t="shared" si="291"/>
        <v>52985</v>
      </c>
      <c r="AE7366" s="91">
        <f t="shared" si="290"/>
        <v>3.6400000000000002E-2</v>
      </c>
    </row>
    <row r="7367" spans="15:31" x14ac:dyDescent="0.25">
      <c r="O7367" s="101"/>
      <c r="AD7367" s="90">
        <f t="shared" si="291"/>
        <v>52986</v>
      </c>
      <c r="AE7367" s="91">
        <f t="shared" ref="AE7367:AE7430" si="292">_xlfn.IFNA(VLOOKUP(AD7367,N:O,2,FALSE)/100,AE7366)</f>
        <v>3.6400000000000002E-2</v>
      </c>
    </row>
    <row r="7368" spans="15:31" x14ac:dyDescent="0.25">
      <c r="O7368" s="101"/>
      <c r="AD7368" s="90">
        <f t="shared" ref="AD7368:AD7431" si="293">AD7367+1</f>
        <v>52987</v>
      </c>
      <c r="AE7368" s="91">
        <f t="shared" si="292"/>
        <v>3.6400000000000002E-2</v>
      </c>
    </row>
    <row r="7369" spans="15:31" x14ac:dyDescent="0.25">
      <c r="O7369" s="101"/>
      <c r="AD7369" s="90">
        <f t="shared" si="293"/>
        <v>52988</v>
      </c>
      <c r="AE7369" s="91">
        <f t="shared" si="292"/>
        <v>3.6400000000000002E-2</v>
      </c>
    </row>
    <row r="7370" spans="15:31" x14ac:dyDescent="0.25">
      <c r="O7370" s="101"/>
      <c r="AD7370" s="90">
        <f t="shared" si="293"/>
        <v>52989</v>
      </c>
      <c r="AE7370" s="91">
        <f t="shared" si="292"/>
        <v>3.6400000000000002E-2</v>
      </c>
    </row>
    <row r="7371" spans="15:31" x14ac:dyDescent="0.25">
      <c r="O7371" s="101"/>
      <c r="AD7371" s="90">
        <f t="shared" si="293"/>
        <v>52990</v>
      </c>
      <c r="AE7371" s="91">
        <f t="shared" si="292"/>
        <v>3.6400000000000002E-2</v>
      </c>
    </row>
    <row r="7372" spans="15:31" x14ac:dyDescent="0.25">
      <c r="O7372" s="101"/>
      <c r="AD7372" s="90">
        <f t="shared" si="293"/>
        <v>52991</v>
      </c>
      <c r="AE7372" s="91">
        <f t="shared" si="292"/>
        <v>3.6400000000000002E-2</v>
      </c>
    </row>
    <row r="7373" spans="15:31" x14ac:dyDescent="0.25">
      <c r="O7373" s="101"/>
      <c r="AD7373" s="90">
        <f t="shared" si="293"/>
        <v>52992</v>
      </c>
      <c r="AE7373" s="91">
        <f t="shared" si="292"/>
        <v>3.6400000000000002E-2</v>
      </c>
    </row>
    <row r="7374" spans="15:31" x14ac:dyDescent="0.25">
      <c r="O7374" s="101"/>
      <c r="AD7374" s="90">
        <f t="shared" si="293"/>
        <v>52993</v>
      </c>
      <c r="AE7374" s="91">
        <f t="shared" si="292"/>
        <v>3.6400000000000002E-2</v>
      </c>
    </row>
    <row r="7375" spans="15:31" x14ac:dyDescent="0.25">
      <c r="O7375" s="101"/>
      <c r="AD7375" s="90">
        <f t="shared" si="293"/>
        <v>52994</v>
      </c>
      <c r="AE7375" s="91">
        <f t="shared" si="292"/>
        <v>3.6400000000000002E-2</v>
      </c>
    </row>
    <row r="7376" spans="15:31" x14ac:dyDescent="0.25">
      <c r="O7376" s="101"/>
      <c r="AD7376" s="90">
        <f t="shared" si="293"/>
        <v>52995</v>
      </c>
      <c r="AE7376" s="91">
        <f t="shared" si="292"/>
        <v>3.6400000000000002E-2</v>
      </c>
    </row>
    <row r="7377" spans="15:31" x14ac:dyDescent="0.25">
      <c r="O7377" s="101"/>
      <c r="AD7377" s="90">
        <f t="shared" si="293"/>
        <v>52996</v>
      </c>
      <c r="AE7377" s="91">
        <f t="shared" si="292"/>
        <v>3.6400000000000002E-2</v>
      </c>
    </row>
    <row r="7378" spans="15:31" x14ac:dyDescent="0.25">
      <c r="O7378" s="101"/>
      <c r="AD7378" s="90">
        <f t="shared" si="293"/>
        <v>52997</v>
      </c>
      <c r="AE7378" s="91">
        <f t="shared" si="292"/>
        <v>3.6400000000000002E-2</v>
      </c>
    </row>
    <row r="7379" spans="15:31" x14ac:dyDescent="0.25">
      <c r="O7379" s="101"/>
      <c r="AD7379" s="90">
        <f t="shared" si="293"/>
        <v>52998</v>
      </c>
      <c r="AE7379" s="91">
        <f t="shared" si="292"/>
        <v>3.6400000000000002E-2</v>
      </c>
    </row>
    <row r="7380" spans="15:31" x14ac:dyDescent="0.25">
      <c r="O7380" s="101"/>
      <c r="AD7380" s="90">
        <f t="shared" si="293"/>
        <v>52999</v>
      </c>
      <c r="AE7380" s="91">
        <f t="shared" si="292"/>
        <v>3.6400000000000002E-2</v>
      </c>
    </row>
    <row r="7381" spans="15:31" x14ac:dyDescent="0.25">
      <c r="O7381" s="101"/>
      <c r="AD7381" s="90">
        <f t="shared" si="293"/>
        <v>53000</v>
      </c>
      <c r="AE7381" s="91">
        <f t="shared" si="292"/>
        <v>3.6400000000000002E-2</v>
      </c>
    </row>
    <row r="7382" spans="15:31" x14ac:dyDescent="0.25">
      <c r="O7382" s="101"/>
      <c r="AD7382" s="90">
        <f t="shared" si="293"/>
        <v>53001</v>
      </c>
      <c r="AE7382" s="91">
        <f t="shared" si="292"/>
        <v>3.6400000000000002E-2</v>
      </c>
    </row>
    <row r="7383" spans="15:31" x14ac:dyDescent="0.25">
      <c r="O7383" s="101"/>
      <c r="AD7383" s="90">
        <f t="shared" si="293"/>
        <v>53002</v>
      </c>
      <c r="AE7383" s="91">
        <f t="shared" si="292"/>
        <v>3.6400000000000002E-2</v>
      </c>
    </row>
    <row r="7384" spans="15:31" x14ac:dyDescent="0.25">
      <c r="O7384" s="101"/>
      <c r="AD7384" s="90">
        <f t="shared" si="293"/>
        <v>53003</v>
      </c>
      <c r="AE7384" s="91">
        <f t="shared" si="292"/>
        <v>3.6400000000000002E-2</v>
      </c>
    </row>
    <row r="7385" spans="15:31" x14ac:dyDescent="0.25">
      <c r="O7385" s="101"/>
      <c r="AD7385" s="90">
        <f t="shared" si="293"/>
        <v>53004</v>
      </c>
      <c r="AE7385" s="91">
        <f t="shared" si="292"/>
        <v>3.6400000000000002E-2</v>
      </c>
    </row>
    <row r="7386" spans="15:31" x14ac:dyDescent="0.25">
      <c r="O7386" s="101"/>
      <c r="AD7386" s="90">
        <f t="shared" si="293"/>
        <v>53005</v>
      </c>
      <c r="AE7386" s="91">
        <f t="shared" si="292"/>
        <v>3.6400000000000002E-2</v>
      </c>
    </row>
    <row r="7387" spans="15:31" x14ac:dyDescent="0.25">
      <c r="O7387" s="101"/>
      <c r="AD7387" s="90">
        <f t="shared" si="293"/>
        <v>53006</v>
      </c>
      <c r="AE7387" s="91">
        <f t="shared" si="292"/>
        <v>3.6400000000000002E-2</v>
      </c>
    </row>
    <row r="7388" spans="15:31" x14ac:dyDescent="0.25">
      <c r="O7388" s="101"/>
      <c r="AD7388" s="90">
        <f t="shared" si="293"/>
        <v>53007</v>
      </c>
      <c r="AE7388" s="91">
        <f t="shared" si="292"/>
        <v>3.6400000000000002E-2</v>
      </c>
    </row>
    <row r="7389" spans="15:31" x14ac:dyDescent="0.25">
      <c r="O7389" s="101"/>
      <c r="AD7389" s="90">
        <f t="shared" si="293"/>
        <v>53008</v>
      </c>
      <c r="AE7389" s="91">
        <f t="shared" si="292"/>
        <v>3.6400000000000002E-2</v>
      </c>
    </row>
    <row r="7390" spans="15:31" x14ac:dyDescent="0.25">
      <c r="O7390" s="101"/>
      <c r="AD7390" s="90">
        <f t="shared" si="293"/>
        <v>53009</v>
      </c>
      <c r="AE7390" s="91">
        <f t="shared" si="292"/>
        <v>3.6400000000000002E-2</v>
      </c>
    </row>
    <row r="7391" spans="15:31" x14ac:dyDescent="0.25">
      <c r="O7391" s="101"/>
      <c r="AD7391" s="90">
        <f t="shared" si="293"/>
        <v>53010</v>
      </c>
      <c r="AE7391" s="91">
        <f t="shared" si="292"/>
        <v>3.6400000000000002E-2</v>
      </c>
    </row>
    <row r="7392" spans="15:31" x14ac:dyDescent="0.25">
      <c r="O7392" s="101"/>
      <c r="AD7392" s="90">
        <f t="shared" si="293"/>
        <v>53011</v>
      </c>
      <c r="AE7392" s="91">
        <f t="shared" si="292"/>
        <v>3.6400000000000002E-2</v>
      </c>
    </row>
    <row r="7393" spans="15:31" x14ac:dyDescent="0.25">
      <c r="O7393" s="101"/>
      <c r="AD7393" s="90">
        <f t="shared" si="293"/>
        <v>53012</v>
      </c>
      <c r="AE7393" s="91">
        <f t="shared" si="292"/>
        <v>3.6400000000000002E-2</v>
      </c>
    </row>
    <row r="7394" spans="15:31" x14ac:dyDescent="0.25">
      <c r="O7394" s="101"/>
      <c r="AD7394" s="90">
        <f t="shared" si="293"/>
        <v>53013</v>
      </c>
      <c r="AE7394" s="91">
        <f t="shared" si="292"/>
        <v>3.6400000000000002E-2</v>
      </c>
    </row>
    <row r="7395" spans="15:31" x14ac:dyDescent="0.25">
      <c r="O7395" s="101"/>
      <c r="AD7395" s="90">
        <f t="shared" si="293"/>
        <v>53014</v>
      </c>
      <c r="AE7395" s="91">
        <f t="shared" si="292"/>
        <v>3.6400000000000002E-2</v>
      </c>
    </row>
    <row r="7396" spans="15:31" x14ac:dyDescent="0.25">
      <c r="O7396" s="101"/>
      <c r="AD7396" s="90">
        <f t="shared" si="293"/>
        <v>53015</v>
      </c>
      <c r="AE7396" s="91">
        <f t="shared" si="292"/>
        <v>3.6400000000000002E-2</v>
      </c>
    </row>
    <row r="7397" spans="15:31" x14ac:dyDescent="0.25">
      <c r="O7397" s="101"/>
      <c r="AD7397" s="90">
        <f t="shared" si="293"/>
        <v>53016</v>
      </c>
      <c r="AE7397" s="91">
        <f t="shared" si="292"/>
        <v>3.6400000000000002E-2</v>
      </c>
    </row>
    <row r="7398" spans="15:31" x14ac:dyDescent="0.25">
      <c r="O7398" s="101"/>
      <c r="AD7398" s="90">
        <f t="shared" si="293"/>
        <v>53017</v>
      </c>
      <c r="AE7398" s="91">
        <f t="shared" si="292"/>
        <v>3.6400000000000002E-2</v>
      </c>
    </row>
    <row r="7399" spans="15:31" x14ac:dyDescent="0.25">
      <c r="O7399" s="101"/>
      <c r="AD7399" s="90">
        <f t="shared" si="293"/>
        <v>53018</v>
      </c>
      <c r="AE7399" s="91">
        <f t="shared" si="292"/>
        <v>3.6400000000000002E-2</v>
      </c>
    </row>
    <row r="7400" spans="15:31" x14ac:dyDescent="0.25">
      <c r="O7400" s="101"/>
      <c r="AD7400" s="90">
        <f t="shared" si="293"/>
        <v>53019</v>
      </c>
      <c r="AE7400" s="91">
        <f t="shared" si="292"/>
        <v>3.6400000000000002E-2</v>
      </c>
    </row>
    <row r="7401" spans="15:31" x14ac:dyDescent="0.25">
      <c r="O7401" s="101"/>
      <c r="AD7401" s="90">
        <f t="shared" si="293"/>
        <v>53020</v>
      </c>
      <c r="AE7401" s="91">
        <f t="shared" si="292"/>
        <v>3.6400000000000002E-2</v>
      </c>
    </row>
    <row r="7402" spans="15:31" x14ac:dyDescent="0.25">
      <c r="O7402" s="101"/>
      <c r="AD7402" s="90">
        <f t="shared" si="293"/>
        <v>53021</v>
      </c>
      <c r="AE7402" s="91">
        <f t="shared" si="292"/>
        <v>3.6400000000000002E-2</v>
      </c>
    </row>
    <row r="7403" spans="15:31" x14ac:dyDescent="0.25">
      <c r="O7403" s="101"/>
      <c r="AD7403" s="90">
        <f t="shared" si="293"/>
        <v>53022</v>
      </c>
      <c r="AE7403" s="91">
        <f t="shared" si="292"/>
        <v>3.6400000000000002E-2</v>
      </c>
    </row>
    <row r="7404" spans="15:31" x14ac:dyDescent="0.25">
      <c r="O7404" s="101"/>
      <c r="AD7404" s="90">
        <f t="shared" si="293"/>
        <v>53023</v>
      </c>
      <c r="AE7404" s="91">
        <f t="shared" si="292"/>
        <v>3.6400000000000002E-2</v>
      </c>
    </row>
    <row r="7405" spans="15:31" x14ac:dyDescent="0.25">
      <c r="O7405" s="101"/>
      <c r="AD7405" s="90">
        <f t="shared" si="293"/>
        <v>53024</v>
      </c>
      <c r="AE7405" s="91">
        <f t="shared" si="292"/>
        <v>3.6400000000000002E-2</v>
      </c>
    </row>
    <row r="7406" spans="15:31" x14ac:dyDescent="0.25">
      <c r="O7406" s="101"/>
      <c r="AD7406" s="90">
        <f t="shared" si="293"/>
        <v>53025</v>
      </c>
      <c r="AE7406" s="91">
        <f t="shared" si="292"/>
        <v>3.6400000000000002E-2</v>
      </c>
    </row>
    <row r="7407" spans="15:31" x14ac:dyDescent="0.25">
      <c r="O7407" s="101"/>
      <c r="AD7407" s="90">
        <f t="shared" si="293"/>
        <v>53026</v>
      </c>
      <c r="AE7407" s="91">
        <f t="shared" si="292"/>
        <v>3.6400000000000002E-2</v>
      </c>
    </row>
    <row r="7408" spans="15:31" x14ac:dyDescent="0.25">
      <c r="O7408" s="101"/>
      <c r="AD7408" s="90">
        <f t="shared" si="293"/>
        <v>53027</v>
      </c>
      <c r="AE7408" s="91">
        <f t="shared" si="292"/>
        <v>3.6400000000000002E-2</v>
      </c>
    </row>
    <row r="7409" spans="15:31" x14ac:dyDescent="0.25">
      <c r="O7409" s="101"/>
      <c r="AD7409" s="90">
        <f t="shared" si="293"/>
        <v>53028</v>
      </c>
      <c r="AE7409" s="91">
        <f t="shared" si="292"/>
        <v>3.6400000000000002E-2</v>
      </c>
    </row>
    <row r="7410" spans="15:31" x14ac:dyDescent="0.25">
      <c r="O7410" s="101"/>
      <c r="AD7410" s="90">
        <f t="shared" si="293"/>
        <v>53029</v>
      </c>
      <c r="AE7410" s="91">
        <f t="shared" si="292"/>
        <v>3.6400000000000002E-2</v>
      </c>
    </row>
    <row r="7411" spans="15:31" x14ac:dyDescent="0.25">
      <c r="O7411" s="101"/>
      <c r="AD7411" s="90">
        <f t="shared" si="293"/>
        <v>53030</v>
      </c>
      <c r="AE7411" s="91">
        <f t="shared" si="292"/>
        <v>3.6400000000000002E-2</v>
      </c>
    </row>
    <row r="7412" spans="15:31" x14ac:dyDescent="0.25">
      <c r="O7412" s="101"/>
      <c r="AD7412" s="90">
        <f t="shared" si="293"/>
        <v>53031</v>
      </c>
      <c r="AE7412" s="91">
        <f t="shared" si="292"/>
        <v>3.6400000000000002E-2</v>
      </c>
    </row>
    <row r="7413" spans="15:31" x14ac:dyDescent="0.25">
      <c r="O7413" s="101"/>
      <c r="AD7413" s="90">
        <f t="shared" si="293"/>
        <v>53032</v>
      </c>
      <c r="AE7413" s="91">
        <f t="shared" si="292"/>
        <v>3.6400000000000002E-2</v>
      </c>
    </row>
    <row r="7414" spans="15:31" x14ac:dyDescent="0.25">
      <c r="O7414" s="101"/>
      <c r="AD7414" s="90">
        <f t="shared" si="293"/>
        <v>53033</v>
      </c>
      <c r="AE7414" s="91">
        <f t="shared" si="292"/>
        <v>3.6400000000000002E-2</v>
      </c>
    </row>
    <row r="7415" spans="15:31" x14ac:dyDescent="0.25">
      <c r="O7415" s="101"/>
      <c r="AD7415" s="90">
        <f t="shared" si="293"/>
        <v>53034</v>
      </c>
      <c r="AE7415" s="91">
        <f t="shared" si="292"/>
        <v>3.6400000000000002E-2</v>
      </c>
    </row>
    <row r="7416" spans="15:31" x14ac:dyDescent="0.25">
      <c r="O7416" s="101"/>
      <c r="AD7416" s="90">
        <f t="shared" si="293"/>
        <v>53035</v>
      </c>
      <c r="AE7416" s="91">
        <f t="shared" si="292"/>
        <v>3.6400000000000002E-2</v>
      </c>
    </row>
    <row r="7417" spans="15:31" x14ac:dyDescent="0.25">
      <c r="O7417" s="101"/>
      <c r="AD7417" s="90">
        <f t="shared" si="293"/>
        <v>53036</v>
      </c>
      <c r="AE7417" s="91">
        <f t="shared" si="292"/>
        <v>3.6400000000000002E-2</v>
      </c>
    </row>
    <row r="7418" spans="15:31" x14ac:dyDescent="0.25">
      <c r="O7418" s="101"/>
      <c r="AD7418" s="90">
        <f t="shared" si="293"/>
        <v>53037</v>
      </c>
      <c r="AE7418" s="91">
        <f t="shared" si="292"/>
        <v>3.6400000000000002E-2</v>
      </c>
    </row>
    <row r="7419" spans="15:31" x14ac:dyDescent="0.25">
      <c r="O7419" s="101"/>
      <c r="AD7419" s="90">
        <f t="shared" si="293"/>
        <v>53038</v>
      </c>
      <c r="AE7419" s="91">
        <f t="shared" si="292"/>
        <v>3.6400000000000002E-2</v>
      </c>
    </row>
    <row r="7420" spans="15:31" x14ac:dyDescent="0.25">
      <c r="O7420" s="101"/>
      <c r="AD7420" s="90">
        <f t="shared" si="293"/>
        <v>53039</v>
      </c>
      <c r="AE7420" s="91">
        <f t="shared" si="292"/>
        <v>3.6400000000000002E-2</v>
      </c>
    </row>
    <row r="7421" spans="15:31" x14ac:dyDescent="0.25">
      <c r="O7421" s="101"/>
      <c r="AD7421" s="90">
        <f t="shared" si="293"/>
        <v>53040</v>
      </c>
      <c r="AE7421" s="91">
        <f t="shared" si="292"/>
        <v>3.6400000000000002E-2</v>
      </c>
    </row>
    <row r="7422" spans="15:31" x14ac:dyDescent="0.25">
      <c r="O7422" s="101"/>
      <c r="AD7422" s="90">
        <f t="shared" si="293"/>
        <v>53041</v>
      </c>
      <c r="AE7422" s="91">
        <f t="shared" si="292"/>
        <v>3.6400000000000002E-2</v>
      </c>
    </row>
    <row r="7423" spans="15:31" x14ac:dyDescent="0.25">
      <c r="O7423" s="101"/>
      <c r="AD7423" s="90">
        <f t="shared" si="293"/>
        <v>53042</v>
      </c>
      <c r="AE7423" s="91">
        <f t="shared" si="292"/>
        <v>3.6400000000000002E-2</v>
      </c>
    </row>
    <row r="7424" spans="15:31" x14ac:dyDescent="0.25">
      <c r="O7424" s="101"/>
      <c r="AD7424" s="90">
        <f t="shared" si="293"/>
        <v>53043</v>
      </c>
      <c r="AE7424" s="91">
        <f t="shared" si="292"/>
        <v>3.6400000000000002E-2</v>
      </c>
    </row>
    <row r="7425" spans="15:31" x14ac:dyDescent="0.25">
      <c r="O7425" s="101"/>
      <c r="AD7425" s="90">
        <f t="shared" si="293"/>
        <v>53044</v>
      </c>
      <c r="AE7425" s="91">
        <f t="shared" si="292"/>
        <v>3.6400000000000002E-2</v>
      </c>
    </row>
    <row r="7426" spans="15:31" x14ac:dyDescent="0.25">
      <c r="O7426" s="101"/>
      <c r="AD7426" s="90">
        <f t="shared" si="293"/>
        <v>53045</v>
      </c>
      <c r="AE7426" s="91">
        <f t="shared" si="292"/>
        <v>3.6400000000000002E-2</v>
      </c>
    </row>
    <row r="7427" spans="15:31" x14ac:dyDescent="0.25">
      <c r="O7427" s="101"/>
      <c r="AD7427" s="90">
        <f t="shared" si="293"/>
        <v>53046</v>
      </c>
      <c r="AE7427" s="91">
        <f t="shared" si="292"/>
        <v>3.6400000000000002E-2</v>
      </c>
    </row>
    <row r="7428" spans="15:31" x14ac:dyDescent="0.25">
      <c r="O7428" s="101"/>
      <c r="AD7428" s="90">
        <f t="shared" si="293"/>
        <v>53047</v>
      </c>
      <c r="AE7428" s="91">
        <f t="shared" si="292"/>
        <v>3.6400000000000002E-2</v>
      </c>
    </row>
    <row r="7429" spans="15:31" x14ac:dyDescent="0.25">
      <c r="O7429" s="101"/>
      <c r="AD7429" s="90">
        <f t="shared" si="293"/>
        <v>53048</v>
      </c>
      <c r="AE7429" s="91">
        <f t="shared" si="292"/>
        <v>3.6400000000000002E-2</v>
      </c>
    </row>
    <row r="7430" spans="15:31" x14ac:dyDescent="0.25">
      <c r="O7430" s="101"/>
      <c r="AD7430" s="90">
        <f t="shared" si="293"/>
        <v>53049</v>
      </c>
      <c r="AE7430" s="91">
        <f t="shared" si="292"/>
        <v>3.6400000000000002E-2</v>
      </c>
    </row>
    <row r="7431" spans="15:31" x14ac:dyDescent="0.25">
      <c r="O7431" s="101"/>
      <c r="AD7431" s="90">
        <f t="shared" si="293"/>
        <v>53050</v>
      </c>
      <c r="AE7431" s="91">
        <f t="shared" ref="AE7431:AE7494" si="294">_xlfn.IFNA(VLOOKUP(AD7431,N:O,2,FALSE)/100,AE7430)</f>
        <v>3.6400000000000002E-2</v>
      </c>
    </row>
    <row r="7432" spans="15:31" x14ac:dyDescent="0.25">
      <c r="O7432" s="101"/>
      <c r="AD7432" s="90">
        <f t="shared" ref="AD7432:AD7495" si="295">AD7431+1</f>
        <v>53051</v>
      </c>
      <c r="AE7432" s="91">
        <f t="shared" si="294"/>
        <v>3.6400000000000002E-2</v>
      </c>
    </row>
    <row r="7433" spans="15:31" x14ac:dyDescent="0.25">
      <c r="O7433" s="101"/>
      <c r="AD7433" s="90">
        <f t="shared" si="295"/>
        <v>53052</v>
      </c>
      <c r="AE7433" s="91">
        <f t="shared" si="294"/>
        <v>3.6400000000000002E-2</v>
      </c>
    </row>
    <row r="7434" spans="15:31" x14ac:dyDescent="0.25">
      <c r="O7434" s="101"/>
      <c r="AD7434" s="90">
        <f t="shared" si="295"/>
        <v>53053</v>
      </c>
      <c r="AE7434" s="91">
        <f t="shared" si="294"/>
        <v>3.6400000000000002E-2</v>
      </c>
    </row>
    <row r="7435" spans="15:31" x14ac:dyDescent="0.25">
      <c r="O7435" s="101"/>
      <c r="AD7435" s="90">
        <f t="shared" si="295"/>
        <v>53054</v>
      </c>
      <c r="AE7435" s="91">
        <f t="shared" si="294"/>
        <v>3.6400000000000002E-2</v>
      </c>
    </row>
    <row r="7436" spans="15:31" x14ac:dyDescent="0.25">
      <c r="O7436" s="101"/>
      <c r="AD7436" s="90">
        <f t="shared" si="295"/>
        <v>53055</v>
      </c>
      <c r="AE7436" s="91">
        <f t="shared" si="294"/>
        <v>3.6400000000000002E-2</v>
      </c>
    </row>
    <row r="7437" spans="15:31" x14ac:dyDescent="0.25">
      <c r="O7437" s="101"/>
      <c r="AD7437" s="90">
        <f t="shared" si="295"/>
        <v>53056</v>
      </c>
      <c r="AE7437" s="91">
        <f t="shared" si="294"/>
        <v>3.6400000000000002E-2</v>
      </c>
    </row>
    <row r="7438" spans="15:31" x14ac:dyDescent="0.25">
      <c r="O7438" s="101"/>
      <c r="AD7438" s="90">
        <f t="shared" si="295"/>
        <v>53057</v>
      </c>
      <c r="AE7438" s="91">
        <f t="shared" si="294"/>
        <v>3.6400000000000002E-2</v>
      </c>
    </row>
    <row r="7439" spans="15:31" x14ac:dyDescent="0.25">
      <c r="O7439" s="101"/>
      <c r="AD7439" s="90">
        <f t="shared" si="295"/>
        <v>53058</v>
      </c>
      <c r="AE7439" s="91">
        <f t="shared" si="294"/>
        <v>3.6400000000000002E-2</v>
      </c>
    </row>
    <row r="7440" spans="15:31" x14ac:dyDescent="0.25">
      <c r="O7440" s="101"/>
      <c r="AD7440" s="90">
        <f t="shared" si="295"/>
        <v>53059</v>
      </c>
      <c r="AE7440" s="91">
        <f t="shared" si="294"/>
        <v>3.6400000000000002E-2</v>
      </c>
    </row>
    <row r="7441" spans="15:31" x14ac:dyDescent="0.25">
      <c r="O7441" s="101"/>
      <c r="AD7441" s="90">
        <f t="shared" si="295"/>
        <v>53060</v>
      </c>
      <c r="AE7441" s="91">
        <f t="shared" si="294"/>
        <v>3.6400000000000002E-2</v>
      </c>
    </row>
    <row r="7442" spans="15:31" x14ac:dyDescent="0.25">
      <c r="O7442" s="101"/>
      <c r="AD7442" s="90">
        <f t="shared" si="295"/>
        <v>53061</v>
      </c>
      <c r="AE7442" s="91">
        <f t="shared" si="294"/>
        <v>3.6400000000000002E-2</v>
      </c>
    </row>
    <row r="7443" spans="15:31" x14ac:dyDescent="0.25">
      <c r="O7443" s="101"/>
      <c r="AD7443" s="90">
        <f t="shared" si="295"/>
        <v>53062</v>
      </c>
      <c r="AE7443" s="91">
        <f t="shared" si="294"/>
        <v>3.6400000000000002E-2</v>
      </c>
    </row>
    <row r="7444" spans="15:31" x14ac:dyDescent="0.25">
      <c r="O7444" s="101"/>
      <c r="AD7444" s="90">
        <f t="shared" si="295"/>
        <v>53063</v>
      </c>
      <c r="AE7444" s="91">
        <f t="shared" si="294"/>
        <v>3.6400000000000002E-2</v>
      </c>
    </row>
    <row r="7445" spans="15:31" x14ac:dyDescent="0.25">
      <c r="O7445" s="101"/>
      <c r="AD7445" s="90">
        <f t="shared" si="295"/>
        <v>53064</v>
      </c>
      <c r="AE7445" s="91">
        <f t="shared" si="294"/>
        <v>3.6400000000000002E-2</v>
      </c>
    </row>
    <row r="7446" spans="15:31" x14ac:dyDescent="0.25">
      <c r="O7446" s="101"/>
      <c r="AD7446" s="90">
        <f t="shared" si="295"/>
        <v>53065</v>
      </c>
      <c r="AE7446" s="91">
        <f t="shared" si="294"/>
        <v>3.6400000000000002E-2</v>
      </c>
    </row>
    <row r="7447" spans="15:31" x14ac:dyDescent="0.25">
      <c r="O7447" s="101"/>
      <c r="AD7447" s="90">
        <f t="shared" si="295"/>
        <v>53066</v>
      </c>
      <c r="AE7447" s="91">
        <f t="shared" si="294"/>
        <v>3.6400000000000002E-2</v>
      </c>
    </row>
    <row r="7448" spans="15:31" x14ac:dyDescent="0.25">
      <c r="O7448" s="101"/>
      <c r="AD7448" s="90">
        <f t="shared" si="295"/>
        <v>53067</v>
      </c>
      <c r="AE7448" s="91">
        <f t="shared" si="294"/>
        <v>3.6400000000000002E-2</v>
      </c>
    </row>
    <row r="7449" spans="15:31" x14ac:dyDescent="0.25">
      <c r="O7449" s="101"/>
      <c r="AD7449" s="90">
        <f t="shared" si="295"/>
        <v>53068</v>
      </c>
      <c r="AE7449" s="91">
        <f t="shared" si="294"/>
        <v>3.6400000000000002E-2</v>
      </c>
    </row>
    <row r="7450" spans="15:31" x14ac:dyDescent="0.25">
      <c r="O7450" s="101"/>
      <c r="AD7450" s="90">
        <f t="shared" si="295"/>
        <v>53069</v>
      </c>
      <c r="AE7450" s="91">
        <f t="shared" si="294"/>
        <v>3.6400000000000002E-2</v>
      </c>
    </row>
    <row r="7451" spans="15:31" x14ac:dyDescent="0.25">
      <c r="O7451" s="101"/>
      <c r="AD7451" s="90">
        <f t="shared" si="295"/>
        <v>53070</v>
      </c>
      <c r="AE7451" s="91">
        <f t="shared" si="294"/>
        <v>3.6400000000000002E-2</v>
      </c>
    </row>
    <row r="7452" spans="15:31" x14ac:dyDescent="0.25">
      <c r="O7452" s="101"/>
      <c r="AD7452" s="90">
        <f t="shared" si="295"/>
        <v>53071</v>
      </c>
      <c r="AE7452" s="91">
        <f t="shared" si="294"/>
        <v>3.6400000000000002E-2</v>
      </c>
    </row>
    <row r="7453" spans="15:31" x14ac:dyDescent="0.25">
      <c r="O7453" s="101"/>
      <c r="AD7453" s="90">
        <f t="shared" si="295"/>
        <v>53072</v>
      </c>
      <c r="AE7453" s="91">
        <f t="shared" si="294"/>
        <v>3.6400000000000002E-2</v>
      </c>
    </row>
    <row r="7454" spans="15:31" x14ac:dyDescent="0.25">
      <c r="O7454" s="101"/>
      <c r="AD7454" s="90">
        <f t="shared" si="295"/>
        <v>53073</v>
      </c>
      <c r="AE7454" s="91">
        <f t="shared" si="294"/>
        <v>3.6400000000000002E-2</v>
      </c>
    </row>
    <row r="7455" spans="15:31" x14ac:dyDescent="0.25">
      <c r="O7455" s="101"/>
      <c r="AD7455" s="90">
        <f t="shared" si="295"/>
        <v>53074</v>
      </c>
      <c r="AE7455" s="91">
        <f t="shared" si="294"/>
        <v>3.6400000000000002E-2</v>
      </c>
    </row>
    <row r="7456" spans="15:31" x14ac:dyDescent="0.25">
      <c r="O7456" s="101"/>
      <c r="AD7456" s="90">
        <f t="shared" si="295"/>
        <v>53075</v>
      </c>
      <c r="AE7456" s="91">
        <f t="shared" si="294"/>
        <v>3.6400000000000002E-2</v>
      </c>
    </row>
    <row r="7457" spans="15:31" x14ac:dyDescent="0.25">
      <c r="O7457" s="101"/>
      <c r="AD7457" s="90">
        <f t="shared" si="295"/>
        <v>53076</v>
      </c>
      <c r="AE7457" s="91">
        <f t="shared" si="294"/>
        <v>3.6400000000000002E-2</v>
      </c>
    </row>
    <row r="7458" spans="15:31" x14ac:dyDescent="0.25">
      <c r="O7458" s="101"/>
      <c r="AD7458" s="90">
        <f t="shared" si="295"/>
        <v>53077</v>
      </c>
      <c r="AE7458" s="91">
        <f t="shared" si="294"/>
        <v>3.6400000000000002E-2</v>
      </c>
    </row>
    <row r="7459" spans="15:31" x14ac:dyDescent="0.25">
      <c r="O7459" s="101"/>
      <c r="AD7459" s="90">
        <f t="shared" si="295"/>
        <v>53078</v>
      </c>
      <c r="AE7459" s="91">
        <f t="shared" si="294"/>
        <v>3.6400000000000002E-2</v>
      </c>
    </row>
    <row r="7460" spans="15:31" x14ac:dyDescent="0.25">
      <c r="O7460" s="101"/>
      <c r="AD7460" s="90">
        <f t="shared" si="295"/>
        <v>53079</v>
      </c>
      <c r="AE7460" s="91">
        <f t="shared" si="294"/>
        <v>3.6400000000000002E-2</v>
      </c>
    </row>
    <row r="7461" spans="15:31" x14ac:dyDescent="0.25">
      <c r="O7461" s="101"/>
      <c r="AD7461" s="90">
        <f t="shared" si="295"/>
        <v>53080</v>
      </c>
      <c r="AE7461" s="91">
        <f t="shared" si="294"/>
        <v>3.6400000000000002E-2</v>
      </c>
    </row>
    <row r="7462" spans="15:31" x14ac:dyDescent="0.25">
      <c r="O7462" s="101"/>
      <c r="AD7462" s="90">
        <f t="shared" si="295"/>
        <v>53081</v>
      </c>
      <c r="AE7462" s="91">
        <f t="shared" si="294"/>
        <v>3.6400000000000002E-2</v>
      </c>
    </row>
    <row r="7463" spans="15:31" x14ac:dyDescent="0.25">
      <c r="O7463" s="101"/>
      <c r="AD7463" s="90">
        <f t="shared" si="295"/>
        <v>53082</v>
      </c>
      <c r="AE7463" s="91">
        <f t="shared" si="294"/>
        <v>3.6400000000000002E-2</v>
      </c>
    </row>
    <row r="7464" spans="15:31" x14ac:dyDescent="0.25">
      <c r="O7464" s="101"/>
      <c r="AD7464" s="90">
        <f t="shared" si="295"/>
        <v>53083</v>
      </c>
      <c r="AE7464" s="91">
        <f t="shared" si="294"/>
        <v>3.6400000000000002E-2</v>
      </c>
    </row>
    <row r="7465" spans="15:31" x14ac:dyDescent="0.25">
      <c r="O7465" s="101"/>
      <c r="AD7465" s="90">
        <f t="shared" si="295"/>
        <v>53084</v>
      </c>
      <c r="AE7465" s="91">
        <f t="shared" si="294"/>
        <v>3.6400000000000002E-2</v>
      </c>
    </row>
    <row r="7466" spans="15:31" x14ac:dyDescent="0.25">
      <c r="O7466" s="101"/>
      <c r="AD7466" s="90">
        <f t="shared" si="295"/>
        <v>53085</v>
      </c>
      <c r="AE7466" s="91">
        <f t="shared" si="294"/>
        <v>3.6400000000000002E-2</v>
      </c>
    </row>
    <row r="7467" spans="15:31" x14ac:dyDescent="0.25">
      <c r="O7467" s="101"/>
      <c r="AD7467" s="90">
        <f t="shared" si="295"/>
        <v>53086</v>
      </c>
      <c r="AE7467" s="91">
        <f t="shared" si="294"/>
        <v>3.6400000000000002E-2</v>
      </c>
    </row>
    <row r="7468" spans="15:31" x14ac:dyDescent="0.25">
      <c r="O7468" s="101"/>
      <c r="AD7468" s="90">
        <f t="shared" si="295"/>
        <v>53087</v>
      </c>
      <c r="AE7468" s="91">
        <f t="shared" si="294"/>
        <v>3.6400000000000002E-2</v>
      </c>
    </row>
    <row r="7469" spans="15:31" x14ac:dyDescent="0.25">
      <c r="O7469" s="101"/>
      <c r="AD7469" s="90">
        <f t="shared" si="295"/>
        <v>53088</v>
      </c>
      <c r="AE7469" s="91">
        <f t="shared" si="294"/>
        <v>3.6400000000000002E-2</v>
      </c>
    </row>
    <row r="7470" spans="15:31" x14ac:dyDescent="0.25">
      <c r="O7470" s="101"/>
      <c r="AD7470" s="90">
        <f t="shared" si="295"/>
        <v>53089</v>
      </c>
      <c r="AE7470" s="91">
        <f t="shared" si="294"/>
        <v>3.6400000000000002E-2</v>
      </c>
    </row>
    <row r="7471" spans="15:31" x14ac:dyDescent="0.25">
      <c r="O7471" s="101"/>
      <c r="AD7471" s="90">
        <f t="shared" si="295"/>
        <v>53090</v>
      </c>
      <c r="AE7471" s="91">
        <f t="shared" si="294"/>
        <v>3.6400000000000002E-2</v>
      </c>
    </row>
    <row r="7472" spans="15:31" x14ac:dyDescent="0.25">
      <c r="O7472" s="101"/>
      <c r="AD7472" s="90">
        <f t="shared" si="295"/>
        <v>53091</v>
      </c>
      <c r="AE7472" s="91">
        <f t="shared" si="294"/>
        <v>3.6400000000000002E-2</v>
      </c>
    </row>
    <row r="7473" spans="15:31" x14ac:dyDescent="0.25">
      <c r="O7473" s="101"/>
      <c r="AD7473" s="90">
        <f t="shared" si="295"/>
        <v>53092</v>
      </c>
      <c r="AE7473" s="91">
        <f t="shared" si="294"/>
        <v>3.6400000000000002E-2</v>
      </c>
    </row>
    <row r="7474" spans="15:31" x14ac:dyDescent="0.25">
      <c r="O7474" s="101"/>
      <c r="AD7474" s="90">
        <f t="shared" si="295"/>
        <v>53093</v>
      </c>
      <c r="AE7474" s="91">
        <f t="shared" si="294"/>
        <v>3.6400000000000002E-2</v>
      </c>
    </row>
    <row r="7475" spans="15:31" x14ac:dyDescent="0.25">
      <c r="O7475" s="101"/>
      <c r="AD7475" s="90">
        <f t="shared" si="295"/>
        <v>53094</v>
      </c>
      <c r="AE7475" s="91">
        <f t="shared" si="294"/>
        <v>3.6400000000000002E-2</v>
      </c>
    </row>
    <row r="7476" spans="15:31" x14ac:dyDescent="0.25">
      <c r="O7476" s="101"/>
      <c r="AD7476" s="90">
        <f t="shared" si="295"/>
        <v>53095</v>
      </c>
      <c r="AE7476" s="91">
        <f t="shared" si="294"/>
        <v>3.6400000000000002E-2</v>
      </c>
    </row>
    <row r="7477" spans="15:31" x14ac:dyDescent="0.25">
      <c r="O7477" s="101"/>
      <c r="AD7477" s="90">
        <f t="shared" si="295"/>
        <v>53096</v>
      </c>
      <c r="AE7477" s="91">
        <f t="shared" si="294"/>
        <v>3.6400000000000002E-2</v>
      </c>
    </row>
    <row r="7478" spans="15:31" x14ac:dyDescent="0.25">
      <c r="O7478" s="101"/>
      <c r="AD7478" s="90">
        <f t="shared" si="295"/>
        <v>53097</v>
      </c>
      <c r="AE7478" s="91">
        <f t="shared" si="294"/>
        <v>3.6400000000000002E-2</v>
      </c>
    </row>
    <row r="7479" spans="15:31" x14ac:dyDescent="0.25">
      <c r="O7479" s="101"/>
      <c r="AD7479" s="90">
        <f t="shared" si="295"/>
        <v>53098</v>
      </c>
      <c r="AE7479" s="91">
        <f t="shared" si="294"/>
        <v>3.6400000000000002E-2</v>
      </c>
    </row>
    <row r="7480" spans="15:31" x14ac:dyDescent="0.25">
      <c r="O7480" s="101"/>
      <c r="AD7480" s="90">
        <f t="shared" si="295"/>
        <v>53099</v>
      </c>
      <c r="AE7480" s="91">
        <f t="shared" si="294"/>
        <v>3.6400000000000002E-2</v>
      </c>
    </row>
    <row r="7481" spans="15:31" x14ac:dyDescent="0.25">
      <c r="O7481" s="101"/>
      <c r="AD7481" s="90">
        <f t="shared" si="295"/>
        <v>53100</v>
      </c>
      <c r="AE7481" s="91">
        <f t="shared" si="294"/>
        <v>3.6400000000000002E-2</v>
      </c>
    </row>
    <row r="7482" spans="15:31" x14ac:dyDescent="0.25">
      <c r="O7482" s="101"/>
      <c r="AD7482" s="90">
        <f t="shared" si="295"/>
        <v>53101</v>
      </c>
      <c r="AE7482" s="91">
        <f t="shared" si="294"/>
        <v>3.6400000000000002E-2</v>
      </c>
    </row>
    <row r="7483" spans="15:31" x14ac:dyDescent="0.25">
      <c r="O7483" s="101"/>
      <c r="AD7483" s="90">
        <f t="shared" si="295"/>
        <v>53102</v>
      </c>
      <c r="AE7483" s="91">
        <f t="shared" si="294"/>
        <v>3.6400000000000002E-2</v>
      </c>
    </row>
    <row r="7484" spans="15:31" x14ac:dyDescent="0.25">
      <c r="O7484" s="101"/>
      <c r="AD7484" s="90">
        <f t="shared" si="295"/>
        <v>53103</v>
      </c>
      <c r="AE7484" s="91">
        <f t="shared" si="294"/>
        <v>3.6400000000000002E-2</v>
      </c>
    </row>
    <row r="7485" spans="15:31" x14ac:dyDescent="0.25">
      <c r="O7485" s="101"/>
      <c r="AD7485" s="90">
        <f t="shared" si="295"/>
        <v>53104</v>
      </c>
      <c r="AE7485" s="91">
        <f t="shared" si="294"/>
        <v>3.6400000000000002E-2</v>
      </c>
    </row>
    <row r="7486" spans="15:31" x14ac:dyDescent="0.25">
      <c r="O7486" s="101"/>
      <c r="AD7486" s="90">
        <f t="shared" si="295"/>
        <v>53105</v>
      </c>
      <c r="AE7486" s="91">
        <f t="shared" si="294"/>
        <v>3.6400000000000002E-2</v>
      </c>
    </row>
    <row r="7487" spans="15:31" x14ac:dyDescent="0.25">
      <c r="O7487" s="101"/>
      <c r="AD7487" s="90">
        <f t="shared" si="295"/>
        <v>53106</v>
      </c>
      <c r="AE7487" s="91">
        <f t="shared" si="294"/>
        <v>3.6400000000000002E-2</v>
      </c>
    </row>
    <row r="7488" spans="15:31" x14ac:dyDescent="0.25">
      <c r="O7488" s="101"/>
      <c r="AD7488" s="90">
        <f t="shared" si="295"/>
        <v>53107</v>
      </c>
      <c r="AE7488" s="91">
        <f t="shared" si="294"/>
        <v>3.6400000000000002E-2</v>
      </c>
    </row>
    <row r="7489" spans="15:31" x14ac:dyDescent="0.25">
      <c r="O7489" s="101"/>
      <c r="AD7489" s="90">
        <f t="shared" si="295"/>
        <v>53108</v>
      </c>
      <c r="AE7489" s="91">
        <f t="shared" si="294"/>
        <v>3.6400000000000002E-2</v>
      </c>
    </row>
    <row r="7490" spans="15:31" x14ac:dyDescent="0.25">
      <c r="O7490" s="101"/>
      <c r="AD7490" s="90">
        <f t="shared" si="295"/>
        <v>53109</v>
      </c>
      <c r="AE7490" s="91">
        <f t="shared" si="294"/>
        <v>3.6400000000000002E-2</v>
      </c>
    </row>
    <row r="7491" spans="15:31" x14ac:dyDescent="0.25">
      <c r="O7491" s="101"/>
      <c r="AD7491" s="90">
        <f t="shared" si="295"/>
        <v>53110</v>
      </c>
      <c r="AE7491" s="91">
        <f t="shared" si="294"/>
        <v>3.6400000000000002E-2</v>
      </c>
    </row>
    <row r="7492" spans="15:31" x14ac:dyDescent="0.25">
      <c r="O7492" s="101"/>
      <c r="AD7492" s="90">
        <f t="shared" si="295"/>
        <v>53111</v>
      </c>
      <c r="AE7492" s="91">
        <f t="shared" si="294"/>
        <v>3.6400000000000002E-2</v>
      </c>
    </row>
    <row r="7493" spans="15:31" x14ac:dyDescent="0.25">
      <c r="O7493" s="101"/>
      <c r="AD7493" s="90">
        <f t="shared" si="295"/>
        <v>53112</v>
      </c>
      <c r="AE7493" s="91">
        <f t="shared" si="294"/>
        <v>3.6400000000000002E-2</v>
      </c>
    </row>
    <row r="7494" spans="15:31" x14ac:dyDescent="0.25">
      <c r="O7494" s="101"/>
      <c r="AD7494" s="90">
        <f t="shared" si="295"/>
        <v>53113</v>
      </c>
      <c r="AE7494" s="91">
        <f t="shared" si="294"/>
        <v>3.6400000000000002E-2</v>
      </c>
    </row>
    <row r="7495" spans="15:31" x14ac:dyDescent="0.25">
      <c r="O7495" s="101"/>
      <c r="AD7495" s="90">
        <f t="shared" si="295"/>
        <v>53114</v>
      </c>
      <c r="AE7495" s="91">
        <f t="shared" ref="AE7495:AE7558" si="296">_xlfn.IFNA(VLOOKUP(AD7495,N:O,2,FALSE)/100,AE7494)</f>
        <v>3.6400000000000002E-2</v>
      </c>
    </row>
    <row r="7496" spans="15:31" x14ac:dyDescent="0.25">
      <c r="O7496" s="101"/>
      <c r="AD7496" s="90">
        <f t="shared" ref="AD7496:AD7559" si="297">AD7495+1</f>
        <v>53115</v>
      </c>
      <c r="AE7496" s="91">
        <f t="shared" si="296"/>
        <v>3.6400000000000002E-2</v>
      </c>
    </row>
    <row r="7497" spans="15:31" x14ac:dyDescent="0.25">
      <c r="O7497" s="101"/>
      <c r="AD7497" s="90">
        <f t="shared" si="297"/>
        <v>53116</v>
      </c>
      <c r="AE7497" s="91">
        <f t="shared" si="296"/>
        <v>3.6400000000000002E-2</v>
      </c>
    </row>
    <row r="7498" spans="15:31" x14ac:dyDescent="0.25">
      <c r="O7498" s="101"/>
      <c r="AD7498" s="90">
        <f t="shared" si="297"/>
        <v>53117</v>
      </c>
      <c r="AE7498" s="91">
        <f t="shared" si="296"/>
        <v>3.6400000000000002E-2</v>
      </c>
    </row>
    <row r="7499" spans="15:31" x14ac:dyDescent="0.25">
      <c r="O7499" s="101"/>
      <c r="AD7499" s="90">
        <f t="shared" si="297"/>
        <v>53118</v>
      </c>
      <c r="AE7499" s="91">
        <f t="shared" si="296"/>
        <v>3.6400000000000002E-2</v>
      </c>
    </row>
    <row r="7500" spans="15:31" x14ac:dyDescent="0.25">
      <c r="O7500" s="101"/>
      <c r="AD7500" s="90">
        <f t="shared" si="297"/>
        <v>53119</v>
      </c>
      <c r="AE7500" s="91">
        <f t="shared" si="296"/>
        <v>3.6400000000000002E-2</v>
      </c>
    </row>
    <row r="7501" spans="15:31" x14ac:dyDescent="0.25">
      <c r="O7501" s="101"/>
      <c r="AD7501" s="90">
        <f t="shared" si="297"/>
        <v>53120</v>
      </c>
      <c r="AE7501" s="91">
        <f t="shared" si="296"/>
        <v>3.6400000000000002E-2</v>
      </c>
    </row>
    <row r="7502" spans="15:31" x14ac:dyDescent="0.25">
      <c r="O7502" s="101"/>
      <c r="AD7502" s="90">
        <f t="shared" si="297"/>
        <v>53121</v>
      </c>
      <c r="AE7502" s="91">
        <f t="shared" si="296"/>
        <v>3.6400000000000002E-2</v>
      </c>
    </row>
    <row r="7503" spans="15:31" x14ac:dyDescent="0.25">
      <c r="O7503" s="101"/>
      <c r="AD7503" s="90">
        <f t="shared" si="297"/>
        <v>53122</v>
      </c>
      <c r="AE7503" s="91">
        <f t="shared" si="296"/>
        <v>3.6400000000000002E-2</v>
      </c>
    </row>
    <row r="7504" spans="15:31" x14ac:dyDescent="0.25">
      <c r="O7504" s="101"/>
      <c r="AD7504" s="90">
        <f t="shared" si="297"/>
        <v>53123</v>
      </c>
      <c r="AE7504" s="91">
        <f t="shared" si="296"/>
        <v>3.6400000000000002E-2</v>
      </c>
    </row>
    <row r="7505" spans="15:31" x14ac:dyDescent="0.25">
      <c r="O7505" s="101"/>
      <c r="AD7505" s="90">
        <f t="shared" si="297"/>
        <v>53124</v>
      </c>
      <c r="AE7505" s="91">
        <f t="shared" si="296"/>
        <v>3.6400000000000002E-2</v>
      </c>
    </row>
    <row r="7506" spans="15:31" x14ac:dyDescent="0.25">
      <c r="O7506" s="101"/>
      <c r="AD7506" s="90">
        <f t="shared" si="297"/>
        <v>53125</v>
      </c>
      <c r="AE7506" s="91">
        <f t="shared" si="296"/>
        <v>3.6400000000000002E-2</v>
      </c>
    </row>
    <row r="7507" spans="15:31" x14ac:dyDescent="0.25">
      <c r="O7507" s="101"/>
      <c r="AD7507" s="90">
        <f t="shared" si="297"/>
        <v>53126</v>
      </c>
      <c r="AE7507" s="91">
        <f t="shared" si="296"/>
        <v>3.6400000000000002E-2</v>
      </c>
    </row>
    <row r="7508" spans="15:31" x14ac:dyDescent="0.25">
      <c r="O7508" s="101"/>
      <c r="AD7508" s="90">
        <f t="shared" si="297"/>
        <v>53127</v>
      </c>
      <c r="AE7508" s="91">
        <f t="shared" si="296"/>
        <v>3.6400000000000002E-2</v>
      </c>
    </row>
    <row r="7509" spans="15:31" x14ac:dyDescent="0.25">
      <c r="O7509" s="101"/>
      <c r="AD7509" s="90">
        <f t="shared" si="297"/>
        <v>53128</v>
      </c>
      <c r="AE7509" s="91">
        <f t="shared" si="296"/>
        <v>3.6400000000000002E-2</v>
      </c>
    </row>
    <row r="7510" spans="15:31" x14ac:dyDescent="0.25">
      <c r="O7510" s="101"/>
      <c r="AD7510" s="90">
        <f t="shared" si="297"/>
        <v>53129</v>
      </c>
      <c r="AE7510" s="91">
        <f t="shared" si="296"/>
        <v>3.6400000000000002E-2</v>
      </c>
    </row>
    <row r="7511" spans="15:31" x14ac:dyDescent="0.25">
      <c r="O7511" s="101"/>
      <c r="AD7511" s="90">
        <f t="shared" si="297"/>
        <v>53130</v>
      </c>
      <c r="AE7511" s="91">
        <f t="shared" si="296"/>
        <v>3.6400000000000002E-2</v>
      </c>
    </row>
    <row r="7512" spans="15:31" x14ac:dyDescent="0.25">
      <c r="O7512" s="101"/>
      <c r="AD7512" s="90">
        <f t="shared" si="297"/>
        <v>53131</v>
      </c>
      <c r="AE7512" s="91">
        <f t="shared" si="296"/>
        <v>3.6400000000000002E-2</v>
      </c>
    </row>
    <row r="7513" spans="15:31" x14ac:dyDescent="0.25">
      <c r="O7513" s="101"/>
      <c r="AD7513" s="90">
        <f t="shared" si="297"/>
        <v>53132</v>
      </c>
      <c r="AE7513" s="91">
        <f t="shared" si="296"/>
        <v>3.6400000000000002E-2</v>
      </c>
    </row>
    <row r="7514" spans="15:31" x14ac:dyDescent="0.25">
      <c r="O7514" s="101"/>
      <c r="AD7514" s="90">
        <f t="shared" si="297"/>
        <v>53133</v>
      </c>
      <c r="AE7514" s="91">
        <f t="shared" si="296"/>
        <v>3.6400000000000002E-2</v>
      </c>
    </row>
    <row r="7515" spans="15:31" x14ac:dyDescent="0.25">
      <c r="O7515" s="101"/>
      <c r="AD7515" s="90">
        <f t="shared" si="297"/>
        <v>53134</v>
      </c>
      <c r="AE7515" s="91">
        <f t="shared" si="296"/>
        <v>3.6400000000000002E-2</v>
      </c>
    </row>
    <row r="7516" spans="15:31" x14ac:dyDescent="0.25">
      <c r="O7516" s="101"/>
      <c r="AD7516" s="90">
        <f t="shared" si="297"/>
        <v>53135</v>
      </c>
      <c r="AE7516" s="91">
        <f t="shared" si="296"/>
        <v>3.6400000000000002E-2</v>
      </c>
    </row>
    <row r="7517" spans="15:31" x14ac:dyDescent="0.25">
      <c r="O7517" s="101"/>
      <c r="AD7517" s="90">
        <f t="shared" si="297"/>
        <v>53136</v>
      </c>
      <c r="AE7517" s="91">
        <f t="shared" si="296"/>
        <v>3.6400000000000002E-2</v>
      </c>
    </row>
    <row r="7518" spans="15:31" x14ac:dyDescent="0.25">
      <c r="O7518" s="101"/>
      <c r="AD7518" s="90">
        <f t="shared" si="297"/>
        <v>53137</v>
      </c>
      <c r="AE7518" s="91">
        <f t="shared" si="296"/>
        <v>3.6400000000000002E-2</v>
      </c>
    </row>
    <row r="7519" spans="15:31" x14ac:dyDescent="0.25">
      <c r="O7519" s="101"/>
      <c r="AD7519" s="90">
        <f t="shared" si="297"/>
        <v>53138</v>
      </c>
      <c r="AE7519" s="91">
        <f t="shared" si="296"/>
        <v>3.6400000000000002E-2</v>
      </c>
    </row>
    <row r="7520" spans="15:31" x14ac:dyDescent="0.25">
      <c r="O7520" s="101"/>
      <c r="AD7520" s="90">
        <f t="shared" si="297"/>
        <v>53139</v>
      </c>
      <c r="AE7520" s="91">
        <f t="shared" si="296"/>
        <v>3.6400000000000002E-2</v>
      </c>
    </row>
    <row r="7521" spans="15:31" x14ac:dyDescent="0.25">
      <c r="O7521" s="101"/>
      <c r="AD7521" s="90">
        <f t="shared" si="297"/>
        <v>53140</v>
      </c>
      <c r="AE7521" s="91">
        <f t="shared" si="296"/>
        <v>3.6400000000000002E-2</v>
      </c>
    </row>
    <row r="7522" spans="15:31" x14ac:dyDescent="0.25">
      <c r="O7522" s="101"/>
      <c r="AD7522" s="90">
        <f t="shared" si="297"/>
        <v>53141</v>
      </c>
      <c r="AE7522" s="91">
        <f t="shared" si="296"/>
        <v>3.6400000000000002E-2</v>
      </c>
    </row>
    <row r="7523" spans="15:31" x14ac:dyDescent="0.25">
      <c r="O7523" s="101"/>
      <c r="AD7523" s="90">
        <f t="shared" si="297"/>
        <v>53142</v>
      </c>
      <c r="AE7523" s="91">
        <f t="shared" si="296"/>
        <v>3.6400000000000002E-2</v>
      </c>
    </row>
    <row r="7524" spans="15:31" x14ac:dyDescent="0.25">
      <c r="O7524" s="101"/>
      <c r="AD7524" s="90">
        <f t="shared" si="297"/>
        <v>53143</v>
      </c>
      <c r="AE7524" s="91">
        <f t="shared" si="296"/>
        <v>3.6400000000000002E-2</v>
      </c>
    </row>
    <row r="7525" spans="15:31" x14ac:dyDescent="0.25">
      <c r="O7525" s="101"/>
      <c r="AD7525" s="90">
        <f t="shared" si="297"/>
        <v>53144</v>
      </c>
      <c r="AE7525" s="91">
        <f t="shared" si="296"/>
        <v>3.6400000000000002E-2</v>
      </c>
    </row>
    <row r="7526" spans="15:31" x14ac:dyDescent="0.25">
      <c r="O7526" s="101"/>
      <c r="AD7526" s="90">
        <f t="shared" si="297"/>
        <v>53145</v>
      </c>
      <c r="AE7526" s="91">
        <f t="shared" si="296"/>
        <v>3.6400000000000002E-2</v>
      </c>
    </row>
    <row r="7527" spans="15:31" x14ac:dyDescent="0.25">
      <c r="O7527" s="101"/>
      <c r="AD7527" s="90">
        <f t="shared" si="297"/>
        <v>53146</v>
      </c>
      <c r="AE7527" s="91">
        <f t="shared" si="296"/>
        <v>3.6400000000000002E-2</v>
      </c>
    </row>
    <row r="7528" spans="15:31" x14ac:dyDescent="0.25">
      <c r="O7528" s="101"/>
      <c r="AD7528" s="90">
        <f t="shared" si="297"/>
        <v>53147</v>
      </c>
      <c r="AE7528" s="91">
        <f t="shared" si="296"/>
        <v>3.6400000000000002E-2</v>
      </c>
    </row>
    <row r="7529" spans="15:31" x14ac:dyDescent="0.25">
      <c r="O7529" s="101"/>
      <c r="AD7529" s="90">
        <f t="shared" si="297"/>
        <v>53148</v>
      </c>
      <c r="AE7529" s="91">
        <f t="shared" si="296"/>
        <v>3.6400000000000002E-2</v>
      </c>
    </row>
    <row r="7530" spans="15:31" x14ac:dyDescent="0.25">
      <c r="O7530" s="101"/>
      <c r="AD7530" s="90">
        <f t="shared" si="297"/>
        <v>53149</v>
      </c>
      <c r="AE7530" s="91">
        <f t="shared" si="296"/>
        <v>3.6400000000000002E-2</v>
      </c>
    </row>
    <row r="7531" spans="15:31" x14ac:dyDescent="0.25">
      <c r="O7531" s="101"/>
      <c r="AD7531" s="90">
        <f t="shared" si="297"/>
        <v>53150</v>
      </c>
      <c r="AE7531" s="91">
        <f t="shared" si="296"/>
        <v>3.6400000000000002E-2</v>
      </c>
    </row>
    <row r="7532" spans="15:31" x14ac:dyDescent="0.25">
      <c r="O7532" s="101"/>
      <c r="AD7532" s="90">
        <f t="shared" si="297"/>
        <v>53151</v>
      </c>
      <c r="AE7532" s="91">
        <f t="shared" si="296"/>
        <v>3.6400000000000002E-2</v>
      </c>
    </row>
    <row r="7533" spans="15:31" x14ac:dyDescent="0.25">
      <c r="O7533" s="101"/>
      <c r="AD7533" s="90">
        <f t="shared" si="297"/>
        <v>53152</v>
      </c>
      <c r="AE7533" s="91">
        <f t="shared" si="296"/>
        <v>3.6400000000000002E-2</v>
      </c>
    </row>
    <row r="7534" spans="15:31" x14ac:dyDescent="0.25">
      <c r="O7534" s="101"/>
      <c r="AD7534" s="90">
        <f t="shared" si="297"/>
        <v>53153</v>
      </c>
      <c r="AE7534" s="91">
        <f t="shared" si="296"/>
        <v>3.6400000000000002E-2</v>
      </c>
    </row>
    <row r="7535" spans="15:31" x14ac:dyDescent="0.25">
      <c r="O7535" s="101"/>
      <c r="AD7535" s="90">
        <f t="shared" si="297"/>
        <v>53154</v>
      </c>
      <c r="AE7535" s="91">
        <f t="shared" si="296"/>
        <v>3.6400000000000002E-2</v>
      </c>
    </row>
    <row r="7536" spans="15:31" x14ac:dyDescent="0.25">
      <c r="O7536" s="101"/>
      <c r="AD7536" s="90">
        <f t="shared" si="297"/>
        <v>53155</v>
      </c>
      <c r="AE7536" s="91">
        <f t="shared" si="296"/>
        <v>3.6400000000000002E-2</v>
      </c>
    </row>
    <row r="7537" spans="15:31" x14ac:dyDescent="0.25">
      <c r="O7537" s="101"/>
      <c r="AD7537" s="90">
        <f t="shared" si="297"/>
        <v>53156</v>
      </c>
      <c r="AE7537" s="91">
        <f t="shared" si="296"/>
        <v>3.6400000000000002E-2</v>
      </c>
    </row>
    <row r="7538" spans="15:31" x14ac:dyDescent="0.25">
      <c r="O7538" s="101"/>
      <c r="AD7538" s="90">
        <f t="shared" si="297"/>
        <v>53157</v>
      </c>
      <c r="AE7538" s="91">
        <f t="shared" si="296"/>
        <v>3.6400000000000002E-2</v>
      </c>
    </row>
    <row r="7539" spans="15:31" x14ac:dyDescent="0.25">
      <c r="O7539" s="101"/>
      <c r="AD7539" s="90">
        <f t="shared" si="297"/>
        <v>53158</v>
      </c>
      <c r="AE7539" s="91">
        <f t="shared" si="296"/>
        <v>3.6400000000000002E-2</v>
      </c>
    </row>
    <row r="7540" spans="15:31" x14ac:dyDescent="0.25">
      <c r="O7540" s="101"/>
      <c r="AD7540" s="90">
        <f t="shared" si="297"/>
        <v>53159</v>
      </c>
      <c r="AE7540" s="91">
        <f t="shared" si="296"/>
        <v>3.6400000000000002E-2</v>
      </c>
    </row>
    <row r="7541" spans="15:31" x14ac:dyDescent="0.25">
      <c r="O7541" s="101"/>
      <c r="AD7541" s="90">
        <f t="shared" si="297"/>
        <v>53160</v>
      </c>
      <c r="AE7541" s="91">
        <f t="shared" si="296"/>
        <v>3.6400000000000002E-2</v>
      </c>
    </row>
    <row r="7542" spans="15:31" x14ac:dyDescent="0.25">
      <c r="O7542" s="101"/>
      <c r="AD7542" s="90">
        <f t="shared" si="297"/>
        <v>53161</v>
      </c>
      <c r="AE7542" s="91">
        <f t="shared" si="296"/>
        <v>3.6400000000000002E-2</v>
      </c>
    </row>
    <row r="7543" spans="15:31" x14ac:dyDescent="0.25">
      <c r="O7543" s="101"/>
      <c r="AD7543" s="90">
        <f t="shared" si="297"/>
        <v>53162</v>
      </c>
      <c r="AE7543" s="91">
        <f t="shared" si="296"/>
        <v>3.6400000000000002E-2</v>
      </c>
    </row>
    <row r="7544" spans="15:31" x14ac:dyDescent="0.25">
      <c r="O7544" s="101"/>
      <c r="AD7544" s="90">
        <f t="shared" si="297"/>
        <v>53163</v>
      </c>
      <c r="AE7544" s="91">
        <f t="shared" si="296"/>
        <v>3.6400000000000002E-2</v>
      </c>
    </row>
    <row r="7545" spans="15:31" x14ac:dyDescent="0.25">
      <c r="O7545" s="101"/>
      <c r="AD7545" s="90">
        <f t="shared" si="297"/>
        <v>53164</v>
      </c>
      <c r="AE7545" s="91">
        <f t="shared" si="296"/>
        <v>3.6400000000000002E-2</v>
      </c>
    </row>
    <row r="7546" spans="15:31" x14ac:dyDescent="0.25">
      <c r="O7546" s="101"/>
      <c r="AD7546" s="90">
        <f t="shared" si="297"/>
        <v>53165</v>
      </c>
      <c r="AE7546" s="91">
        <f t="shared" si="296"/>
        <v>3.6400000000000002E-2</v>
      </c>
    </row>
    <row r="7547" spans="15:31" x14ac:dyDescent="0.25">
      <c r="O7547" s="101"/>
      <c r="AD7547" s="90">
        <f t="shared" si="297"/>
        <v>53166</v>
      </c>
      <c r="AE7547" s="91">
        <f t="shared" si="296"/>
        <v>3.6400000000000002E-2</v>
      </c>
    </row>
    <row r="7548" spans="15:31" x14ac:dyDescent="0.25">
      <c r="O7548" s="101"/>
      <c r="AD7548" s="90">
        <f t="shared" si="297"/>
        <v>53167</v>
      </c>
      <c r="AE7548" s="91">
        <f t="shared" si="296"/>
        <v>3.6400000000000002E-2</v>
      </c>
    </row>
    <row r="7549" spans="15:31" x14ac:dyDescent="0.25">
      <c r="O7549" s="101"/>
      <c r="AD7549" s="90">
        <f t="shared" si="297"/>
        <v>53168</v>
      </c>
      <c r="AE7549" s="91">
        <f t="shared" si="296"/>
        <v>3.6400000000000002E-2</v>
      </c>
    </row>
    <row r="7550" spans="15:31" x14ac:dyDescent="0.25">
      <c r="O7550" s="101"/>
      <c r="AD7550" s="90">
        <f t="shared" si="297"/>
        <v>53169</v>
      </c>
      <c r="AE7550" s="91">
        <f t="shared" si="296"/>
        <v>3.6400000000000002E-2</v>
      </c>
    </row>
    <row r="7551" spans="15:31" x14ac:dyDescent="0.25">
      <c r="O7551" s="101"/>
      <c r="AD7551" s="90">
        <f t="shared" si="297"/>
        <v>53170</v>
      </c>
      <c r="AE7551" s="91">
        <f t="shared" si="296"/>
        <v>3.6400000000000002E-2</v>
      </c>
    </row>
    <row r="7552" spans="15:31" x14ac:dyDescent="0.25">
      <c r="O7552" s="101"/>
      <c r="AD7552" s="90">
        <f t="shared" si="297"/>
        <v>53171</v>
      </c>
      <c r="AE7552" s="91">
        <f t="shared" si="296"/>
        <v>3.6400000000000002E-2</v>
      </c>
    </row>
    <row r="7553" spans="15:31" x14ac:dyDescent="0.25">
      <c r="O7553" s="101"/>
      <c r="AD7553" s="90">
        <f t="shared" si="297"/>
        <v>53172</v>
      </c>
      <c r="AE7553" s="91">
        <f t="shared" si="296"/>
        <v>3.6400000000000002E-2</v>
      </c>
    </row>
    <row r="7554" spans="15:31" x14ac:dyDescent="0.25">
      <c r="O7554" s="101"/>
      <c r="AD7554" s="90">
        <f t="shared" si="297"/>
        <v>53173</v>
      </c>
      <c r="AE7554" s="91">
        <f t="shared" si="296"/>
        <v>3.6400000000000002E-2</v>
      </c>
    </row>
    <row r="7555" spans="15:31" x14ac:dyDescent="0.25">
      <c r="O7555" s="101"/>
      <c r="AD7555" s="90">
        <f t="shared" si="297"/>
        <v>53174</v>
      </c>
      <c r="AE7555" s="91">
        <f t="shared" si="296"/>
        <v>3.6400000000000002E-2</v>
      </c>
    </row>
    <row r="7556" spans="15:31" x14ac:dyDescent="0.25">
      <c r="O7556" s="101"/>
      <c r="AD7556" s="90">
        <f t="shared" si="297"/>
        <v>53175</v>
      </c>
      <c r="AE7556" s="91">
        <f t="shared" si="296"/>
        <v>3.6400000000000002E-2</v>
      </c>
    </row>
    <row r="7557" spans="15:31" x14ac:dyDescent="0.25">
      <c r="O7557" s="101"/>
      <c r="AD7557" s="90">
        <f t="shared" si="297"/>
        <v>53176</v>
      </c>
      <c r="AE7557" s="91">
        <f t="shared" si="296"/>
        <v>3.6400000000000002E-2</v>
      </c>
    </row>
    <row r="7558" spans="15:31" x14ac:dyDescent="0.25">
      <c r="O7558" s="101"/>
      <c r="AD7558" s="90">
        <f t="shared" si="297"/>
        <v>53177</v>
      </c>
      <c r="AE7558" s="91">
        <f t="shared" si="296"/>
        <v>3.6400000000000002E-2</v>
      </c>
    </row>
    <row r="7559" spans="15:31" x14ac:dyDescent="0.25">
      <c r="O7559" s="101"/>
      <c r="AD7559" s="90">
        <f t="shared" si="297"/>
        <v>53178</v>
      </c>
      <c r="AE7559" s="91">
        <f t="shared" ref="AE7559:AE7622" si="298">_xlfn.IFNA(VLOOKUP(AD7559,N:O,2,FALSE)/100,AE7558)</f>
        <v>3.6400000000000002E-2</v>
      </c>
    </row>
    <row r="7560" spans="15:31" x14ac:dyDescent="0.25">
      <c r="O7560" s="101"/>
      <c r="AD7560" s="90">
        <f t="shared" ref="AD7560:AD7623" si="299">AD7559+1</f>
        <v>53179</v>
      </c>
      <c r="AE7560" s="91">
        <f t="shared" si="298"/>
        <v>3.6400000000000002E-2</v>
      </c>
    </row>
    <row r="7561" spans="15:31" x14ac:dyDescent="0.25">
      <c r="O7561" s="101"/>
      <c r="AD7561" s="90">
        <f t="shared" si="299"/>
        <v>53180</v>
      </c>
      <c r="AE7561" s="91">
        <f t="shared" si="298"/>
        <v>3.6400000000000002E-2</v>
      </c>
    </row>
    <row r="7562" spans="15:31" x14ac:dyDescent="0.25">
      <c r="O7562" s="101"/>
      <c r="AD7562" s="90">
        <f t="shared" si="299"/>
        <v>53181</v>
      </c>
      <c r="AE7562" s="91">
        <f t="shared" si="298"/>
        <v>3.6400000000000002E-2</v>
      </c>
    </row>
    <row r="7563" spans="15:31" x14ac:dyDescent="0.25">
      <c r="O7563" s="101"/>
      <c r="AD7563" s="90">
        <f t="shared" si="299"/>
        <v>53182</v>
      </c>
      <c r="AE7563" s="91">
        <f t="shared" si="298"/>
        <v>3.6400000000000002E-2</v>
      </c>
    </row>
    <row r="7564" spans="15:31" x14ac:dyDescent="0.25">
      <c r="O7564" s="101"/>
      <c r="AD7564" s="90">
        <f t="shared" si="299"/>
        <v>53183</v>
      </c>
      <c r="AE7564" s="91">
        <f t="shared" si="298"/>
        <v>3.6400000000000002E-2</v>
      </c>
    </row>
    <row r="7565" spans="15:31" x14ac:dyDescent="0.25">
      <c r="O7565" s="101"/>
      <c r="AD7565" s="90">
        <f t="shared" si="299"/>
        <v>53184</v>
      </c>
      <c r="AE7565" s="91">
        <f t="shared" si="298"/>
        <v>3.6400000000000002E-2</v>
      </c>
    </row>
    <row r="7566" spans="15:31" x14ac:dyDescent="0.25">
      <c r="O7566" s="101"/>
      <c r="AD7566" s="90">
        <f t="shared" si="299"/>
        <v>53185</v>
      </c>
      <c r="AE7566" s="91">
        <f t="shared" si="298"/>
        <v>3.6400000000000002E-2</v>
      </c>
    </row>
    <row r="7567" spans="15:31" x14ac:dyDescent="0.25">
      <c r="O7567" s="101"/>
      <c r="AD7567" s="90">
        <f t="shared" si="299"/>
        <v>53186</v>
      </c>
      <c r="AE7567" s="91">
        <f t="shared" si="298"/>
        <v>3.6400000000000002E-2</v>
      </c>
    </row>
    <row r="7568" spans="15:31" x14ac:dyDescent="0.25">
      <c r="O7568" s="101"/>
      <c r="AD7568" s="90">
        <f t="shared" si="299"/>
        <v>53187</v>
      </c>
      <c r="AE7568" s="91">
        <f t="shared" si="298"/>
        <v>3.6400000000000002E-2</v>
      </c>
    </row>
    <row r="7569" spans="15:31" x14ac:dyDescent="0.25">
      <c r="O7569" s="101"/>
      <c r="AD7569" s="90">
        <f t="shared" si="299"/>
        <v>53188</v>
      </c>
      <c r="AE7569" s="91">
        <f t="shared" si="298"/>
        <v>3.6400000000000002E-2</v>
      </c>
    </row>
    <row r="7570" spans="15:31" x14ac:dyDescent="0.25">
      <c r="O7570" s="101"/>
      <c r="AD7570" s="90">
        <f t="shared" si="299"/>
        <v>53189</v>
      </c>
      <c r="AE7570" s="91">
        <f t="shared" si="298"/>
        <v>3.6400000000000002E-2</v>
      </c>
    </row>
    <row r="7571" spans="15:31" x14ac:dyDescent="0.25">
      <c r="O7571" s="101"/>
      <c r="AD7571" s="90">
        <f t="shared" si="299"/>
        <v>53190</v>
      </c>
      <c r="AE7571" s="91">
        <f t="shared" si="298"/>
        <v>3.6400000000000002E-2</v>
      </c>
    </row>
    <row r="7572" spans="15:31" x14ac:dyDescent="0.25">
      <c r="O7572" s="101"/>
      <c r="AD7572" s="90">
        <f t="shared" si="299"/>
        <v>53191</v>
      </c>
      <c r="AE7572" s="91">
        <f t="shared" si="298"/>
        <v>3.6400000000000002E-2</v>
      </c>
    </row>
    <row r="7573" spans="15:31" x14ac:dyDescent="0.25">
      <c r="O7573" s="101"/>
      <c r="AD7573" s="90">
        <f t="shared" si="299"/>
        <v>53192</v>
      </c>
      <c r="AE7573" s="91">
        <f t="shared" si="298"/>
        <v>3.6400000000000002E-2</v>
      </c>
    </row>
    <row r="7574" spans="15:31" x14ac:dyDescent="0.25">
      <c r="O7574" s="101"/>
      <c r="AD7574" s="90">
        <f t="shared" si="299"/>
        <v>53193</v>
      </c>
      <c r="AE7574" s="91">
        <f t="shared" si="298"/>
        <v>3.6400000000000002E-2</v>
      </c>
    </row>
    <row r="7575" spans="15:31" x14ac:dyDescent="0.25">
      <c r="O7575" s="101"/>
      <c r="AD7575" s="90">
        <f t="shared" si="299"/>
        <v>53194</v>
      </c>
      <c r="AE7575" s="91">
        <f t="shared" si="298"/>
        <v>3.6400000000000002E-2</v>
      </c>
    </row>
    <row r="7576" spans="15:31" x14ac:dyDescent="0.25">
      <c r="O7576" s="101"/>
      <c r="AD7576" s="90">
        <f t="shared" si="299"/>
        <v>53195</v>
      </c>
      <c r="AE7576" s="91">
        <f t="shared" si="298"/>
        <v>3.6400000000000002E-2</v>
      </c>
    </row>
    <row r="7577" spans="15:31" x14ac:dyDescent="0.25">
      <c r="O7577" s="101"/>
      <c r="AD7577" s="90">
        <f t="shared" si="299"/>
        <v>53196</v>
      </c>
      <c r="AE7577" s="91">
        <f t="shared" si="298"/>
        <v>3.6400000000000002E-2</v>
      </c>
    </row>
    <row r="7578" spans="15:31" x14ac:dyDescent="0.25">
      <c r="O7578" s="101"/>
      <c r="AD7578" s="90">
        <f t="shared" si="299"/>
        <v>53197</v>
      </c>
      <c r="AE7578" s="91">
        <f t="shared" si="298"/>
        <v>3.6400000000000002E-2</v>
      </c>
    </row>
    <row r="7579" spans="15:31" x14ac:dyDescent="0.25">
      <c r="O7579" s="101"/>
      <c r="AD7579" s="90">
        <f t="shared" si="299"/>
        <v>53198</v>
      </c>
      <c r="AE7579" s="91">
        <f t="shared" si="298"/>
        <v>3.6400000000000002E-2</v>
      </c>
    </row>
    <row r="7580" spans="15:31" x14ac:dyDescent="0.25">
      <c r="O7580" s="101"/>
      <c r="AD7580" s="90">
        <f t="shared" si="299"/>
        <v>53199</v>
      </c>
      <c r="AE7580" s="91">
        <f t="shared" si="298"/>
        <v>3.6400000000000002E-2</v>
      </c>
    </row>
    <row r="7581" spans="15:31" x14ac:dyDescent="0.25">
      <c r="O7581" s="101"/>
      <c r="AD7581" s="90">
        <f t="shared" si="299"/>
        <v>53200</v>
      </c>
      <c r="AE7581" s="91">
        <f t="shared" si="298"/>
        <v>3.6400000000000002E-2</v>
      </c>
    </row>
    <row r="7582" spans="15:31" x14ac:dyDescent="0.25">
      <c r="O7582" s="101"/>
      <c r="AD7582" s="90">
        <f t="shared" si="299"/>
        <v>53201</v>
      </c>
      <c r="AE7582" s="91">
        <f t="shared" si="298"/>
        <v>3.6400000000000002E-2</v>
      </c>
    </row>
    <row r="7583" spans="15:31" x14ac:dyDescent="0.25">
      <c r="O7583" s="101"/>
      <c r="AD7583" s="90">
        <f t="shared" si="299"/>
        <v>53202</v>
      </c>
      <c r="AE7583" s="91">
        <f t="shared" si="298"/>
        <v>3.6400000000000002E-2</v>
      </c>
    </row>
    <row r="7584" spans="15:31" x14ac:dyDescent="0.25">
      <c r="O7584" s="101"/>
      <c r="AD7584" s="90">
        <f t="shared" si="299"/>
        <v>53203</v>
      </c>
      <c r="AE7584" s="91">
        <f t="shared" si="298"/>
        <v>3.6400000000000002E-2</v>
      </c>
    </row>
    <row r="7585" spans="15:31" x14ac:dyDescent="0.25">
      <c r="O7585" s="101"/>
      <c r="AD7585" s="90">
        <f t="shared" si="299"/>
        <v>53204</v>
      </c>
      <c r="AE7585" s="91">
        <f t="shared" si="298"/>
        <v>3.6400000000000002E-2</v>
      </c>
    </row>
    <row r="7586" spans="15:31" x14ac:dyDescent="0.25">
      <c r="O7586" s="101"/>
      <c r="AD7586" s="90">
        <f t="shared" si="299"/>
        <v>53205</v>
      </c>
      <c r="AE7586" s="91">
        <f t="shared" si="298"/>
        <v>3.6400000000000002E-2</v>
      </c>
    </row>
    <row r="7587" spans="15:31" x14ac:dyDescent="0.25">
      <c r="O7587" s="101"/>
      <c r="AD7587" s="90">
        <f t="shared" si="299"/>
        <v>53206</v>
      </c>
      <c r="AE7587" s="91">
        <f t="shared" si="298"/>
        <v>3.6400000000000002E-2</v>
      </c>
    </row>
    <row r="7588" spans="15:31" x14ac:dyDescent="0.25">
      <c r="O7588" s="101"/>
      <c r="AD7588" s="90">
        <f t="shared" si="299"/>
        <v>53207</v>
      </c>
      <c r="AE7588" s="91">
        <f t="shared" si="298"/>
        <v>3.6400000000000002E-2</v>
      </c>
    </row>
    <row r="7589" spans="15:31" x14ac:dyDescent="0.25">
      <c r="O7589" s="101"/>
      <c r="AD7589" s="90">
        <f t="shared" si="299"/>
        <v>53208</v>
      </c>
      <c r="AE7589" s="91">
        <f t="shared" si="298"/>
        <v>3.6400000000000002E-2</v>
      </c>
    </row>
    <row r="7590" spans="15:31" x14ac:dyDescent="0.25">
      <c r="O7590" s="101"/>
      <c r="AD7590" s="90">
        <f t="shared" si="299"/>
        <v>53209</v>
      </c>
      <c r="AE7590" s="91">
        <f t="shared" si="298"/>
        <v>3.6400000000000002E-2</v>
      </c>
    </row>
    <row r="7591" spans="15:31" x14ac:dyDescent="0.25">
      <c r="O7591" s="101"/>
      <c r="AD7591" s="90">
        <f t="shared" si="299"/>
        <v>53210</v>
      </c>
      <c r="AE7591" s="91">
        <f t="shared" si="298"/>
        <v>3.6400000000000002E-2</v>
      </c>
    </row>
    <row r="7592" spans="15:31" x14ac:dyDescent="0.25">
      <c r="O7592" s="101"/>
      <c r="AD7592" s="90">
        <f t="shared" si="299"/>
        <v>53211</v>
      </c>
      <c r="AE7592" s="91">
        <f t="shared" si="298"/>
        <v>3.6400000000000002E-2</v>
      </c>
    </row>
    <row r="7593" spans="15:31" x14ac:dyDescent="0.25">
      <c r="O7593" s="101"/>
      <c r="AD7593" s="90">
        <f t="shared" si="299"/>
        <v>53212</v>
      </c>
      <c r="AE7593" s="91">
        <f t="shared" si="298"/>
        <v>3.6400000000000002E-2</v>
      </c>
    </row>
    <row r="7594" spans="15:31" x14ac:dyDescent="0.25">
      <c r="O7594" s="101"/>
      <c r="AD7594" s="90">
        <f t="shared" si="299"/>
        <v>53213</v>
      </c>
      <c r="AE7594" s="91">
        <f t="shared" si="298"/>
        <v>3.6400000000000002E-2</v>
      </c>
    </row>
    <row r="7595" spans="15:31" x14ac:dyDescent="0.25">
      <c r="O7595" s="101"/>
      <c r="AD7595" s="90">
        <f t="shared" si="299"/>
        <v>53214</v>
      </c>
      <c r="AE7595" s="91">
        <f t="shared" si="298"/>
        <v>3.6400000000000002E-2</v>
      </c>
    </row>
    <row r="7596" spans="15:31" x14ac:dyDescent="0.25">
      <c r="O7596" s="101"/>
      <c r="AD7596" s="90">
        <f t="shared" si="299"/>
        <v>53215</v>
      </c>
      <c r="AE7596" s="91">
        <f t="shared" si="298"/>
        <v>3.6400000000000002E-2</v>
      </c>
    </row>
    <row r="7597" spans="15:31" x14ac:dyDescent="0.25">
      <c r="O7597" s="101"/>
      <c r="AD7597" s="90">
        <f t="shared" si="299"/>
        <v>53216</v>
      </c>
      <c r="AE7597" s="91">
        <f t="shared" si="298"/>
        <v>3.6400000000000002E-2</v>
      </c>
    </row>
    <row r="7598" spans="15:31" x14ac:dyDescent="0.25">
      <c r="O7598" s="101"/>
      <c r="AD7598" s="90">
        <f t="shared" si="299"/>
        <v>53217</v>
      </c>
      <c r="AE7598" s="91">
        <f t="shared" si="298"/>
        <v>3.6400000000000002E-2</v>
      </c>
    </row>
    <row r="7599" spans="15:31" x14ac:dyDescent="0.25">
      <c r="O7599" s="101"/>
      <c r="AD7599" s="90">
        <f t="shared" si="299"/>
        <v>53218</v>
      </c>
      <c r="AE7599" s="91">
        <f t="shared" si="298"/>
        <v>3.6400000000000002E-2</v>
      </c>
    </row>
    <row r="7600" spans="15:31" x14ac:dyDescent="0.25">
      <c r="O7600" s="101"/>
      <c r="AD7600" s="90">
        <f t="shared" si="299"/>
        <v>53219</v>
      </c>
      <c r="AE7600" s="91">
        <f t="shared" si="298"/>
        <v>3.6400000000000002E-2</v>
      </c>
    </row>
    <row r="7601" spans="15:31" x14ac:dyDescent="0.25">
      <c r="O7601" s="101"/>
      <c r="AD7601" s="90">
        <f t="shared" si="299"/>
        <v>53220</v>
      </c>
      <c r="AE7601" s="91">
        <f t="shared" si="298"/>
        <v>3.6400000000000002E-2</v>
      </c>
    </row>
    <row r="7602" spans="15:31" x14ac:dyDescent="0.25">
      <c r="O7602" s="101"/>
      <c r="AD7602" s="90">
        <f t="shared" si="299"/>
        <v>53221</v>
      </c>
      <c r="AE7602" s="91">
        <f t="shared" si="298"/>
        <v>3.6400000000000002E-2</v>
      </c>
    </row>
    <row r="7603" spans="15:31" x14ac:dyDescent="0.25">
      <c r="O7603" s="101"/>
      <c r="AD7603" s="90">
        <f t="shared" si="299"/>
        <v>53222</v>
      </c>
      <c r="AE7603" s="91">
        <f t="shared" si="298"/>
        <v>3.6400000000000002E-2</v>
      </c>
    </row>
    <row r="7604" spans="15:31" x14ac:dyDescent="0.25">
      <c r="O7604" s="101"/>
      <c r="AD7604" s="90">
        <f t="shared" si="299"/>
        <v>53223</v>
      </c>
      <c r="AE7604" s="91">
        <f t="shared" si="298"/>
        <v>3.6400000000000002E-2</v>
      </c>
    </row>
    <row r="7605" spans="15:31" x14ac:dyDescent="0.25">
      <c r="O7605" s="101"/>
      <c r="AD7605" s="90">
        <f t="shared" si="299"/>
        <v>53224</v>
      </c>
      <c r="AE7605" s="91">
        <f t="shared" si="298"/>
        <v>3.6400000000000002E-2</v>
      </c>
    </row>
    <row r="7606" spans="15:31" x14ac:dyDescent="0.25">
      <c r="O7606" s="101"/>
      <c r="AD7606" s="90">
        <f t="shared" si="299"/>
        <v>53225</v>
      </c>
      <c r="AE7606" s="91">
        <f t="shared" si="298"/>
        <v>3.6400000000000002E-2</v>
      </c>
    </row>
    <row r="7607" spans="15:31" x14ac:dyDescent="0.25">
      <c r="O7607" s="101"/>
      <c r="AD7607" s="90">
        <f t="shared" si="299"/>
        <v>53226</v>
      </c>
      <c r="AE7607" s="91">
        <f t="shared" si="298"/>
        <v>3.6400000000000002E-2</v>
      </c>
    </row>
    <row r="7608" spans="15:31" x14ac:dyDescent="0.25">
      <c r="O7608" s="101"/>
      <c r="AD7608" s="90">
        <f t="shared" si="299"/>
        <v>53227</v>
      </c>
      <c r="AE7608" s="91">
        <f t="shared" si="298"/>
        <v>3.6400000000000002E-2</v>
      </c>
    </row>
    <row r="7609" spans="15:31" x14ac:dyDescent="0.25">
      <c r="O7609" s="101"/>
      <c r="AD7609" s="90">
        <f t="shared" si="299"/>
        <v>53228</v>
      </c>
      <c r="AE7609" s="91">
        <f t="shared" si="298"/>
        <v>3.6400000000000002E-2</v>
      </c>
    </row>
    <row r="7610" spans="15:31" x14ac:dyDescent="0.25">
      <c r="O7610" s="101"/>
      <c r="AD7610" s="90">
        <f t="shared" si="299"/>
        <v>53229</v>
      </c>
      <c r="AE7610" s="91">
        <f t="shared" si="298"/>
        <v>3.6400000000000002E-2</v>
      </c>
    </row>
    <row r="7611" spans="15:31" x14ac:dyDescent="0.25">
      <c r="O7611" s="101"/>
      <c r="AD7611" s="90">
        <f t="shared" si="299"/>
        <v>53230</v>
      </c>
      <c r="AE7611" s="91">
        <f t="shared" si="298"/>
        <v>3.6400000000000002E-2</v>
      </c>
    </row>
    <row r="7612" spans="15:31" x14ac:dyDescent="0.25">
      <c r="O7612" s="101"/>
      <c r="AD7612" s="90">
        <f t="shared" si="299"/>
        <v>53231</v>
      </c>
      <c r="AE7612" s="91">
        <f t="shared" si="298"/>
        <v>3.6400000000000002E-2</v>
      </c>
    </row>
    <row r="7613" spans="15:31" x14ac:dyDescent="0.25">
      <c r="O7613" s="101"/>
      <c r="AD7613" s="90">
        <f t="shared" si="299"/>
        <v>53232</v>
      </c>
      <c r="AE7613" s="91">
        <f t="shared" si="298"/>
        <v>3.6400000000000002E-2</v>
      </c>
    </row>
    <row r="7614" spans="15:31" x14ac:dyDescent="0.25">
      <c r="O7614" s="101"/>
      <c r="AD7614" s="90">
        <f t="shared" si="299"/>
        <v>53233</v>
      </c>
      <c r="AE7614" s="91">
        <f t="shared" si="298"/>
        <v>3.6400000000000002E-2</v>
      </c>
    </row>
    <row r="7615" spans="15:31" x14ac:dyDescent="0.25">
      <c r="O7615" s="101"/>
      <c r="AD7615" s="90">
        <f t="shared" si="299"/>
        <v>53234</v>
      </c>
      <c r="AE7615" s="91">
        <f t="shared" si="298"/>
        <v>3.6400000000000002E-2</v>
      </c>
    </row>
    <row r="7616" spans="15:31" x14ac:dyDescent="0.25">
      <c r="O7616" s="101"/>
      <c r="AD7616" s="90">
        <f t="shared" si="299"/>
        <v>53235</v>
      </c>
      <c r="AE7616" s="91">
        <f t="shared" si="298"/>
        <v>3.6400000000000002E-2</v>
      </c>
    </row>
    <row r="7617" spans="15:31" x14ac:dyDescent="0.25">
      <c r="O7617" s="101"/>
      <c r="AD7617" s="90">
        <f t="shared" si="299"/>
        <v>53236</v>
      </c>
      <c r="AE7617" s="91">
        <f t="shared" si="298"/>
        <v>3.6400000000000002E-2</v>
      </c>
    </row>
    <row r="7618" spans="15:31" x14ac:dyDescent="0.25">
      <c r="O7618" s="101"/>
      <c r="AD7618" s="90">
        <f t="shared" si="299"/>
        <v>53237</v>
      </c>
      <c r="AE7618" s="91">
        <f t="shared" si="298"/>
        <v>3.6400000000000002E-2</v>
      </c>
    </row>
    <row r="7619" spans="15:31" x14ac:dyDescent="0.25">
      <c r="O7619" s="101"/>
      <c r="AD7619" s="90">
        <f t="shared" si="299"/>
        <v>53238</v>
      </c>
      <c r="AE7619" s="91">
        <f t="shared" si="298"/>
        <v>3.6400000000000002E-2</v>
      </c>
    </row>
    <row r="7620" spans="15:31" x14ac:dyDescent="0.25">
      <c r="O7620" s="101"/>
      <c r="AD7620" s="90">
        <f t="shared" si="299"/>
        <v>53239</v>
      </c>
      <c r="AE7620" s="91">
        <f t="shared" si="298"/>
        <v>3.6400000000000002E-2</v>
      </c>
    </row>
    <row r="7621" spans="15:31" x14ac:dyDescent="0.25">
      <c r="O7621" s="101"/>
      <c r="AD7621" s="90">
        <f t="shared" si="299"/>
        <v>53240</v>
      </c>
      <c r="AE7621" s="91">
        <f t="shared" si="298"/>
        <v>3.6400000000000002E-2</v>
      </c>
    </row>
    <row r="7622" spans="15:31" x14ac:dyDescent="0.25">
      <c r="O7622" s="101"/>
      <c r="AD7622" s="90">
        <f t="shared" si="299"/>
        <v>53241</v>
      </c>
      <c r="AE7622" s="91">
        <f t="shared" si="298"/>
        <v>3.6400000000000002E-2</v>
      </c>
    </row>
    <row r="7623" spans="15:31" x14ac:dyDescent="0.25">
      <c r="O7623" s="101"/>
      <c r="AD7623" s="90">
        <f t="shared" si="299"/>
        <v>53242</v>
      </c>
      <c r="AE7623" s="91">
        <f t="shared" ref="AE7623:AE7670" si="300">_xlfn.IFNA(VLOOKUP(AD7623,N:O,2,FALSE)/100,AE7622)</f>
        <v>3.6400000000000002E-2</v>
      </c>
    </row>
    <row r="7624" spans="15:31" x14ac:dyDescent="0.25">
      <c r="O7624" s="101"/>
      <c r="AD7624" s="90">
        <f t="shared" ref="AD7624:AD7670" si="301">AD7623+1</f>
        <v>53243</v>
      </c>
      <c r="AE7624" s="91">
        <f t="shared" si="300"/>
        <v>3.6400000000000002E-2</v>
      </c>
    </row>
    <row r="7625" spans="15:31" x14ac:dyDescent="0.25">
      <c r="O7625" s="101"/>
      <c r="AD7625" s="90">
        <f t="shared" si="301"/>
        <v>53244</v>
      </c>
      <c r="AE7625" s="91">
        <f t="shared" si="300"/>
        <v>3.6400000000000002E-2</v>
      </c>
    </row>
    <row r="7626" spans="15:31" x14ac:dyDescent="0.25">
      <c r="O7626" s="101"/>
      <c r="AD7626" s="90">
        <f t="shared" si="301"/>
        <v>53245</v>
      </c>
      <c r="AE7626" s="91">
        <f t="shared" si="300"/>
        <v>3.6400000000000002E-2</v>
      </c>
    </row>
    <row r="7627" spans="15:31" x14ac:dyDescent="0.25">
      <c r="O7627" s="101"/>
      <c r="AD7627" s="90">
        <f t="shared" si="301"/>
        <v>53246</v>
      </c>
      <c r="AE7627" s="91">
        <f t="shared" si="300"/>
        <v>3.6400000000000002E-2</v>
      </c>
    </row>
    <row r="7628" spans="15:31" x14ac:dyDescent="0.25">
      <c r="O7628" s="101"/>
      <c r="AD7628" s="90">
        <f t="shared" si="301"/>
        <v>53247</v>
      </c>
      <c r="AE7628" s="91">
        <f t="shared" si="300"/>
        <v>3.6400000000000002E-2</v>
      </c>
    </row>
    <row r="7629" spans="15:31" x14ac:dyDescent="0.25">
      <c r="O7629" s="101"/>
      <c r="AD7629" s="90">
        <f t="shared" si="301"/>
        <v>53248</v>
      </c>
      <c r="AE7629" s="91">
        <f t="shared" si="300"/>
        <v>3.6400000000000002E-2</v>
      </c>
    </row>
    <row r="7630" spans="15:31" x14ac:dyDescent="0.25">
      <c r="O7630" s="101"/>
      <c r="AD7630" s="90">
        <f t="shared" si="301"/>
        <v>53249</v>
      </c>
      <c r="AE7630" s="91">
        <f t="shared" si="300"/>
        <v>3.6400000000000002E-2</v>
      </c>
    </row>
    <row r="7631" spans="15:31" x14ac:dyDescent="0.25">
      <c r="O7631" s="101"/>
      <c r="AD7631" s="90">
        <f t="shared" si="301"/>
        <v>53250</v>
      </c>
      <c r="AE7631" s="91">
        <f t="shared" si="300"/>
        <v>3.6400000000000002E-2</v>
      </c>
    </row>
    <row r="7632" spans="15:31" x14ac:dyDescent="0.25">
      <c r="O7632" s="101"/>
      <c r="AD7632" s="90">
        <f t="shared" si="301"/>
        <v>53251</v>
      </c>
      <c r="AE7632" s="91">
        <f t="shared" si="300"/>
        <v>3.6400000000000002E-2</v>
      </c>
    </row>
    <row r="7633" spans="15:31" x14ac:dyDescent="0.25">
      <c r="O7633" s="101"/>
      <c r="AD7633" s="90">
        <f t="shared" si="301"/>
        <v>53252</v>
      </c>
      <c r="AE7633" s="91">
        <f t="shared" si="300"/>
        <v>3.6400000000000002E-2</v>
      </c>
    </row>
    <row r="7634" spans="15:31" x14ac:dyDescent="0.25">
      <c r="O7634" s="101"/>
      <c r="AD7634" s="90">
        <f t="shared" si="301"/>
        <v>53253</v>
      </c>
      <c r="AE7634" s="91">
        <f t="shared" si="300"/>
        <v>3.6400000000000002E-2</v>
      </c>
    </row>
    <row r="7635" spans="15:31" x14ac:dyDescent="0.25">
      <c r="O7635" s="101"/>
      <c r="AD7635" s="90">
        <f t="shared" si="301"/>
        <v>53254</v>
      </c>
      <c r="AE7635" s="91">
        <f t="shared" si="300"/>
        <v>3.6400000000000002E-2</v>
      </c>
    </row>
    <row r="7636" spans="15:31" x14ac:dyDescent="0.25">
      <c r="O7636" s="101"/>
      <c r="AD7636" s="90">
        <f t="shared" si="301"/>
        <v>53255</v>
      </c>
      <c r="AE7636" s="91">
        <f t="shared" si="300"/>
        <v>3.6400000000000002E-2</v>
      </c>
    </row>
    <row r="7637" spans="15:31" x14ac:dyDescent="0.25">
      <c r="O7637" s="101"/>
      <c r="AD7637" s="90">
        <f t="shared" si="301"/>
        <v>53256</v>
      </c>
      <c r="AE7637" s="91">
        <f t="shared" si="300"/>
        <v>3.6400000000000002E-2</v>
      </c>
    </row>
    <row r="7638" spans="15:31" x14ac:dyDescent="0.25">
      <c r="O7638" s="101"/>
      <c r="AD7638" s="90">
        <f t="shared" si="301"/>
        <v>53257</v>
      </c>
      <c r="AE7638" s="91">
        <f t="shared" si="300"/>
        <v>3.6400000000000002E-2</v>
      </c>
    </row>
    <row r="7639" spans="15:31" x14ac:dyDescent="0.25">
      <c r="O7639" s="101"/>
      <c r="AD7639" s="90">
        <f t="shared" si="301"/>
        <v>53258</v>
      </c>
      <c r="AE7639" s="91">
        <f t="shared" si="300"/>
        <v>3.6400000000000002E-2</v>
      </c>
    </row>
    <row r="7640" spans="15:31" x14ac:dyDescent="0.25">
      <c r="O7640" s="101"/>
      <c r="AD7640" s="90">
        <f t="shared" si="301"/>
        <v>53259</v>
      </c>
      <c r="AE7640" s="91">
        <f t="shared" si="300"/>
        <v>3.6400000000000002E-2</v>
      </c>
    </row>
    <row r="7641" spans="15:31" x14ac:dyDescent="0.25">
      <c r="O7641" s="101"/>
      <c r="AD7641" s="90">
        <f t="shared" si="301"/>
        <v>53260</v>
      </c>
      <c r="AE7641" s="91">
        <f t="shared" si="300"/>
        <v>3.6400000000000002E-2</v>
      </c>
    </row>
    <row r="7642" spans="15:31" x14ac:dyDescent="0.25">
      <c r="O7642" s="101"/>
      <c r="AD7642" s="90">
        <f t="shared" si="301"/>
        <v>53261</v>
      </c>
      <c r="AE7642" s="91">
        <f t="shared" si="300"/>
        <v>3.6400000000000002E-2</v>
      </c>
    </row>
    <row r="7643" spans="15:31" x14ac:dyDescent="0.25">
      <c r="O7643" s="101"/>
      <c r="AD7643" s="90">
        <f t="shared" si="301"/>
        <v>53262</v>
      </c>
      <c r="AE7643" s="91">
        <f t="shared" si="300"/>
        <v>3.6400000000000002E-2</v>
      </c>
    </row>
    <row r="7644" spans="15:31" x14ac:dyDescent="0.25">
      <c r="O7644" s="101"/>
      <c r="AD7644" s="90">
        <f t="shared" si="301"/>
        <v>53263</v>
      </c>
      <c r="AE7644" s="91">
        <f t="shared" si="300"/>
        <v>3.6400000000000002E-2</v>
      </c>
    </row>
    <row r="7645" spans="15:31" x14ac:dyDescent="0.25">
      <c r="O7645" s="101"/>
      <c r="AD7645" s="90">
        <f t="shared" si="301"/>
        <v>53264</v>
      </c>
      <c r="AE7645" s="91">
        <f t="shared" si="300"/>
        <v>3.6400000000000002E-2</v>
      </c>
    </row>
    <row r="7646" spans="15:31" x14ac:dyDescent="0.25">
      <c r="O7646" s="101"/>
      <c r="AD7646" s="90">
        <f t="shared" si="301"/>
        <v>53265</v>
      </c>
      <c r="AE7646" s="91">
        <f t="shared" si="300"/>
        <v>3.6400000000000002E-2</v>
      </c>
    </row>
    <row r="7647" spans="15:31" x14ac:dyDescent="0.25">
      <c r="O7647" s="101"/>
      <c r="AD7647" s="90">
        <f t="shared" si="301"/>
        <v>53266</v>
      </c>
      <c r="AE7647" s="91">
        <f t="shared" si="300"/>
        <v>3.6400000000000002E-2</v>
      </c>
    </row>
    <row r="7648" spans="15:31" x14ac:dyDescent="0.25">
      <c r="O7648" s="101"/>
      <c r="AD7648" s="90">
        <f t="shared" si="301"/>
        <v>53267</v>
      </c>
      <c r="AE7648" s="91">
        <f t="shared" si="300"/>
        <v>3.6400000000000002E-2</v>
      </c>
    </row>
    <row r="7649" spans="15:31" x14ac:dyDescent="0.25">
      <c r="O7649" s="101"/>
      <c r="AD7649" s="90">
        <f t="shared" si="301"/>
        <v>53268</v>
      </c>
      <c r="AE7649" s="91">
        <f t="shared" si="300"/>
        <v>3.6400000000000002E-2</v>
      </c>
    </row>
    <row r="7650" spans="15:31" x14ac:dyDescent="0.25">
      <c r="O7650" s="101"/>
      <c r="AD7650" s="90">
        <f t="shared" si="301"/>
        <v>53269</v>
      </c>
      <c r="AE7650" s="91">
        <f t="shared" si="300"/>
        <v>3.6400000000000002E-2</v>
      </c>
    </row>
    <row r="7651" spans="15:31" x14ac:dyDescent="0.25">
      <c r="O7651" s="101"/>
      <c r="AD7651" s="90">
        <f t="shared" si="301"/>
        <v>53270</v>
      </c>
      <c r="AE7651" s="91">
        <f t="shared" si="300"/>
        <v>3.6400000000000002E-2</v>
      </c>
    </row>
    <row r="7652" spans="15:31" x14ac:dyDescent="0.25">
      <c r="O7652" s="101"/>
      <c r="AD7652" s="90">
        <f t="shared" si="301"/>
        <v>53271</v>
      </c>
      <c r="AE7652" s="91">
        <f t="shared" si="300"/>
        <v>3.6400000000000002E-2</v>
      </c>
    </row>
    <row r="7653" spans="15:31" x14ac:dyDescent="0.25">
      <c r="O7653" s="101"/>
      <c r="AD7653" s="90">
        <f t="shared" si="301"/>
        <v>53272</v>
      </c>
      <c r="AE7653" s="91">
        <f t="shared" si="300"/>
        <v>3.6400000000000002E-2</v>
      </c>
    </row>
    <row r="7654" spans="15:31" x14ac:dyDescent="0.25">
      <c r="O7654" s="101"/>
      <c r="AD7654" s="90">
        <f t="shared" si="301"/>
        <v>53273</v>
      </c>
      <c r="AE7654" s="91">
        <f t="shared" si="300"/>
        <v>3.6400000000000002E-2</v>
      </c>
    </row>
    <row r="7655" spans="15:31" x14ac:dyDescent="0.25">
      <c r="O7655" s="101"/>
      <c r="AD7655" s="90">
        <f t="shared" si="301"/>
        <v>53274</v>
      </c>
      <c r="AE7655" s="91">
        <f t="shared" si="300"/>
        <v>3.6400000000000002E-2</v>
      </c>
    </row>
    <row r="7656" spans="15:31" x14ac:dyDescent="0.25">
      <c r="O7656" s="101"/>
      <c r="AD7656" s="90">
        <f t="shared" si="301"/>
        <v>53275</v>
      </c>
      <c r="AE7656" s="91">
        <f t="shared" si="300"/>
        <v>3.6400000000000002E-2</v>
      </c>
    </row>
    <row r="7657" spans="15:31" x14ac:dyDescent="0.25">
      <c r="O7657" s="101"/>
      <c r="AD7657" s="90">
        <f t="shared" si="301"/>
        <v>53276</v>
      </c>
      <c r="AE7657" s="91">
        <f t="shared" si="300"/>
        <v>3.6400000000000002E-2</v>
      </c>
    </row>
    <row r="7658" spans="15:31" x14ac:dyDescent="0.25">
      <c r="O7658" s="101"/>
      <c r="AD7658" s="90">
        <f t="shared" si="301"/>
        <v>53277</v>
      </c>
      <c r="AE7658" s="91">
        <f t="shared" si="300"/>
        <v>3.6400000000000002E-2</v>
      </c>
    </row>
    <row r="7659" spans="15:31" x14ac:dyDescent="0.25">
      <c r="O7659" s="101"/>
      <c r="AD7659" s="90">
        <f t="shared" si="301"/>
        <v>53278</v>
      </c>
      <c r="AE7659" s="91">
        <f t="shared" si="300"/>
        <v>3.6400000000000002E-2</v>
      </c>
    </row>
    <row r="7660" spans="15:31" x14ac:dyDescent="0.25">
      <c r="O7660" s="101"/>
      <c r="AD7660" s="90">
        <f t="shared" si="301"/>
        <v>53279</v>
      </c>
      <c r="AE7660" s="91">
        <f t="shared" si="300"/>
        <v>3.6400000000000002E-2</v>
      </c>
    </row>
    <row r="7661" spans="15:31" x14ac:dyDescent="0.25">
      <c r="O7661" s="101"/>
      <c r="AD7661" s="90">
        <f t="shared" si="301"/>
        <v>53280</v>
      </c>
      <c r="AE7661" s="91">
        <f t="shared" si="300"/>
        <v>3.6400000000000002E-2</v>
      </c>
    </row>
    <row r="7662" spans="15:31" x14ac:dyDescent="0.25">
      <c r="O7662" s="101"/>
      <c r="AD7662" s="90">
        <f t="shared" si="301"/>
        <v>53281</v>
      </c>
      <c r="AE7662" s="91">
        <f t="shared" si="300"/>
        <v>3.6400000000000002E-2</v>
      </c>
    </row>
    <row r="7663" spans="15:31" x14ac:dyDescent="0.25">
      <c r="O7663" s="101"/>
      <c r="AD7663" s="90">
        <f t="shared" si="301"/>
        <v>53282</v>
      </c>
      <c r="AE7663" s="91">
        <f t="shared" si="300"/>
        <v>3.6400000000000002E-2</v>
      </c>
    </row>
    <row r="7664" spans="15:31" x14ac:dyDescent="0.25">
      <c r="O7664" s="101"/>
      <c r="AD7664" s="90">
        <f t="shared" si="301"/>
        <v>53283</v>
      </c>
      <c r="AE7664" s="91">
        <f t="shared" si="300"/>
        <v>3.6400000000000002E-2</v>
      </c>
    </row>
    <row r="7665" spans="15:31" x14ac:dyDescent="0.25">
      <c r="O7665" s="101"/>
      <c r="AD7665" s="90">
        <f t="shared" si="301"/>
        <v>53284</v>
      </c>
      <c r="AE7665" s="91">
        <f t="shared" si="300"/>
        <v>3.6400000000000002E-2</v>
      </c>
    </row>
    <row r="7666" spans="15:31" x14ac:dyDescent="0.25">
      <c r="O7666" s="101"/>
      <c r="AD7666" s="90">
        <f t="shared" si="301"/>
        <v>53285</v>
      </c>
      <c r="AE7666" s="91">
        <f t="shared" si="300"/>
        <v>3.6400000000000002E-2</v>
      </c>
    </row>
    <row r="7667" spans="15:31" x14ac:dyDescent="0.25">
      <c r="O7667" s="101"/>
      <c r="AD7667" s="90">
        <f t="shared" si="301"/>
        <v>53286</v>
      </c>
      <c r="AE7667" s="91">
        <f t="shared" si="300"/>
        <v>3.6400000000000002E-2</v>
      </c>
    </row>
    <row r="7668" spans="15:31" x14ac:dyDescent="0.25">
      <c r="O7668" s="101"/>
      <c r="AD7668" s="90">
        <f t="shared" si="301"/>
        <v>53287</v>
      </c>
      <c r="AE7668" s="91">
        <f t="shared" si="300"/>
        <v>3.6400000000000002E-2</v>
      </c>
    </row>
    <row r="7669" spans="15:31" x14ac:dyDescent="0.25">
      <c r="O7669" s="101"/>
      <c r="AD7669" s="90">
        <f t="shared" si="301"/>
        <v>53288</v>
      </c>
      <c r="AE7669" s="91">
        <f t="shared" si="300"/>
        <v>3.6400000000000002E-2</v>
      </c>
    </row>
    <row r="7670" spans="15:31" x14ac:dyDescent="0.25">
      <c r="O7670" s="101"/>
      <c r="AD7670" s="90">
        <f t="shared" si="301"/>
        <v>53289</v>
      </c>
      <c r="AE7670" s="91">
        <f t="shared" si="300"/>
        <v>3.6400000000000002E-2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gzXlF1pYQD6HPXhxEmvSyYVy9uT2yOOxmbtoWZ6SL+Bpd/nR52fotbzZFm3BJKa67pqmxZG16iJioaa68wW1EA==" saltValue="JYIzIQMwzKtmnj4UkK1zMA=="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7" t="s">
        <v>37</v>
      </c>
      <c r="K5" s="147"/>
      <c r="L5" s="147"/>
      <c r="M5" s="147"/>
      <c r="N5" s="147"/>
      <c r="O5" s="147"/>
      <c r="P5" s="147"/>
      <c r="Q5" s="147"/>
    </row>
    <row r="6" spans="3:20" ht="16.5" customHeight="1" x14ac:dyDescent="0.25">
      <c r="J6" s="147"/>
      <c r="K6" s="147"/>
      <c r="L6" s="147"/>
      <c r="M6" s="147"/>
      <c r="N6" s="147"/>
      <c r="O6" s="147"/>
      <c r="P6" s="147"/>
      <c r="Q6" s="147"/>
    </row>
    <row r="7" spans="3:20" ht="16.5" customHeight="1" x14ac:dyDescent="0.25">
      <c r="J7" s="147"/>
      <c r="K7" s="147"/>
      <c r="L7" s="147"/>
      <c r="M7" s="147"/>
      <c r="N7" s="147"/>
      <c r="O7" s="147"/>
      <c r="P7" s="147"/>
      <c r="Q7" s="147"/>
    </row>
    <row r="8" spans="3:20" ht="16.5" customHeight="1" x14ac:dyDescent="0.25">
      <c r="J8" s="147"/>
      <c r="K8" s="147"/>
      <c r="L8" s="147"/>
      <c r="M8" s="147"/>
      <c r="N8" s="147"/>
      <c r="O8" s="147"/>
      <c r="P8" s="147"/>
      <c r="Q8" s="147"/>
    </row>
    <row r="9" spans="3:20" ht="16.5" customHeight="1" x14ac:dyDescent="0.25">
      <c r="J9" s="147"/>
      <c r="K9" s="147"/>
      <c r="L9" s="147"/>
      <c r="M9" s="147"/>
      <c r="N9" s="147"/>
      <c r="O9" s="147"/>
      <c r="P9" s="147"/>
      <c r="Q9" s="147"/>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7" t="s">
        <v>90</v>
      </c>
      <c r="D15" s="147"/>
      <c r="E15" s="147"/>
      <c r="F15" s="147"/>
      <c r="G15" s="147"/>
      <c r="H15" s="147"/>
      <c r="I15" s="147"/>
      <c r="J15" s="147"/>
      <c r="K15" s="147"/>
      <c r="L15" s="147"/>
      <c r="M15" s="147"/>
      <c r="N15" s="147"/>
      <c r="O15" s="147"/>
      <c r="P15" s="147"/>
      <c r="Q15" s="147"/>
      <c r="R15" s="46"/>
      <c r="S15" s="46"/>
      <c r="T15" s="46"/>
    </row>
    <row r="16" spans="3:20" ht="15.75" customHeight="1" x14ac:dyDescent="0.25">
      <c r="C16" s="147"/>
      <c r="D16" s="147"/>
      <c r="E16" s="147"/>
      <c r="F16" s="147"/>
      <c r="G16" s="147"/>
      <c r="H16" s="147"/>
      <c r="I16" s="147"/>
      <c r="J16" s="147"/>
      <c r="K16" s="147"/>
      <c r="L16" s="147"/>
      <c r="M16" s="147"/>
      <c r="N16" s="147"/>
      <c r="O16" s="147"/>
      <c r="P16" s="147"/>
      <c r="Q16" s="147"/>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0" t="s">
        <v>91</v>
      </c>
      <c r="D20" s="150"/>
      <c r="E20" s="150"/>
      <c r="F20" s="150"/>
      <c r="G20" s="150"/>
      <c r="H20" s="150"/>
      <c r="I20" s="150"/>
      <c r="J20" s="150"/>
      <c r="K20" s="150"/>
      <c r="L20" s="150"/>
      <c r="M20" s="150"/>
      <c r="N20" s="150"/>
      <c r="O20" s="150"/>
      <c r="P20" s="150"/>
      <c r="Q20" s="150"/>
      <c r="R20" s="46"/>
      <c r="S20" s="46"/>
      <c r="T20" s="46"/>
    </row>
    <row r="21" spans="3:20" ht="15.75" customHeight="1" x14ac:dyDescent="0.25">
      <c r="C21" s="150"/>
      <c r="D21" s="150"/>
      <c r="E21" s="150"/>
      <c r="F21" s="150"/>
      <c r="G21" s="150"/>
      <c r="H21" s="150"/>
      <c r="I21" s="150"/>
      <c r="J21" s="150"/>
      <c r="K21" s="150"/>
      <c r="L21" s="150"/>
      <c r="M21" s="150"/>
      <c r="N21" s="150"/>
      <c r="O21" s="150"/>
      <c r="P21" s="150"/>
      <c r="Q21" s="150"/>
    </row>
    <row r="22" spans="3:20" ht="15.75" customHeight="1" x14ac:dyDescent="0.25">
      <c r="C22" s="150"/>
      <c r="D22" s="150"/>
      <c r="E22" s="150"/>
      <c r="F22" s="150"/>
      <c r="G22" s="150"/>
      <c r="H22" s="150"/>
      <c r="I22" s="150"/>
      <c r="J22" s="150"/>
      <c r="K22" s="150"/>
      <c r="L22" s="150"/>
      <c r="M22" s="150"/>
      <c r="N22" s="150"/>
      <c r="O22" s="150"/>
      <c r="P22" s="150"/>
      <c r="Q22" s="150"/>
    </row>
    <row r="23" spans="3:20" ht="15.75" customHeight="1" x14ac:dyDescent="0.25"/>
    <row r="24" spans="3:20" ht="15.75" customHeight="1" x14ac:dyDescent="0.25">
      <c r="C24" s="147" t="s">
        <v>92</v>
      </c>
      <c r="D24" s="147"/>
      <c r="E24" s="147"/>
      <c r="F24" s="147"/>
      <c r="G24" s="147"/>
      <c r="H24" s="147"/>
      <c r="I24" s="147"/>
      <c r="J24" s="147"/>
      <c r="K24" s="147"/>
      <c r="L24" s="147"/>
      <c r="M24" s="147"/>
      <c r="N24" s="147"/>
      <c r="O24" s="147"/>
      <c r="P24" s="147"/>
      <c r="Q24" s="147"/>
    </row>
    <row r="25" spans="3:20" ht="15.75" customHeight="1" x14ac:dyDescent="0.25">
      <c r="C25" s="147"/>
      <c r="D25" s="147"/>
      <c r="E25" s="147"/>
      <c r="F25" s="147"/>
      <c r="G25" s="147"/>
      <c r="H25" s="147"/>
      <c r="I25" s="147"/>
      <c r="J25" s="147"/>
      <c r="K25" s="147"/>
      <c r="L25" s="147"/>
      <c r="M25" s="147"/>
      <c r="N25" s="147"/>
      <c r="O25" s="147"/>
      <c r="P25" s="147"/>
      <c r="Q25" s="147"/>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7" t="s">
        <v>36</v>
      </c>
      <c r="D29" s="147"/>
      <c r="E29" s="147"/>
      <c r="F29" s="147"/>
      <c r="G29" s="147"/>
      <c r="H29" s="147"/>
      <c r="I29" s="147"/>
      <c r="J29" s="147"/>
      <c r="K29" s="147"/>
      <c r="L29" s="147"/>
      <c r="M29" s="147"/>
      <c r="N29" s="147"/>
      <c r="O29" s="147"/>
      <c r="P29" s="147"/>
      <c r="Q29" s="147"/>
    </row>
    <row r="30" spans="3:20" ht="15.75" customHeight="1" x14ac:dyDescent="0.25">
      <c r="C30" s="147"/>
      <c r="D30" s="147"/>
      <c r="E30" s="147"/>
      <c r="F30" s="147"/>
      <c r="G30" s="147"/>
      <c r="H30" s="147"/>
      <c r="I30" s="147"/>
      <c r="J30" s="147"/>
      <c r="K30" s="147"/>
      <c r="L30" s="147"/>
      <c r="M30" s="147"/>
      <c r="N30" s="147"/>
      <c r="O30" s="147"/>
      <c r="P30" s="147"/>
      <c r="Q30" s="147"/>
    </row>
    <row r="31" spans="3:20" ht="15.75" customHeight="1" x14ac:dyDescent="0.25">
      <c r="C31" s="147"/>
      <c r="D31" s="147"/>
      <c r="E31" s="147"/>
      <c r="F31" s="147"/>
      <c r="G31" s="147"/>
      <c r="H31" s="147"/>
      <c r="I31" s="147"/>
      <c r="J31" s="147"/>
      <c r="K31" s="147"/>
      <c r="L31" s="147"/>
      <c r="M31" s="147"/>
      <c r="N31" s="147"/>
      <c r="O31" s="147"/>
      <c r="P31" s="147"/>
      <c r="Q31" s="147"/>
    </row>
    <row r="32" spans="3:20" ht="15.75" customHeight="1" thickBot="1" x14ac:dyDescent="0.3"/>
    <row r="33" spans="3:17" ht="15.75" customHeight="1" x14ac:dyDescent="0.25">
      <c r="C33" s="148" t="s">
        <v>21</v>
      </c>
      <c r="D33" s="148"/>
      <c r="E33" s="148"/>
      <c r="F33" s="148"/>
      <c r="G33" s="148"/>
      <c r="H33" s="148"/>
      <c r="I33" s="148"/>
      <c r="J33" s="148"/>
      <c r="K33" s="148"/>
      <c r="L33" s="148"/>
      <c r="M33" s="148"/>
      <c r="N33" s="148"/>
      <c r="O33" s="148"/>
      <c r="P33" s="148"/>
      <c r="Q33" s="148"/>
    </row>
    <row r="34" spans="3:17" ht="15.75" customHeight="1" x14ac:dyDescent="0.25">
      <c r="C34" s="149"/>
      <c r="D34" s="149"/>
      <c r="E34" s="149"/>
      <c r="F34" s="149"/>
      <c r="G34" s="149"/>
      <c r="H34" s="149"/>
      <c r="I34" s="149"/>
      <c r="J34" s="149"/>
      <c r="K34" s="149"/>
      <c r="L34" s="149"/>
      <c r="M34" s="149"/>
      <c r="N34" s="149"/>
      <c r="O34" s="149"/>
      <c r="P34" s="149"/>
      <c r="Q34" s="149"/>
    </row>
    <row r="35" spans="3:17" ht="15.75" customHeight="1" x14ac:dyDescent="0.25">
      <c r="C35" s="149"/>
      <c r="D35" s="149"/>
      <c r="E35" s="149"/>
      <c r="F35" s="149"/>
      <c r="G35" s="149"/>
      <c r="H35" s="149"/>
      <c r="I35" s="149"/>
      <c r="J35" s="149"/>
      <c r="K35" s="149"/>
      <c r="L35" s="149"/>
      <c r="M35" s="149"/>
      <c r="N35" s="149"/>
      <c r="O35" s="149"/>
      <c r="P35" s="149"/>
      <c r="Q35" s="149"/>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2024-11-27T19:23:22Z</dcterms:modified>
</cp:coreProperties>
</file>