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C:\Users\jonpi\Dropbox\Broker Rate Sheet\LIBOR Curves\10 Years\Issued\"/>
    </mc:Choice>
  </mc:AlternateContent>
  <xr:revisionPtr revIDLastSave="0" documentId="13_ncr:1_{79E54324-5538-46DA-8341-159CEF8A9DE5}" xr6:coauthVersionLast="46" xr6:coauthVersionMax="46" xr10:uidLastSave="{00000000-0000-0000-0000-000000000000}"/>
  <bookViews>
    <workbookView xWindow="28680" yWindow="-120" windowWidth="29040" windowHeight="15840" xr2:uid="{00000000-000D-0000-FFFF-FFFF00000000}"/>
  </bookViews>
  <sheets>
    <sheet name="Forward Curve" sheetId="1" r:id="rId1"/>
    <sheet name="Historical Rates" sheetId="6" state="veryHidden" r:id="rId2"/>
    <sheet name="Notes &amp; Methodology" sheetId="5" r:id="rId3"/>
    <sheet name="Vols" sheetId="3" state="veryHidden" r:id="rId4"/>
    <sheet name="DataValidation" sheetId="4" state="veryHidden" r:id="rId5"/>
  </sheets>
  <definedNames>
    <definedName name="_xlnm._FilterDatabase" localSheetId="1" hidden="1">'Historical Rates'!$B$7:$G$5282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3" i="3" l="1"/>
  <c r="O44" i="3" s="1"/>
  <c r="O45" i="3" s="1"/>
  <c r="O46" i="3" s="1"/>
  <c r="O47" i="3" s="1"/>
  <c r="O48" i="3" s="1"/>
  <c r="O49" i="3" s="1"/>
  <c r="O50" i="3" s="1"/>
  <c r="O51" i="3" s="1"/>
  <c r="O52" i="3" s="1"/>
  <c r="O42" i="3"/>
  <c r="O30" i="3"/>
  <c r="O31" i="3" s="1"/>
  <c r="O32" i="3" s="1"/>
  <c r="O33" i="3" s="1"/>
  <c r="O34" i="3" s="1"/>
  <c r="O35" i="3" s="1"/>
  <c r="O36" i="3" s="1"/>
  <c r="O37" i="3" s="1"/>
  <c r="O38" i="3" s="1"/>
  <c r="O39" i="3" s="1"/>
  <c r="O40" i="3" s="1"/>
  <c r="O18" i="3"/>
  <c r="O19" i="3" s="1"/>
  <c r="O20" i="3" s="1"/>
  <c r="O21" i="3" s="1"/>
  <c r="O22" i="3" s="1"/>
  <c r="O23" i="3" s="1"/>
  <c r="O24" i="3" s="1"/>
  <c r="O25" i="3" s="1"/>
  <c r="O26" i="3" s="1"/>
  <c r="O27" i="3" s="1"/>
  <c r="O28" i="3" s="1"/>
  <c r="O7" i="3"/>
  <c r="O8" i="3" s="1"/>
  <c r="O9" i="3" s="1"/>
  <c r="O10" i="3" s="1"/>
  <c r="O11" i="3" s="1"/>
  <c r="O12" i="3" s="1"/>
  <c r="O13" i="3" s="1"/>
  <c r="O14" i="3" s="1"/>
  <c r="O15" i="3" s="1"/>
  <c r="O16" i="3" s="1"/>
  <c r="O6" i="3"/>
  <c r="P3" i="3" l="1"/>
  <c r="P4" i="3"/>
  <c r="P5" i="3"/>
  <c r="P6" i="3"/>
  <c r="P7" i="3"/>
  <c r="P8" i="3"/>
  <c r="P20" i="3"/>
  <c r="P32" i="3"/>
  <c r="P44" i="3"/>
  <c r="P2" i="3"/>
  <c r="P45" i="3" l="1"/>
  <c r="P46" i="3" l="1"/>
  <c r="P33" i="3"/>
  <c r="P21" i="3"/>
  <c r="P9" i="3"/>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2" i="3"/>
  <c r="Q3" i="3"/>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2" i="3"/>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 i="1"/>
  <c r="P47" i="3" l="1"/>
  <c r="P34" i="3"/>
  <c r="P22" i="3"/>
  <c r="P10" i="3"/>
  <c r="B13" i="1"/>
  <c r="D6" i="1" s="1"/>
  <c r="P48" i="3" l="1"/>
  <c r="P35" i="3"/>
  <c r="P23" i="3"/>
  <c r="P11" i="3"/>
  <c r="A2" i="3"/>
  <c r="P49" i="3" l="1"/>
  <c r="P36" i="3"/>
  <c r="P24" i="3"/>
  <c r="P12" i="3"/>
  <c r="M2" i="3"/>
  <c r="L2" i="3"/>
  <c r="T2" i="3" s="1"/>
  <c r="K2" i="3"/>
  <c r="J2" i="3"/>
  <c r="D12" i="1"/>
  <c r="P50" i="3" l="1"/>
  <c r="P37" i="3"/>
  <c r="P25" i="3"/>
  <c r="P13" i="3"/>
  <c r="B14" i="1"/>
  <c r="P51" i="3" l="1"/>
  <c r="P38" i="3"/>
  <c r="P26" i="3"/>
  <c r="P14" i="3"/>
  <c r="B15" i="1"/>
  <c r="A4" i="3" s="1"/>
  <c r="A3" i="3"/>
  <c r="P52" i="3" l="1"/>
  <c r="P39" i="3"/>
  <c r="P27" i="3"/>
  <c r="P15" i="3"/>
  <c r="K3" i="3"/>
  <c r="L3" i="3"/>
  <c r="T3" i="3" s="1"/>
  <c r="M3" i="3"/>
  <c r="J3" i="3"/>
  <c r="K4" i="3"/>
  <c r="L4" i="3"/>
  <c r="T4" i="3" s="1"/>
  <c r="J4" i="3"/>
  <c r="M4" i="3"/>
  <c r="D13" i="1"/>
  <c r="B16" i="1"/>
  <c r="A5" i="3" s="1"/>
  <c r="P53" i="3" l="1"/>
  <c r="O54" i="3"/>
  <c r="P40" i="3"/>
  <c r="P28" i="3"/>
  <c r="P16" i="3"/>
  <c r="K5" i="3"/>
  <c r="L5" i="3"/>
  <c r="T5" i="3" s="1"/>
  <c r="J5" i="3"/>
  <c r="M5" i="3"/>
  <c r="B17" i="1"/>
  <c r="A6" i="3" s="1"/>
  <c r="P54" i="3" l="1"/>
  <c r="O55" i="3"/>
  <c r="P41" i="3"/>
  <c r="P29" i="3"/>
  <c r="P17" i="3"/>
  <c r="L6" i="3"/>
  <c r="T6" i="3" s="1"/>
  <c r="K6" i="3"/>
  <c r="M6" i="3"/>
  <c r="J6" i="3"/>
  <c r="B18" i="1"/>
  <c r="A7" i="3" s="1"/>
  <c r="P55" i="3" l="1"/>
  <c r="O56" i="3"/>
  <c r="P43" i="3"/>
  <c r="P42" i="3"/>
  <c r="P31" i="3"/>
  <c r="P30" i="3"/>
  <c r="P19" i="3"/>
  <c r="P18" i="3"/>
  <c r="J7" i="3"/>
  <c r="K7" i="3"/>
  <c r="M7" i="3"/>
  <c r="L7" i="3"/>
  <c r="T7" i="3" s="1"/>
  <c r="B19" i="1"/>
  <c r="A8" i="3" s="1"/>
  <c r="P56" i="3" l="1"/>
  <c r="O57" i="3"/>
  <c r="M8" i="3"/>
  <c r="K8" i="3"/>
  <c r="L8" i="3"/>
  <c r="T8" i="3" s="1"/>
  <c r="J8" i="3"/>
  <c r="B20" i="1"/>
  <c r="A9" i="3" s="1"/>
  <c r="P57" i="3" l="1"/>
  <c r="O58" i="3"/>
  <c r="J9" i="3"/>
  <c r="M9" i="3"/>
  <c r="L9" i="3"/>
  <c r="T9" i="3" s="1"/>
  <c r="K9" i="3"/>
  <c r="B21" i="1"/>
  <c r="A10" i="3" s="1"/>
  <c r="D14" i="1"/>
  <c r="P58" i="3" l="1"/>
  <c r="O59" i="3"/>
  <c r="D20" i="1"/>
  <c r="M10" i="3"/>
  <c r="K10" i="3"/>
  <c r="L10" i="3"/>
  <c r="T10" i="3" s="1"/>
  <c r="J10" i="3"/>
  <c r="B22" i="1"/>
  <c r="A11" i="3" s="1"/>
  <c r="D15" i="1"/>
  <c r="P59" i="3" l="1"/>
  <c r="O60" i="3"/>
  <c r="K11" i="3"/>
  <c r="L11" i="3"/>
  <c r="T11" i="3" s="1"/>
  <c r="M11" i="3"/>
  <c r="J11" i="3"/>
  <c r="B23" i="1"/>
  <c r="A12" i="3" s="1"/>
  <c r="P60" i="3" l="1"/>
  <c r="O61" i="3"/>
  <c r="D22" i="1"/>
  <c r="K12" i="3"/>
  <c r="L12" i="3"/>
  <c r="T12" i="3" s="1"/>
  <c r="J12" i="3"/>
  <c r="M12" i="3"/>
  <c r="B24" i="1"/>
  <c r="A13" i="3" s="1"/>
  <c r="P61" i="3" l="1"/>
  <c r="O62" i="3"/>
  <c r="J13" i="3"/>
  <c r="K13" i="3"/>
  <c r="L13" i="3"/>
  <c r="T13" i="3" s="1"/>
  <c r="M13" i="3"/>
  <c r="B25" i="1"/>
  <c r="A14" i="3" s="1"/>
  <c r="P62" i="3" l="1"/>
  <c r="O63" i="3"/>
  <c r="J14" i="3"/>
  <c r="M14" i="3"/>
  <c r="K14" i="3"/>
  <c r="L14" i="3"/>
  <c r="T14" i="3" s="1"/>
  <c r="B26" i="1"/>
  <c r="A15" i="3" s="1"/>
  <c r="P63" i="3" l="1"/>
  <c r="O64" i="3"/>
  <c r="J15" i="3"/>
  <c r="K15" i="3"/>
  <c r="M15" i="3"/>
  <c r="L15" i="3"/>
  <c r="T15" i="3" s="1"/>
  <c r="B27" i="1"/>
  <c r="A16" i="3" s="1"/>
  <c r="P64" i="3" l="1"/>
  <c r="O65" i="3"/>
  <c r="M16" i="3"/>
  <c r="K16" i="3"/>
  <c r="J16" i="3"/>
  <c r="L16" i="3"/>
  <c r="T16" i="3" s="1"/>
  <c r="B28" i="1"/>
  <c r="A17" i="3" s="1"/>
  <c r="P65" i="3" l="1"/>
  <c r="O66" i="3"/>
  <c r="J17" i="3"/>
  <c r="M17" i="3"/>
  <c r="K17" i="3"/>
  <c r="L17" i="3"/>
  <c r="T17" i="3" s="1"/>
  <c r="D16" i="1"/>
  <c r="B29" i="1"/>
  <c r="A18" i="3" s="1"/>
  <c r="P66" i="3" l="1"/>
  <c r="O67" i="3"/>
  <c r="L18" i="3"/>
  <c r="T18" i="3" s="1"/>
  <c r="M18" i="3"/>
  <c r="K18" i="3"/>
  <c r="J18" i="3"/>
  <c r="D17" i="1"/>
  <c r="B30" i="1"/>
  <c r="A19" i="3" s="1"/>
  <c r="P67" i="3" l="1"/>
  <c r="O68" i="3"/>
  <c r="K19" i="3"/>
  <c r="L19" i="3"/>
  <c r="T19" i="3" s="1"/>
  <c r="M19" i="3"/>
  <c r="J19" i="3"/>
  <c r="B31" i="1"/>
  <c r="A20" i="3" s="1"/>
  <c r="D18" i="1"/>
  <c r="P68" i="3" l="1"/>
  <c r="O69" i="3"/>
  <c r="J20" i="3"/>
  <c r="K20" i="3"/>
  <c r="L20" i="3"/>
  <c r="T20" i="3" s="1"/>
  <c r="M20" i="3"/>
  <c r="B32" i="1"/>
  <c r="A21" i="3" s="1"/>
  <c r="D19" i="1"/>
  <c r="P69" i="3" l="1"/>
  <c r="O70" i="3"/>
  <c r="J21" i="3"/>
  <c r="K21" i="3"/>
  <c r="L21" i="3"/>
  <c r="T21" i="3" s="1"/>
  <c r="M21" i="3"/>
  <c r="B33" i="1"/>
  <c r="A22" i="3" s="1"/>
  <c r="P70" i="3" l="1"/>
  <c r="O71" i="3"/>
  <c r="J22" i="3"/>
  <c r="M22" i="3"/>
  <c r="L22" i="3"/>
  <c r="T22" i="3" s="1"/>
  <c r="K22" i="3"/>
  <c r="D21" i="1"/>
  <c r="B34" i="1"/>
  <c r="A23" i="3" s="1"/>
  <c r="P71" i="3" l="1"/>
  <c r="O72" i="3"/>
  <c r="J23" i="3"/>
  <c r="L23" i="3"/>
  <c r="T23" i="3" s="1"/>
  <c r="K23" i="3"/>
  <c r="M23" i="3"/>
  <c r="B35" i="1"/>
  <c r="A24" i="3" s="1"/>
  <c r="P72" i="3" l="1"/>
  <c r="O73" i="3"/>
  <c r="M24" i="3"/>
  <c r="L24" i="3"/>
  <c r="T24" i="3" s="1"/>
  <c r="J24" i="3"/>
  <c r="K24" i="3"/>
  <c r="D23" i="1"/>
  <c r="B36" i="1"/>
  <c r="A25" i="3" s="1"/>
  <c r="P73" i="3" l="1"/>
  <c r="O74" i="3"/>
  <c r="M25" i="3"/>
  <c r="J25" i="3"/>
  <c r="K25" i="3"/>
  <c r="L25" i="3"/>
  <c r="T25" i="3" s="1"/>
  <c r="D24" i="1"/>
  <c r="B37" i="1"/>
  <c r="A26" i="3" s="1"/>
  <c r="P74" i="3" l="1"/>
  <c r="O75" i="3"/>
  <c r="K26" i="3"/>
  <c r="L26" i="3"/>
  <c r="T26" i="3" s="1"/>
  <c r="J26" i="3"/>
  <c r="M26" i="3"/>
  <c r="D25" i="1"/>
  <c r="B38" i="1"/>
  <c r="A27" i="3" s="1"/>
  <c r="P75" i="3" l="1"/>
  <c r="O76" i="3"/>
  <c r="K27" i="3"/>
  <c r="L27" i="3"/>
  <c r="T27" i="3" s="1"/>
  <c r="M27" i="3"/>
  <c r="J27" i="3"/>
  <c r="B39" i="1"/>
  <c r="A28" i="3" s="1"/>
  <c r="P76" i="3" l="1"/>
  <c r="O77" i="3"/>
  <c r="J28" i="3"/>
  <c r="M28" i="3"/>
  <c r="K28" i="3"/>
  <c r="L28" i="3"/>
  <c r="T28" i="3" s="1"/>
  <c r="D26" i="1"/>
  <c r="D27" i="1"/>
  <c r="B40" i="1"/>
  <c r="A29" i="3" s="1"/>
  <c r="P77" i="3" l="1"/>
  <c r="O78" i="3"/>
  <c r="M29" i="3"/>
  <c r="J29" i="3"/>
  <c r="K29" i="3"/>
  <c r="L29" i="3"/>
  <c r="T29" i="3" s="1"/>
  <c r="D28" i="1"/>
  <c r="B41" i="1"/>
  <c r="A30" i="3" s="1"/>
  <c r="P78" i="3" l="1"/>
  <c r="O79" i="3"/>
  <c r="M30" i="3"/>
  <c r="J30" i="3"/>
  <c r="K30" i="3"/>
  <c r="L30" i="3"/>
  <c r="T30" i="3" s="1"/>
  <c r="D29" i="1"/>
  <c r="B42" i="1"/>
  <c r="A31" i="3" s="1"/>
  <c r="D31" i="1"/>
  <c r="P79" i="3" l="1"/>
  <c r="O80" i="3"/>
  <c r="K31" i="3"/>
  <c r="M31" i="3"/>
  <c r="L31" i="3"/>
  <c r="T31" i="3" s="1"/>
  <c r="J31" i="3"/>
  <c r="B43" i="1"/>
  <c r="A32" i="3" s="1"/>
  <c r="P80" i="3" l="1"/>
  <c r="O81" i="3"/>
  <c r="J32" i="3"/>
  <c r="M32" i="3"/>
  <c r="K32" i="3"/>
  <c r="L32" i="3"/>
  <c r="T32" i="3" s="1"/>
  <c r="D30" i="1"/>
  <c r="B44" i="1"/>
  <c r="A33" i="3" s="1"/>
  <c r="P81" i="3" l="1"/>
  <c r="O82" i="3"/>
  <c r="K33" i="3"/>
  <c r="M33" i="3"/>
  <c r="J33" i="3"/>
  <c r="L33" i="3"/>
  <c r="T33" i="3" s="1"/>
  <c r="D32" i="1"/>
  <c r="B45" i="1"/>
  <c r="A34" i="3" s="1"/>
  <c r="P82" i="3" l="1"/>
  <c r="O83" i="3"/>
  <c r="K34" i="3"/>
  <c r="L34" i="3"/>
  <c r="T34" i="3" s="1"/>
  <c r="M34" i="3"/>
  <c r="J34" i="3"/>
  <c r="D33" i="1"/>
  <c r="B46" i="1"/>
  <c r="A35" i="3" s="1"/>
  <c r="P83" i="3" l="1"/>
  <c r="O84" i="3"/>
  <c r="K35" i="3"/>
  <c r="L35" i="3"/>
  <c r="T35" i="3" s="1"/>
  <c r="M35" i="3"/>
  <c r="J35" i="3"/>
  <c r="B47" i="1"/>
  <c r="A36" i="3" s="1"/>
  <c r="P84" i="3" l="1"/>
  <c r="O85" i="3"/>
  <c r="J36" i="3"/>
  <c r="M36" i="3"/>
  <c r="K36" i="3"/>
  <c r="L36" i="3"/>
  <c r="T36" i="3" s="1"/>
  <c r="B48" i="1"/>
  <c r="A37" i="3" s="1"/>
  <c r="P85" i="3" l="1"/>
  <c r="O86" i="3"/>
  <c r="M37" i="3"/>
  <c r="J37" i="3"/>
  <c r="K37" i="3"/>
  <c r="L37" i="3"/>
  <c r="T37" i="3" s="1"/>
  <c r="B49" i="1"/>
  <c r="A38" i="3" s="1"/>
  <c r="P86" i="3" l="1"/>
  <c r="O87" i="3"/>
  <c r="M38" i="3"/>
  <c r="L38" i="3"/>
  <c r="T38" i="3" s="1"/>
  <c r="J38" i="3"/>
  <c r="K38" i="3"/>
  <c r="B50" i="1"/>
  <c r="A39" i="3" s="1"/>
  <c r="P87" i="3" l="1"/>
  <c r="O88" i="3"/>
  <c r="L39" i="3"/>
  <c r="T39" i="3" s="1"/>
  <c r="J39" i="3"/>
  <c r="K39" i="3"/>
  <c r="M39" i="3"/>
  <c r="B51" i="1"/>
  <c r="A40" i="3" s="1"/>
  <c r="P88" i="3" l="1"/>
  <c r="O89" i="3"/>
  <c r="L40" i="3"/>
  <c r="T40" i="3" s="1"/>
  <c r="M40" i="3"/>
  <c r="K40" i="3"/>
  <c r="J40" i="3"/>
  <c r="B52" i="1"/>
  <c r="A41" i="3" s="1"/>
  <c r="P89" i="3" l="1"/>
  <c r="O90" i="3"/>
  <c r="M41" i="3"/>
  <c r="J41" i="3"/>
  <c r="L41" i="3"/>
  <c r="T41" i="3" s="1"/>
  <c r="K41" i="3"/>
  <c r="B53" i="1"/>
  <c r="A42" i="3" s="1"/>
  <c r="P90" i="3" l="1"/>
  <c r="O91" i="3"/>
  <c r="K42" i="3"/>
  <c r="L42" i="3"/>
  <c r="T42" i="3" s="1"/>
  <c r="J42" i="3"/>
  <c r="M42" i="3"/>
  <c r="B54" i="1"/>
  <c r="A43" i="3" s="1"/>
  <c r="P91" i="3" l="1"/>
  <c r="O92" i="3"/>
  <c r="M43" i="3"/>
  <c r="J43" i="3"/>
  <c r="K43" i="3"/>
  <c r="L43" i="3"/>
  <c r="T43" i="3" s="1"/>
  <c r="B55" i="1"/>
  <c r="A44" i="3" s="1"/>
  <c r="P92" i="3" l="1"/>
  <c r="O93" i="3"/>
  <c r="J44" i="3"/>
  <c r="M44" i="3"/>
  <c r="K44" i="3"/>
  <c r="L44" i="3"/>
  <c r="T44" i="3" s="1"/>
  <c r="B56" i="1"/>
  <c r="A45" i="3" s="1"/>
  <c r="P93" i="3" l="1"/>
  <c r="O94" i="3"/>
  <c r="M45" i="3"/>
  <c r="K45" i="3"/>
  <c r="J45" i="3"/>
  <c r="L45" i="3"/>
  <c r="T45" i="3" s="1"/>
  <c r="D45" i="1"/>
  <c r="B57" i="1"/>
  <c r="A46" i="3" s="1"/>
  <c r="P94" i="3" l="1"/>
  <c r="O95" i="3"/>
  <c r="K46" i="3"/>
  <c r="L46" i="3"/>
  <c r="T46" i="3" s="1"/>
  <c r="J46" i="3"/>
  <c r="M46" i="3"/>
  <c r="D46" i="1"/>
  <c r="B58" i="1"/>
  <c r="A47" i="3" s="1"/>
  <c r="P95" i="3" l="1"/>
  <c r="O96" i="3"/>
  <c r="K47" i="3"/>
  <c r="L47" i="3"/>
  <c r="T47" i="3" s="1"/>
  <c r="J47" i="3"/>
  <c r="M47" i="3"/>
  <c r="D47" i="1"/>
  <c r="B59" i="1"/>
  <c r="A48" i="3" s="1"/>
  <c r="P96" i="3" l="1"/>
  <c r="O97" i="3"/>
  <c r="M48" i="3"/>
  <c r="K48" i="3"/>
  <c r="L48" i="3"/>
  <c r="T48" i="3" s="1"/>
  <c r="J48" i="3"/>
  <c r="D48" i="1"/>
  <c r="B60" i="1"/>
  <c r="A49" i="3" s="1"/>
  <c r="P97" i="3" l="1"/>
  <c r="O98" i="3"/>
  <c r="J49" i="3"/>
  <c r="M49" i="3"/>
  <c r="K49" i="3"/>
  <c r="L49" i="3"/>
  <c r="T49" i="3" s="1"/>
  <c r="D49" i="1"/>
  <c r="B61" i="1"/>
  <c r="A50" i="3" s="1"/>
  <c r="P98" i="3" l="1"/>
  <c r="O99" i="3"/>
  <c r="M50" i="3"/>
  <c r="K50" i="3"/>
  <c r="L50" i="3"/>
  <c r="T50" i="3" s="1"/>
  <c r="J50" i="3"/>
  <c r="D50" i="1"/>
  <c r="B62" i="1"/>
  <c r="A51" i="3" s="1"/>
  <c r="P99" i="3" l="1"/>
  <c r="O100" i="3"/>
  <c r="M51" i="3"/>
  <c r="L51" i="3"/>
  <c r="T51" i="3" s="1"/>
  <c r="K51" i="3"/>
  <c r="J51" i="3"/>
  <c r="D51" i="1"/>
  <c r="B63" i="1"/>
  <c r="A52" i="3" s="1"/>
  <c r="P100" i="3" l="1"/>
  <c r="O101" i="3"/>
  <c r="J52" i="3"/>
  <c r="M52" i="3"/>
  <c r="K52" i="3"/>
  <c r="L52" i="3"/>
  <c r="T52" i="3" s="1"/>
  <c r="D52" i="1"/>
  <c r="B64" i="1"/>
  <c r="A53" i="3" s="1"/>
  <c r="P101" i="3" l="1"/>
  <c r="O102" i="3"/>
  <c r="D63" i="1"/>
  <c r="L53" i="3"/>
  <c r="T53" i="3" s="1"/>
  <c r="M53" i="3"/>
  <c r="J53" i="3"/>
  <c r="K53" i="3"/>
  <c r="D53" i="1"/>
  <c r="B65" i="1"/>
  <c r="A54" i="3" s="1"/>
  <c r="P102" i="3" l="1"/>
  <c r="O103" i="3"/>
  <c r="D64" i="1"/>
  <c r="K54" i="3"/>
  <c r="L54" i="3"/>
  <c r="T54" i="3" s="1"/>
  <c r="M54" i="3"/>
  <c r="J54" i="3"/>
  <c r="D54" i="1"/>
  <c r="B66" i="1"/>
  <c r="A55" i="3" s="1"/>
  <c r="D56" i="1"/>
  <c r="D55" i="1"/>
  <c r="P103" i="3" l="1"/>
  <c r="O104" i="3"/>
  <c r="D65" i="1"/>
  <c r="J55" i="3"/>
  <c r="K55" i="3"/>
  <c r="L55" i="3"/>
  <c r="T55" i="3" s="1"/>
  <c r="M55" i="3"/>
  <c r="B67" i="1"/>
  <c r="A56" i="3" s="1"/>
  <c r="D57" i="1"/>
  <c r="P104" i="3" l="1"/>
  <c r="O105" i="3"/>
  <c r="D66" i="1"/>
  <c r="K56" i="3"/>
  <c r="J56" i="3"/>
  <c r="M56" i="3"/>
  <c r="L56" i="3"/>
  <c r="T56" i="3" s="1"/>
  <c r="B68" i="1"/>
  <c r="A57" i="3" s="1"/>
  <c r="D58" i="1"/>
  <c r="P105" i="3" l="1"/>
  <c r="O106" i="3"/>
  <c r="D67" i="1"/>
  <c r="M57" i="3"/>
  <c r="J57" i="3"/>
  <c r="K57" i="3"/>
  <c r="L57" i="3"/>
  <c r="T57" i="3" s="1"/>
  <c r="B69" i="1"/>
  <c r="A58" i="3" s="1"/>
  <c r="D59" i="1"/>
  <c r="P106" i="3" l="1"/>
  <c r="O107" i="3"/>
  <c r="D68" i="1"/>
  <c r="M58" i="3"/>
  <c r="K58" i="3"/>
  <c r="L58" i="3"/>
  <c r="T58" i="3" s="1"/>
  <c r="J58" i="3"/>
  <c r="B70" i="1"/>
  <c r="A59" i="3" s="1"/>
  <c r="D60" i="1"/>
  <c r="P107" i="3" l="1"/>
  <c r="O108" i="3"/>
  <c r="D69" i="1"/>
  <c r="J59" i="3"/>
  <c r="M59" i="3"/>
  <c r="K59" i="3"/>
  <c r="L59" i="3"/>
  <c r="T59" i="3" s="1"/>
  <c r="B71" i="1"/>
  <c r="A60" i="3" s="1"/>
  <c r="D62" i="1"/>
  <c r="D61" i="1"/>
  <c r="P108" i="3" l="1"/>
  <c r="O109" i="3"/>
  <c r="D70" i="1"/>
  <c r="L60" i="3"/>
  <c r="T60" i="3" s="1"/>
  <c r="M60" i="3"/>
  <c r="J60" i="3"/>
  <c r="K60" i="3"/>
  <c r="B72" i="1"/>
  <c r="A61" i="3" s="1"/>
  <c r="P109" i="3" l="1"/>
  <c r="O110" i="3"/>
  <c r="D71" i="1"/>
  <c r="K61" i="3"/>
  <c r="L61" i="3"/>
  <c r="T61" i="3" s="1"/>
  <c r="J61" i="3"/>
  <c r="M61" i="3"/>
  <c r="B73" i="1"/>
  <c r="A62" i="3" s="1"/>
  <c r="P110" i="3" l="1"/>
  <c r="O111" i="3"/>
  <c r="D72" i="1"/>
  <c r="K62" i="3"/>
  <c r="L62" i="3"/>
  <c r="T62" i="3" s="1"/>
  <c r="M62" i="3"/>
  <c r="J62" i="3"/>
  <c r="B74" i="1"/>
  <c r="A63" i="3" s="1"/>
  <c r="P111" i="3" l="1"/>
  <c r="O112" i="3"/>
  <c r="D73" i="1"/>
  <c r="J63" i="3"/>
  <c r="K63" i="3"/>
  <c r="M63" i="3"/>
  <c r="L63" i="3"/>
  <c r="T63" i="3" s="1"/>
  <c r="B75" i="1"/>
  <c r="A64" i="3" s="1"/>
  <c r="P112" i="3" l="1"/>
  <c r="O113" i="3"/>
  <c r="D74" i="1"/>
  <c r="J64" i="3"/>
  <c r="L64" i="3"/>
  <c r="T64" i="3" s="1"/>
  <c r="K64" i="3"/>
  <c r="M64" i="3"/>
  <c r="B76" i="1"/>
  <c r="A65" i="3" s="1"/>
  <c r="P113" i="3" l="1"/>
  <c r="O114" i="3"/>
  <c r="D75" i="1"/>
  <c r="M65" i="3"/>
  <c r="J65" i="3"/>
  <c r="K65" i="3"/>
  <c r="L65" i="3"/>
  <c r="T65" i="3" s="1"/>
  <c r="B77" i="1"/>
  <c r="A66" i="3" s="1"/>
  <c r="P114" i="3" l="1"/>
  <c r="O115" i="3"/>
  <c r="D76" i="1"/>
  <c r="M66" i="3"/>
  <c r="K66" i="3"/>
  <c r="L66" i="3"/>
  <c r="T66" i="3" s="1"/>
  <c r="J66" i="3"/>
  <c r="B78" i="1"/>
  <c r="A67" i="3" s="1"/>
  <c r="P115" i="3" l="1"/>
  <c r="O116" i="3"/>
  <c r="D77" i="1"/>
  <c r="L67" i="3"/>
  <c r="T67" i="3" s="1"/>
  <c r="J67" i="3"/>
  <c r="M67" i="3"/>
  <c r="K67" i="3"/>
  <c r="B79" i="1"/>
  <c r="A68" i="3" s="1"/>
  <c r="P116" i="3" l="1"/>
  <c r="O117" i="3"/>
  <c r="D78" i="1"/>
  <c r="K68" i="3"/>
  <c r="L68" i="3"/>
  <c r="T68" i="3" s="1"/>
  <c r="J68" i="3"/>
  <c r="M68" i="3"/>
  <c r="B80" i="1"/>
  <c r="A69" i="3" s="1"/>
  <c r="P117" i="3" l="1"/>
  <c r="O118" i="3"/>
  <c r="D79" i="1"/>
  <c r="K69" i="3"/>
  <c r="L69" i="3"/>
  <c r="T69" i="3" s="1"/>
  <c r="J69" i="3"/>
  <c r="M69" i="3"/>
  <c r="B81" i="1"/>
  <c r="A70" i="3" s="1"/>
  <c r="P118" i="3" l="1"/>
  <c r="O119" i="3"/>
  <c r="D80" i="1"/>
  <c r="M70" i="3"/>
  <c r="K70" i="3"/>
  <c r="L70" i="3"/>
  <c r="T70" i="3" s="1"/>
  <c r="J70" i="3"/>
  <c r="B82" i="1"/>
  <c r="A71" i="3" s="1"/>
  <c r="P119" i="3" l="1"/>
  <c r="O120" i="3"/>
  <c r="D81" i="1"/>
  <c r="J71" i="3"/>
  <c r="K71" i="3"/>
  <c r="M71" i="3"/>
  <c r="L71" i="3"/>
  <c r="T71" i="3" s="1"/>
  <c r="B83" i="1"/>
  <c r="A72" i="3" s="1"/>
  <c r="P120" i="3" l="1"/>
  <c r="O121" i="3"/>
  <c r="P121" i="3" s="1"/>
  <c r="D82" i="1"/>
  <c r="M72" i="3"/>
  <c r="K72" i="3"/>
  <c r="J72" i="3"/>
  <c r="L72" i="3"/>
  <c r="T72" i="3" s="1"/>
  <c r="B84" i="1"/>
  <c r="A73" i="3" s="1"/>
  <c r="J73" i="3" l="1"/>
  <c r="M73" i="3"/>
  <c r="L73" i="3"/>
  <c r="T73" i="3" s="1"/>
  <c r="K73" i="3"/>
  <c r="D83" i="1"/>
  <c r="B85" i="1"/>
  <c r="A74" i="3" s="1"/>
  <c r="D84" i="1" l="1"/>
  <c r="M74" i="3"/>
  <c r="K74" i="3"/>
  <c r="L74" i="3"/>
  <c r="T74" i="3" s="1"/>
  <c r="J74" i="3"/>
  <c r="B86" i="1"/>
  <c r="A75" i="3" s="1"/>
  <c r="D85" i="1" l="1"/>
  <c r="K75" i="3"/>
  <c r="L75" i="3"/>
  <c r="T75" i="3" s="1"/>
  <c r="M75" i="3"/>
  <c r="J75" i="3"/>
  <c r="B87" i="1"/>
  <c r="A76" i="3" s="1"/>
  <c r="D86" i="1" l="1"/>
  <c r="K76" i="3"/>
  <c r="L76" i="3"/>
  <c r="T76" i="3" s="1"/>
  <c r="J76" i="3"/>
  <c r="M76" i="3"/>
  <c r="B88" i="1"/>
  <c r="A77" i="3" s="1"/>
  <c r="D87" i="1" l="1"/>
  <c r="J77" i="3"/>
  <c r="K77" i="3"/>
  <c r="L77" i="3"/>
  <c r="T77" i="3" s="1"/>
  <c r="M77" i="3"/>
  <c r="B89" i="1"/>
  <c r="A78" i="3" s="1"/>
  <c r="D88" i="1" l="1"/>
  <c r="J78" i="3"/>
  <c r="K78" i="3"/>
  <c r="M78" i="3"/>
  <c r="L78" i="3"/>
  <c r="T78" i="3" s="1"/>
  <c r="B90" i="1"/>
  <c r="A79" i="3" s="1"/>
  <c r="D89" i="1" l="1"/>
  <c r="K79" i="3"/>
  <c r="J79" i="3"/>
  <c r="M79" i="3"/>
  <c r="L79" i="3"/>
  <c r="T79" i="3" s="1"/>
  <c r="B91" i="1"/>
  <c r="A80" i="3" s="1"/>
  <c r="D90" i="1" l="1"/>
  <c r="L80" i="3"/>
  <c r="T80" i="3" s="1"/>
  <c r="M80" i="3"/>
  <c r="J80" i="3"/>
  <c r="K80" i="3"/>
  <c r="B92" i="1"/>
  <c r="A81" i="3" s="1"/>
  <c r="D91" i="1" l="1"/>
  <c r="M81" i="3"/>
  <c r="K81" i="3"/>
  <c r="L81" i="3"/>
  <c r="T81" i="3" s="1"/>
  <c r="J81" i="3"/>
  <c r="B93" i="1"/>
  <c r="A82" i="3" s="1"/>
  <c r="D92" i="1" l="1"/>
  <c r="L82" i="3"/>
  <c r="T82" i="3" s="1"/>
  <c r="M82" i="3"/>
  <c r="K82" i="3"/>
  <c r="J82" i="3"/>
  <c r="B94" i="1"/>
  <c r="A83" i="3" s="1"/>
  <c r="D93" i="1" l="1"/>
  <c r="K83" i="3"/>
  <c r="L83" i="3"/>
  <c r="T83" i="3" s="1"/>
  <c r="M83" i="3"/>
  <c r="J83" i="3"/>
  <c r="B95" i="1"/>
  <c r="A84" i="3" s="1"/>
  <c r="D94" i="1" l="1"/>
  <c r="J84" i="3"/>
  <c r="K84" i="3"/>
  <c r="L84" i="3"/>
  <c r="T84" i="3" s="1"/>
  <c r="M84" i="3"/>
  <c r="B96" i="1"/>
  <c r="A85" i="3" s="1"/>
  <c r="D95" i="1" l="1"/>
  <c r="J85" i="3"/>
  <c r="K85" i="3"/>
  <c r="L85" i="3"/>
  <c r="T85" i="3" s="1"/>
  <c r="M85" i="3"/>
  <c r="B97" i="1"/>
  <c r="A86" i="3" s="1"/>
  <c r="D96" i="1" l="1"/>
  <c r="J86" i="3"/>
  <c r="M86" i="3"/>
  <c r="L86" i="3"/>
  <c r="T86" i="3" s="1"/>
  <c r="K86" i="3"/>
  <c r="B98" i="1"/>
  <c r="A87" i="3" s="1"/>
  <c r="D97" i="1" l="1"/>
  <c r="J87" i="3"/>
  <c r="L87" i="3"/>
  <c r="T87" i="3" s="1"/>
  <c r="M87" i="3"/>
  <c r="K87" i="3"/>
  <c r="B99" i="1"/>
  <c r="A88" i="3" s="1"/>
  <c r="D98" i="1" l="1"/>
  <c r="J88" i="3"/>
  <c r="M88" i="3"/>
  <c r="L88" i="3"/>
  <c r="T88" i="3" s="1"/>
  <c r="K88" i="3"/>
  <c r="B100" i="1"/>
  <c r="A89" i="3" s="1"/>
  <c r="D99" i="1" l="1"/>
  <c r="J89" i="3"/>
  <c r="L89" i="3"/>
  <c r="T89" i="3" s="1"/>
  <c r="M89" i="3"/>
  <c r="K89" i="3"/>
  <c r="B101" i="1"/>
  <c r="A90" i="3" s="1"/>
  <c r="D100" i="1" l="1"/>
  <c r="K90" i="3"/>
  <c r="L90" i="3"/>
  <c r="T90" i="3" s="1"/>
  <c r="J90" i="3"/>
  <c r="M90" i="3"/>
  <c r="B102" i="1"/>
  <c r="A91" i="3" s="1"/>
  <c r="D101" i="1" l="1"/>
  <c r="K91" i="3"/>
  <c r="L91" i="3"/>
  <c r="T91" i="3" s="1"/>
  <c r="J91" i="3"/>
  <c r="M91" i="3"/>
  <c r="B103" i="1"/>
  <c r="A92" i="3" s="1"/>
  <c r="D102" i="1" l="1"/>
  <c r="M92" i="3"/>
  <c r="K92" i="3"/>
  <c r="L92" i="3"/>
  <c r="T92" i="3" s="1"/>
  <c r="J92" i="3"/>
  <c r="B104" i="1"/>
  <c r="A93" i="3" s="1"/>
  <c r="D103" i="1" l="1"/>
  <c r="M93" i="3"/>
  <c r="J93" i="3"/>
  <c r="L93" i="3"/>
  <c r="T93" i="3" s="1"/>
  <c r="K93" i="3"/>
  <c r="B105" i="1"/>
  <c r="A94" i="3" s="1"/>
  <c r="D104" i="1" l="1"/>
  <c r="J94" i="3"/>
  <c r="K94" i="3"/>
  <c r="L94" i="3"/>
  <c r="T94" i="3" s="1"/>
  <c r="M94" i="3"/>
  <c r="B106" i="1"/>
  <c r="A95" i="3" s="1"/>
  <c r="D105" i="1" l="1"/>
  <c r="K95" i="3"/>
  <c r="M95" i="3"/>
  <c r="L95" i="3"/>
  <c r="T95" i="3" s="1"/>
  <c r="J95" i="3"/>
  <c r="B107" i="1"/>
  <c r="A96" i="3" s="1"/>
  <c r="D106" i="1" l="1"/>
  <c r="K96" i="3"/>
  <c r="M96" i="3"/>
  <c r="L96" i="3"/>
  <c r="J96" i="3"/>
  <c r="B108" i="1"/>
  <c r="A97" i="3" s="1"/>
  <c r="T96" i="3" l="1"/>
  <c r="D107" i="1" s="1"/>
  <c r="M97" i="3"/>
  <c r="K97" i="3"/>
  <c r="J97" i="3"/>
  <c r="L97" i="3"/>
  <c r="T97" i="3" s="1"/>
  <c r="B109" i="1"/>
  <c r="A98" i="3" s="1"/>
  <c r="D108" i="1" l="1"/>
  <c r="K98" i="3"/>
  <c r="L98" i="3"/>
  <c r="T98" i="3" s="1"/>
  <c r="J98" i="3"/>
  <c r="M98" i="3"/>
  <c r="B110" i="1"/>
  <c r="A99" i="3" s="1"/>
  <c r="D109" i="1" l="1"/>
  <c r="K99" i="3"/>
  <c r="L99" i="3"/>
  <c r="T99" i="3" s="1"/>
  <c r="J99" i="3"/>
  <c r="M99" i="3"/>
  <c r="B111" i="1"/>
  <c r="A100" i="3" s="1"/>
  <c r="D110" i="1" l="1"/>
  <c r="M100" i="3"/>
  <c r="K100" i="3"/>
  <c r="L100" i="3"/>
  <c r="T100" i="3" s="1"/>
  <c r="J100" i="3"/>
  <c r="B112" i="1"/>
  <c r="A101" i="3" s="1"/>
  <c r="D111" i="1" l="1"/>
  <c r="M101" i="3"/>
  <c r="L101" i="3"/>
  <c r="T101" i="3" s="1"/>
  <c r="K101" i="3"/>
  <c r="J101" i="3"/>
  <c r="B113" i="1"/>
  <c r="A102" i="3" s="1"/>
  <c r="D112" i="1" l="1"/>
  <c r="L102" i="3"/>
  <c r="T102" i="3" s="1"/>
  <c r="J102" i="3"/>
  <c r="M102" i="3"/>
  <c r="K102" i="3"/>
  <c r="B114" i="1"/>
  <c r="A103" i="3" s="1"/>
  <c r="D113" i="1" l="1"/>
  <c r="L103" i="3"/>
  <c r="T103" i="3" s="1"/>
  <c r="J103" i="3"/>
  <c r="M103" i="3"/>
  <c r="K103" i="3"/>
  <c r="B115" i="1"/>
  <c r="A104" i="3" s="1"/>
  <c r="D114" i="1" l="1"/>
  <c r="K104" i="3"/>
  <c r="J104" i="3"/>
  <c r="M104" i="3"/>
  <c r="L104" i="3"/>
  <c r="T104" i="3" s="1"/>
  <c r="B116" i="1"/>
  <c r="A105" i="3" s="1"/>
  <c r="D115" i="1" l="1"/>
  <c r="J105" i="3"/>
  <c r="M105" i="3"/>
  <c r="L105" i="3"/>
  <c r="T105" i="3" s="1"/>
  <c r="K105" i="3"/>
  <c r="B117" i="1"/>
  <c r="A106" i="3" s="1"/>
  <c r="D116" i="1" l="1"/>
  <c r="K106" i="3"/>
  <c r="J106" i="3"/>
  <c r="L106" i="3"/>
  <c r="T106" i="3" s="1"/>
  <c r="M106" i="3"/>
  <c r="B118" i="1"/>
  <c r="A107" i="3" s="1"/>
  <c r="D117" i="1" l="1"/>
  <c r="M107" i="3"/>
  <c r="J107" i="3"/>
  <c r="K107" i="3"/>
  <c r="L107" i="3"/>
  <c r="B119" i="1"/>
  <c r="A108" i="3" s="1"/>
  <c r="T107" i="3" l="1"/>
  <c r="D118" i="1" s="1"/>
  <c r="J108" i="3"/>
  <c r="M108" i="3"/>
  <c r="L108" i="3"/>
  <c r="T108" i="3" s="1"/>
  <c r="K108" i="3"/>
  <c r="B120" i="1"/>
  <c r="A109" i="3" s="1"/>
  <c r="D119" i="1" l="1"/>
  <c r="M109" i="3"/>
  <c r="K109" i="3"/>
  <c r="L109" i="3"/>
  <c r="T109" i="3" s="1"/>
  <c r="J109" i="3"/>
  <c r="B121" i="1"/>
  <c r="A110" i="3" s="1"/>
  <c r="D120" i="1" l="1"/>
  <c r="K110" i="3"/>
  <c r="L110" i="3"/>
  <c r="T110" i="3" s="1"/>
  <c r="J110" i="3"/>
  <c r="M110" i="3"/>
  <c r="B122" i="1"/>
  <c r="A111" i="3" s="1"/>
  <c r="D121" i="1" l="1"/>
  <c r="K111" i="3"/>
  <c r="L111" i="3"/>
  <c r="T111" i="3" s="1"/>
  <c r="M111" i="3"/>
  <c r="J111" i="3"/>
  <c r="B123" i="1"/>
  <c r="A112" i="3" s="1"/>
  <c r="D122" i="1" l="1"/>
  <c r="J112" i="3"/>
  <c r="K112" i="3"/>
  <c r="L112" i="3"/>
  <c r="T112" i="3" s="1"/>
  <c r="M112" i="3"/>
  <c r="B124" i="1"/>
  <c r="A113" i="3" s="1"/>
  <c r="D123" i="1" l="1"/>
  <c r="M113" i="3"/>
  <c r="K113" i="3"/>
  <c r="J113" i="3"/>
  <c r="L113" i="3"/>
  <c r="B125" i="1"/>
  <c r="A114" i="3" s="1"/>
  <c r="T113" i="3" l="1"/>
  <c r="D124" i="1" s="1"/>
  <c r="M114" i="3"/>
  <c r="K114" i="3"/>
  <c r="L114" i="3"/>
  <c r="T114" i="3" s="1"/>
  <c r="J114" i="3"/>
  <c r="B126" i="1"/>
  <c r="A115" i="3" s="1"/>
  <c r="D125" i="1" l="1"/>
  <c r="M115" i="3"/>
  <c r="L115" i="3"/>
  <c r="T115" i="3" s="1"/>
  <c r="K115" i="3"/>
  <c r="J115" i="3"/>
  <c r="B127" i="1"/>
  <c r="A116" i="3" s="1"/>
  <c r="D126" i="1" l="1"/>
  <c r="M116" i="3"/>
  <c r="K116" i="3"/>
  <c r="L116" i="3"/>
  <c r="T116" i="3" s="1"/>
  <c r="J116" i="3"/>
  <c r="B128" i="1"/>
  <c r="A117" i="3" s="1"/>
  <c r="D127" i="1" l="1"/>
  <c r="L117" i="3"/>
  <c r="T117" i="3" s="1"/>
  <c r="J117" i="3"/>
  <c r="M117" i="3"/>
  <c r="K117" i="3"/>
  <c r="B129" i="1"/>
  <c r="A118" i="3" s="1"/>
  <c r="D128" i="1" l="1"/>
  <c r="K118" i="3"/>
  <c r="L118" i="3"/>
  <c r="T118" i="3" s="1"/>
  <c r="M118" i="3"/>
  <c r="J118" i="3"/>
  <c r="B130" i="1"/>
  <c r="A119" i="3" s="1"/>
  <c r="D129" i="1" l="1"/>
  <c r="K119" i="3"/>
  <c r="L119" i="3"/>
  <c r="T119" i="3" s="1"/>
  <c r="J119" i="3"/>
  <c r="M119" i="3"/>
  <c r="B131" i="1"/>
  <c r="A120" i="3" s="1"/>
  <c r="D130" i="1" l="1"/>
  <c r="J120" i="3"/>
  <c r="L120" i="3"/>
  <c r="T120" i="3" s="1"/>
  <c r="K120" i="3"/>
  <c r="M120" i="3"/>
  <c r="B132" i="1"/>
  <c r="A121" i="3" s="1"/>
  <c r="D131" i="1" l="1"/>
  <c r="M121" i="3"/>
  <c r="J121" i="3"/>
  <c r="K121" i="3"/>
  <c r="L121" i="3"/>
  <c r="T121" i="3" s="1"/>
  <c r="D132" i="1" l="1"/>
  <c r="D34" i="1"/>
  <c r="D35" i="1" l="1"/>
  <c r="D36" i="1" l="1"/>
  <c r="D37" i="1" l="1"/>
  <c r="D38" i="1" l="1"/>
  <c r="D39" i="1" l="1"/>
  <c r="D40" i="1" l="1"/>
  <c r="D41" i="1" l="1"/>
  <c r="D42" i="1" l="1"/>
  <c r="D44" i="1" l="1"/>
  <c r="D43" i="1"/>
</calcChain>
</file>

<file path=xl/sharedStrings.xml><?xml version="1.0" encoding="utf-8"?>
<sst xmlns="http://schemas.openxmlformats.org/spreadsheetml/2006/main" count="57" uniqueCount="46">
  <si>
    <t>Reset Date</t>
  </si>
  <si>
    <t>1mL</t>
  </si>
  <si>
    <t>3mL</t>
  </si>
  <si>
    <t>Vol</t>
  </si>
  <si>
    <t>Curve</t>
  </si>
  <si>
    <t>Curves</t>
  </si>
  <si>
    <t>1-Month LIBOR</t>
  </si>
  <si>
    <t>3-Month LIBOR</t>
  </si>
  <si>
    <t>Market Expectations</t>
  </si>
  <si>
    <t>Market Shock</t>
  </si>
  <si>
    <t>Shocks</t>
  </si>
  <si>
    <t>+2 Standard Deviation</t>
  </si>
  <si>
    <t>+1 Standard Deviation</t>
  </si>
  <si>
    <t>-1 Standard Deviation</t>
  </si>
  <si>
    <t>-2 Standard Deviation</t>
  </si>
  <si>
    <t>FOMC Dot Plot</t>
  </si>
  <si>
    <t>Shocked Curve</t>
  </si>
  <si>
    <t>-1 SD</t>
  </si>
  <si>
    <t>-2 SD</t>
  </si>
  <si>
    <t>+1 SD</t>
  </si>
  <si>
    <t>+2 SD</t>
  </si>
  <si>
    <t>FOMC</t>
  </si>
  <si>
    <t>DISCLAIMER</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</si>
  <si>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</si>
  <si>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</si>
  <si>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</si>
  <si>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</si>
  <si>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r>
      <t>1-Month LIBOR</t>
    </r>
    <r>
      <rPr>
        <sz val="11"/>
        <color theme="1"/>
        <rFont val="Garamond"/>
        <family val="1"/>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</si>
  <si>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1"/>
        <color theme="1"/>
        <rFont val="Garamond"/>
        <family val="1"/>
      </rPr>
      <t>3-Month LIBOR</t>
    </r>
    <r>
      <rPr>
        <sz val="11"/>
        <color theme="1"/>
        <rFont val="Garamond"/>
        <family val="1"/>
      </rPr>
      <t xml:space="preserve"> - For longer-dated LIBOR, we use the current 1v3 basis forecast to calculate the appropriate spread over the 1-Month LIBOR curve. Otherwise, the calculation method is the same.</t>
    </r>
  </si>
  <si>
    <t>NOTES</t>
  </si>
  <si>
    <t>The rates provided herein are updated as of market close every Friday.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</si>
  <si>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</si>
  <si>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</si>
  <si>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</si>
  <si>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</si>
  <si>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</si>
  <si>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</si>
  <si>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</si>
  <si>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6mL</t>
  </si>
  <si>
    <t>6-Month LIBOR</t>
  </si>
  <si>
    <t>Date</t>
  </si>
  <si>
    <t>HISTORICAL RATES</t>
  </si>
  <si>
    <t>1ML</t>
  </si>
  <si>
    <t>3ML</t>
  </si>
  <si>
    <t>6ML</t>
  </si>
  <si>
    <t>US 30D SOFR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</si>
</sst>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00%"/>
    <numFmt numFmtId="165" formatCode="[$-409]mmmm\ d\,\ yyyy;@"/>
    <numFmt numFmtId="166" formatCode="0.0000000%"/>
    <numFmt numFmtId="167" formatCode="0.000000%"/>
    <numFmt numFmtId="168" formatCode="0.00000"/>
    <numFmt numFmtId="169" formatCode="0.0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name val="Garamond"/>
      <family val="1"/>
    </font>
    <font>
      <b/>
      <sz val="11"/>
      <color theme="1"/>
      <name val="Garamond"/>
      <family val="1"/>
    </font>
    <font>
      <u/>
      <sz val="11"/>
      <color theme="1"/>
      <name val="Garamond"/>
      <family val="1"/>
    </font>
    <font>
      <i/>
      <sz val="11"/>
      <color theme="1"/>
      <name val="Garamond"/>
      <family val="1"/>
    </font>
    <font>
      <b/>
      <sz val="11"/>
      <color indexed="9"/>
      <name val="Calibri"/>
      <family val="2"/>
      <scheme val="minor"/>
    </font>
    <font>
      <sz val="11"/>
      <color rgb="FF000000"/>
      <name val="Calibri"/>
      <family val="2"/>
      <scheme val="minor"/>
    </font>
    <font>
      <sz val="10"/>
      <color rgb="FF000000"/>
      <name val="Arial"/>
      <family val="2"/>
    </font>
    <font>
      <sz val="11"/>
      <color theme="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indexed="64"/>
      </bottom>
      <diagonal/>
    </border>
    <border>
      <left/>
      <right/>
      <top style="medium">
        <color indexed="64"/>
      </top>
      <bottom/>
      <diagonal/>
    </border>
  </borders>
  <cellStyleXfs count="50">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7"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1">
    <xf numFmtId="165" fontId="0" fillId="0" borderId="0" xfId="0"/>
    <xf numFmtId="0" fontId="18" fillId="34" borderId="0" xfId="42" applyNumberFormat="1" applyFill="1" applyAlignment="1" applyProtection="1">
      <alignment horizontal="center"/>
      <protection hidden="1"/>
    </xf>
    <xf numFmtId="0" fontId="18" fillId="34" borderId="10" xfId="42" applyNumberFormat="1" applyFill="1" applyBorder="1" applyAlignment="1" applyProtection="1">
      <alignment horizontal="center"/>
      <protection hidden="1"/>
    </xf>
    <xf numFmtId="0" fontId="0" fillId="0" borderId="0" xfId="0" applyNumberFormat="1" applyProtection="1">
      <protection hidden="1"/>
    </xf>
    <xf numFmtId="0" fontId="18" fillId="34" borderId="10" xfId="42" applyNumberFormat="1" applyFill="1" applyBorder="1" applyAlignment="1" applyProtection="1">
      <alignment horizontal="center" vertical="center"/>
      <protection hidden="1"/>
    </xf>
    <xf numFmtId="14" fontId="1" fillId="0" borderId="0" xfId="0" applyNumberFormat="1" applyFont="1" applyAlignment="1" applyProtection="1">
      <alignment horizontal="center" vertical="center"/>
      <protection hidden="1"/>
    </xf>
    <xf numFmtId="10" fontId="0" fillId="36" borderId="0" xfId="44" applyNumberFormat="1" applyFont="1" applyFill="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1" fillId="0" borderId="0" xfId="0" applyNumberFormat="1" applyFont="1" applyAlignment="1" applyProtection="1">
      <alignment horizontal="center" vertical="center"/>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22" fillId="0" borderId="0" xfId="0" applyFont="1" applyAlignment="1" applyProtection="1">
      <alignment vertical="center"/>
      <protection hidden="1"/>
    </xf>
    <xf numFmtId="165" fontId="22" fillId="0" borderId="0" xfId="0" applyFont="1" applyAlignment="1" applyProtection="1">
      <alignment horizontal="left"/>
      <protection hidden="1"/>
    </xf>
    <xf numFmtId="165" fontId="19" fillId="0" borderId="0" xfId="0" applyFont="1" applyAlignment="1" applyProtection="1">
      <alignment horizontal="center"/>
      <protection hidden="1"/>
    </xf>
    <xf numFmtId="165" fontId="19" fillId="0" borderId="0" xfId="0" applyFont="1" applyAlignment="1" applyProtection="1">
      <alignment horizontal="left"/>
      <protection hidden="1"/>
    </xf>
    <xf numFmtId="165" fontId="21" fillId="0" borderId="11" xfId="42" applyFont="1" applyFill="1" applyBorder="1" applyAlignment="1" applyProtection="1">
      <alignment horizontal="center"/>
      <protection hidden="1"/>
    </xf>
    <xf numFmtId="14" fontId="19" fillId="0" borderId="0" xfId="0" applyNumberFormat="1" applyFont="1" applyAlignment="1" applyProtection="1">
      <alignment horizontal="center" vertical="center"/>
      <protection hidden="1"/>
    </xf>
    <xf numFmtId="164" fontId="19" fillId="35" borderId="0" xfId="0" applyNumberFormat="1" applyFont="1" applyFill="1" applyAlignment="1" applyProtection="1">
      <alignment horizontal="center" vertical="center"/>
      <protection hidden="1"/>
    </xf>
    <xf numFmtId="164" fontId="19" fillId="0" borderId="0" xfId="0" applyNumberFormat="1" applyFont="1" applyAlignment="1" applyProtection="1">
      <alignment horizontal="center" vertic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165" fontId="19" fillId="35" borderId="0" xfId="0" applyFont="1" applyFill="1" applyAlignment="1" applyProtection="1">
      <alignment horizontal="right"/>
      <protection locked="0"/>
    </xf>
    <xf numFmtId="165" fontId="23" fillId="0" borderId="0" xfId="0" applyFont="1" applyProtection="1">
      <protection hidden="1"/>
    </xf>
    <xf numFmtId="165" fontId="24" fillId="0" borderId="0" xfId="0" applyFont="1" applyAlignment="1" applyProtection="1">
      <alignment vertical="top" wrapText="1"/>
      <protection hidden="1"/>
    </xf>
    <xf numFmtId="165" fontId="19" fillId="0" borderId="0" xfId="0" applyFont="1" applyAlignment="1" applyProtection="1">
      <alignment vertical="top" wrapText="1"/>
      <protection hidden="1"/>
    </xf>
    <xf numFmtId="165" fontId="19" fillId="0" borderId="0" xfId="0" applyFont="1" applyAlignment="1" applyProtection="1">
      <alignment horizontal="justify" vertical="top" wrapText="1"/>
      <protection hidden="1"/>
    </xf>
    <xf numFmtId="165" fontId="22" fillId="0" borderId="11" xfId="0" applyFont="1" applyBorder="1" applyProtection="1">
      <protection hidden="1"/>
    </xf>
    <xf numFmtId="165" fontId="19" fillId="0" borderId="11" xfId="0" applyFont="1" applyBorder="1" applyProtection="1">
      <protection hidden="1"/>
    </xf>
    <xf numFmtId="165" fontId="22" fillId="0" borderId="11" xfId="0" applyFont="1" applyBorder="1" applyAlignment="1" applyProtection="1">
      <alignment horizontal="left" vertical="top" wrapText="1"/>
      <protection hidden="1"/>
    </xf>
    <xf numFmtId="165" fontId="19" fillId="0" borderId="11" xfId="0" applyFont="1" applyBorder="1" applyAlignment="1" applyProtection="1">
      <alignment horizontal="left" vertical="top" wrapText="1"/>
      <protection hidden="1"/>
    </xf>
    <xf numFmtId="165" fontId="24" fillId="0" borderId="11" xfId="0" applyFont="1" applyBorder="1" applyAlignment="1" applyProtection="1">
      <alignment horizontal="right"/>
      <protection locked="0"/>
    </xf>
    <xf numFmtId="14" fontId="0" fillId="0" borderId="0" xfId="0" applyNumberFormat="1" applyProtection="1">
      <protection hidden="1"/>
    </xf>
    <xf numFmtId="0" fontId="18" fillId="34" borderId="0" xfId="42" quotePrefix="1" applyNumberFormat="1" applyFill="1" applyAlignment="1" applyProtection="1">
      <alignment horizontal="center" vertical="center"/>
      <protection hidden="1"/>
    </xf>
    <xf numFmtId="0" fontId="0" fillId="0" borderId="0" xfId="44" applyNumberFormat="1" applyFont="1" applyProtection="1">
      <protection hidden="1"/>
    </xf>
    <xf numFmtId="14" fontId="0" fillId="36" borderId="0" xfId="0" applyNumberFormat="1" applyFill="1" applyProtection="1">
      <protection hidden="1"/>
    </xf>
    <xf numFmtId="167" fontId="0" fillId="0" borderId="0" xfId="0" applyNumberFormat="1" applyProtection="1">
      <protection hidden="1"/>
    </xf>
    <xf numFmtId="166" fontId="0" fillId="0" borderId="0" xfId="0" applyNumberFormat="1" applyProtection="1">
      <protection hidden="1"/>
    </xf>
    <xf numFmtId="10" fontId="1" fillId="36" borderId="0" xfId="44" applyNumberFormat="1" applyFill="1" applyProtection="1">
      <protection hidden="1"/>
    </xf>
    <xf numFmtId="0" fontId="25" fillId="34" borderId="0" xfId="44" applyNumberFormat="1" applyFont="1" applyFill="1" applyAlignment="1" applyProtection="1">
      <alignment horizontal="center" vertical="center"/>
      <protection hidden="1"/>
    </xf>
    <xf numFmtId="10" fontId="26" fillId="37" borderId="0" xfId="45" applyNumberFormat="1" applyFont="1" applyFill="1" applyProtection="1">
      <protection hidden="1"/>
    </xf>
    <xf numFmtId="10" fontId="26" fillId="0" borderId="0" xfId="45" applyNumberFormat="1" applyFont="1" applyProtection="1">
      <protection hidden="1"/>
    </xf>
    <xf numFmtId="10" fontId="26" fillId="37" borderId="0" xfId="44" applyNumberFormat="1" applyFont="1" applyFill="1" applyProtection="1">
      <protection hidden="1"/>
    </xf>
    <xf numFmtId="10" fontId="26" fillId="0" borderId="0" xfId="44" applyNumberFormat="1" applyFont="1" applyProtection="1">
      <protection hidden="1"/>
    </xf>
    <xf numFmtId="10" fontId="1" fillId="0" borderId="0" xfId="44" applyNumberFormat="1" applyFont="1" applyProtection="1">
      <protection hidden="1"/>
    </xf>
    <xf numFmtId="0" fontId="18" fillId="34" borderId="0" xfId="42" applyNumberFormat="1" applyFill="1" applyBorder="1" applyAlignment="1" applyProtection="1">
      <alignment horizontal="center" vertical="center"/>
      <protection hidden="1"/>
    </xf>
    <xf numFmtId="10" fontId="0" fillId="35" borderId="0" xfId="44" applyNumberFormat="1" applyFont="1" applyFill="1" applyProtection="1">
      <protection hidden="1"/>
    </xf>
    <xf numFmtId="165" fontId="19" fillId="38" borderId="0" xfId="0" applyFont="1" applyFill="1" applyProtection="1">
      <protection hidden="1"/>
    </xf>
    <xf numFmtId="165" fontId="19" fillId="38" borderId="0" xfId="0" applyFont="1" applyFill="1" applyAlignment="1" applyProtection="1">
      <alignment horizontal="center"/>
      <protection hidden="1"/>
    </xf>
    <xf numFmtId="165" fontId="0" fillId="38" borderId="0" xfId="0" applyFill="1"/>
    <xf numFmtId="165" fontId="22" fillId="38" borderId="0" xfId="0" applyFont="1" applyFill="1" applyAlignment="1" applyProtection="1">
      <alignment vertical="center"/>
      <protection hidden="1"/>
    </xf>
    <xf numFmtId="14" fontId="0" fillId="38" borderId="0" xfId="0" applyNumberFormat="1" applyFill="1"/>
    <xf numFmtId="14" fontId="19" fillId="38" borderId="0" xfId="0" applyNumberFormat="1" applyFont="1" applyFill="1"/>
    <xf numFmtId="2" fontId="19" fillId="38" borderId="0" xfId="0" applyNumberFormat="1" applyFont="1" applyFill="1"/>
    <xf numFmtId="2" fontId="0" fillId="38" borderId="0" xfId="0" applyNumberFormat="1" applyFill="1"/>
    <xf numFmtId="168" fontId="28" fillId="38" borderId="0" xfId="0" applyNumberFormat="1" applyFont="1" applyFill="1"/>
    <xf numFmtId="14" fontId="19" fillId="38" borderId="0" xfId="0" applyNumberFormat="1" applyFont="1" applyFill="1" applyAlignment="1">
      <alignment horizontal="center"/>
    </xf>
    <xf numFmtId="43" fontId="0" fillId="38" borderId="0" xfId="49" applyFont="1" applyFill="1"/>
    <xf numFmtId="169" fontId="19" fillId="38" borderId="0" xfId="44" applyNumberFormat="1" applyFont="1" applyFill="1" applyAlignment="1">
      <alignment horizontal="center"/>
    </xf>
    <xf numFmtId="165" fontId="22" fillId="38" borderId="11" xfId="0" applyFont="1" applyFill="1" applyBorder="1" applyAlignment="1" applyProtection="1">
      <alignment horizontal="center"/>
      <protection hidden="1"/>
    </xf>
    <xf numFmtId="165" fontId="22" fillId="38" borderId="0" xfId="0" applyFont="1" applyFill="1" applyBorder="1" applyProtection="1">
      <protection hidden="1"/>
    </xf>
    <xf numFmtId="168" fontId="0" fillId="38" borderId="0" xfId="0" applyNumberFormat="1" applyFill="1"/>
    <xf numFmtId="165" fontId="22" fillId="38" borderId="11" xfId="0" applyFont="1" applyFill="1" applyBorder="1" applyAlignment="1" applyProtection="1">
      <alignment horizontal="center"/>
      <protection hidden="1"/>
    </xf>
    <xf numFmtId="165" fontId="19" fillId="0" borderId="12" xfId="0" applyFont="1" applyBorder="1" applyAlignment="1" applyProtection="1">
      <alignment horizontal="justify" vertical="top" wrapText="1"/>
      <protection hidden="1"/>
    </xf>
    <xf numFmtId="165" fontId="19" fillId="0" borderId="0" xfId="0" applyFont="1" applyAlignment="1" applyProtection="1">
      <alignment horizontal="justify" vertical="top" wrapText="1"/>
      <protection hidden="1"/>
    </xf>
    <xf numFmtId="165" fontId="20" fillId="0" borderId="0" xfId="0" applyFont="1" applyAlignment="1" applyProtection="1">
      <alignment horizontal="justify" vertical="top" wrapText="1"/>
      <protection hidden="1"/>
    </xf>
    <xf numFmtId="165" fontId="24" fillId="0" borderId="0" xfId="0" applyFont="1" applyAlignment="1" applyProtection="1">
      <alignment horizontal="justify" vertical="top" wrapText="1"/>
      <protection hidden="1"/>
    </xf>
  </cellXfs>
  <cellStyles count="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r>
              <a:rPr lang="en-US"/>
              <a:t>Forward Curve - 3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endParaRPr lang="en-US"/>
        </a:p>
      </c:txPr>
    </c:title>
    <c:autoTitleDeleted val="0"/>
    <c:plotArea>
      <c:layout/>
      <c:lineChart>
        <c:grouping val="standard"/>
        <c:varyColors val="0"/>
        <c:ser>
          <c:idx val="0"/>
          <c:order val="0"/>
          <c:tx>
            <c:strRef>
              <c:f>'Forward Curve'!$C$12</c:f>
              <c:strCache>
                <c:ptCount val="1"/>
                <c:pt idx="0">
                  <c:v>Market Expectations</c:v>
                </c:pt>
              </c:strCache>
            </c:strRef>
          </c:tx>
          <c:spPr>
            <a:ln w="28575" cap="rnd">
              <a:solidFill>
                <a:schemeClr val="tx2"/>
              </a:solidFill>
              <a:round/>
            </a:ln>
            <a:effectLst/>
          </c:spPr>
          <c:marker>
            <c:symbol val="none"/>
          </c:marker>
          <c:cat>
            <c:numRef>
              <c:f>'Forward Curve'!$B$13:$B$132</c:f>
              <c:numCache>
                <c:formatCode>m/d/yyyy</c:formatCode>
                <c:ptCount val="120"/>
                <c:pt idx="0">
                  <c:v>44227</c:v>
                </c:pt>
                <c:pt idx="1">
                  <c:v>44255</c:v>
                </c:pt>
                <c:pt idx="2">
                  <c:v>44283</c:v>
                </c:pt>
                <c:pt idx="3">
                  <c:v>44314</c:v>
                </c:pt>
                <c:pt idx="4">
                  <c:v>44344</c:v>
                </c:pt>
                <c:pt idx="5">
                  <c:v>44375</c:v>
                </c:pt>
                <c:pt idx="6">
                  <c:v>44405</c:v>
                </c:pt>
                <c:pt idx="7">
                  <c:v>44436</c:v>
                </c:pt>
                <c:pt idx="8">
                  <c:v>44467</c:v>
                </c:pt>
                <c:pt idx="9">
                  <c:v>44497</c:v>
                </c:pt>
                <c:pt idx="10">
                  <c:v>44528</c:v>
                </c:pt>
                <c:pt idx="11">
                  <c:v>44558</c:v>
                </c:pt>
                <c:pt idx="12">
                  <c:v>44589</c:v>
                </c:pt>
                <c:pt idx="13">
                  <c:v>44620</c:v>
                </c:pt>
                <c:pt idx="14">
                  <c:v>44648</c:v>
                </c:pt>
                <c:pt idx="15">
                  <c:v>44679</c:v>
                </c:pt>
                <c:pt idx="16">
                  <c:v>44709</c:v>
                </c:pt>
                <c:pt idx="17">
                  <c:v>44740</c:v>
                </c:pt>
                <c:pt idx="18">
                  <c:v>44770</c:v>
                </c:pt>
                <c:pt idx="19">
                  <c:v>44801</c:v>
                </c:pt>
                <c:pt idx="20">
                  <c:v>44832</c:v>
                </c:pt>
                <c:pt idx="21">
                  <c:v>44862</c:v>
                </c:pt>
                <c:pt idx="22">
                  <c:v>44893</c:v>
                </c:pt>
                <c:pt idx="23">
                  <c:v>44923</c:v>
                </c:pt>
                <c:pt idx="24">
                  <c:v>44954</c:v>
                </c:pt>
                <c:pt idx="25">
                  <c:v>44985</c:v>
                </c:pt>
                <c:pt idx="26">
                  <c:v>45013</c:v>
                </c:pt>
                <c:pt idx="27">
                  <c:v>45044</c:v>
                </c:pt>
                <c:pt idx="28">
                  <c:v>45074</c:v>
                </c:pt>
                <c:pt idx="29">
                  <c:v>45105</c:v>
                </c:pt>
                <c:pt idx="30">
                  <c:v>45135</c:v>
                </c:pt>
                <c:pt idx="31">
                  <c:v>45166</c:v>
                </c:pt>
                <c:pt idx="32">
                  <c:v>45197</c:v>
                </c:pt>
                <c:pt idx="33">
                  <c:v>45227</c:v>
                </c:pt>
                <c:pt idx="34">
                  <c:v>45258</c:v>
                </c:pt>
                <c:pt idx="35">
                  <c:v>45288</c:v>
                </c:pt>
                <c:pt idx="36">
                  <c:v>45319</c:v>
                </c:pt>
                <c:pt idx="37">
                  <c:v>45350</c:v>
                </c:pt>
                <c:pt idx="38">
                  <c:v>45379</c:v>
                </c:pt>
                <c:pt idx="39">
                  <c:v>45410</c:v>
                </c:pt>
                <c:pt idx="40">
                  <c:v>45440</c:v>
                </c:pt>
                <c:pt idx="41">
                  <c:v>45471</c:v>
                </c:pt>
                <c:pt idx="42">
                  <c:v>45501</c:v>
                </c:pt>
                <c:pt idx="43">
                  <c:v>45532</c:v>
                </c:pt>
                <c:pt idx="44">
                  <c:v>45563</c:v>
                </c:pt>
                <c:pt idx="45">
                  <c:v>45593</c:v>
                </c:pt>
                <c:pt idx="46">
                  <c:v>45624</c:v>
                </c:pt>
                <c:pt idx="47">
                  <c:v>45654</c:v>
                </c:pt>
                <c:pt idx="48">
                  <c:v>45685</c:v>
                </c:pt>
                <c:pt idx="49">
                  <c:v>45716</c:v>
                </c:pt>
                <c:pt idx="50">
                  <c:v>45744</c:v>
                </c:pt>
                <c:pt idx="51">
                  <c:v>45775</c:v>
                </c:pt>
                <c:pt idx="52">
                  <c:v>45805</c:v>
                </c:pt>
                <c:pt idx="53">
                  <c:v>45836</c:v>
                </c:pt>
                <c:pt idx="54">
                  <c:v>45866</c:v>
                </c:pt>
                <c:pt idx="55">
                  <c:v>45897</c:v>
                </c:pt>
                <c:pt idx="56">
                  <c:v>45928</c:v>
                </c:pt>
                <c:pt idx="57">
                  <c:v>45958</c:v>
                </c:pt>
                <c:pt idx="58">
                  <c:v>45989</c:v>
                </c:pt>
                <c:pt idx="59">
                  <c:v>46019</c:v>
                </c:pt>
                <c:pt idx="60">
                  <c:v>46050</c:v>
                </c:pt>
                <c:pt idx="61">
                  <c:v>46081</c:v>
                </c:pt>
                <c:pt idx="62">
                  <c:v>46109</c:v>
                </c:pt>
                <c:pt idx="63">
                  <c:v>46140</c:v>
                </c:pt>
                <c:pt idx="64">
                  <c:v>46170</c:v>
                </c:pt>
                <c:pt idx="65">
                  <c:v>46201</c:v>
                </c:pt>
                <c:pt idx="66">
                  <c:v>46231</c:v>
                </c:pt>
                <c:pt idx="67">
                  <c:v>46262</c:v>
                </c:pt>
                <c:pt idx="68">
                  <c:v>46293</c:v>
                </c:pt>
                <c:pt idx="69">
                  <c:v>46323</c:v>
                </c:pt>
                <c:pt idx="70">
                  <c:v>46354</c:v>
                </c:pt>
                <c:pt idx="71">
                  <c:v>46384</c:v>
                </c:pt>
                <c:pt idx="72">
                  <c:v>46415</c:v>
                </c:pt>
                <c:pt idx="73">
                  <c:v>46446</c:v>
                </c:pt>
                <c:pt idx="74">
                  <c:v>46474</c:v>
                </c:pt>
                <c:pt idx="75">
                  <c:v>46505</c:v>
                </c:pt>
                <c:pt idx="76">
                  <c:v>46535</c:v>
                </c:pt>
                <c:pt idx="77">
                  <c:v>46566</c:v>
                </c:pt>
                <c:pt idx="78">
                  <c:v>46596</c:v>
                </c:pt>
                <c:pt idx="79">
                  <c:v>46627</c:v>
                </c:pt>
                <c:pt idx="80">
                  <c:v>46658</c:v>
                </c:pt>
                <c:pt idx="81">
                  <c:v>46688</c:v>
                </c:pt>
                <c:pt idx="82">
                  <c:v>46719</c:v>
                </c:pt>
                <c:pt idx="83">
                  <c:v>46749</c:v>
                </c:pt>
                <c:pt idx="84">
                  <c:v>46780</c:v>
                </c:pt>
                <c:pt idx="85">
                  <c:v>46811</c:v>
                </c:pt>
                <c:pt idx="86">
                  <c:v>46840</c:v>
                </c:pt>
                <c:pt idx="87">
                  <c:v>46871</c:v>
                </c:pt>
                <c:pt idx="88">
                  <c:v>46901</c:v>
                </c:pt>
                <c:pt idx="89">
                  <c:v>46932</c:v>
                </c:pt>
                <c:pt idx="90">
                  <c:v>46962</c:v>
                </c:pt>
                <c:pt idx="91">
                  <c:v>46993</c:v>
                </c:pt>
                <c:pt idx="92">
                  <c:v>47024</c:v>
                </c:pt>
                <c:pt idx="93">
                  <c:v>47054</c:v>
                </c:pt>
                <c:pt idx="94">
                  <c:v>47085</c:v>
                </c:pt>
                <c:pt idx="95">
                  <c:v>47115</c:v>
                </c:pt>
                <c:pt idx="96">
                  <c:v>47146</c:v>
                </c:pt>
                <c:pt idx="97">
                  <c:v>47177</c:v>
                </c:pt>
                <c:pt idx="98">
                  <c:v>47205</c:v>
                </c:pt>
                <c:pt idx="99">
                  <c:v>47236</c:v>
                </c:pt>
                <c:pt idx="100">
                  <c:v>47266</c:v>
                </c:pt>
                <c:pt idx="101">
                  <c:v>47297</c:v>
                </c:pt>
                <c:pt idx="102">
                  <c:v>47327</c:v>
                </c:pt>
                <c:pt idx="103">
                  <c:v>47358</c:v>
                </c:pt>
                <c:pt idx="104">
                  <c:v>47389</c:v>
                </c:pt>
                <c:pt idx="105">
                  <c:v>47419</c:v>
                </c:pt>
                <c:pt idx="106">
                  <c:v>47450</c:v>
                </c:pt>
                <c:pt idx="107">
                  <c:v>47480</c:v>
                </c:pt>
                <c:pt idx="108">
                  <c:v>47511</c:v>
                </c:pt>
                <c:pt idx="109">
                  <c:v>47542</c:v>
                </c:pt>
                <c:pt idx="110">
                  <c:v>47570</c:v>
                </c:pt>
                <c:pt idx="111">
                  <c:v>47601</c:v>
                </c:pt>
                <c:pt idx="112">
                  <c:v>47631</c:v>
                </c:pt>
                <c:pt idx="113">
                  <c:v>47662</c:v>
                </c:pt>
                <c:pt idx="114">
                  <c:v>47692</c:v>
                </c:pt>
                <c:pt idx="115">
                  <c:v>47723</c:v>
                </c:pt>
                <c:pt idx="116">
                  <c:v>47754</c:v>
                </c:pt>
                <c:pt idx="117">
                  <c:v>47784</c:v>
                </c:pt>
                <c:pt idx="118">
                  <c:v>47815</c:v>
                </c:pt>
                <c:pt idx="119">
                  <c:v>47845</c:v>
                </c:pt>
              </c:numCache>
            </c:numRef>
          </c:cat>
          <c:val>
            <c:numRef>
              <c:f>'Forward Curve'!$C$13:$C$132</c:f>
              <c:numCache>
                <c:formatCode>0.00000%</c:formatCode>
                <c:ptCount val="120"/>
                <c:pt idx="0">
                  <c:v>1.1949999999999999E-3</c:v>
                </c:pt>
                <c:pt idx="1">
                  <c:v>1.1314999999999999E-3</c:v>
                </c:pt>
                <c:pt idx="2">
                  <c:v>1.1206E-3</c:v>
                </c:pt>
                <c:pt idx="3">
                  <c:v>9.1679999999999995E-4</c:v>
                </c:pt>
                <c:pt idx="4">
                  <c:v>8.4000000000000003E-4</c:v>
                </c:pt>
                <c:pt idx="5">
                  <c:v>1.1490999999999999E-3</c:v>
                </c:pt>
                <c:pt idx="6">
                  <c:v>1.0861E-3</c:v>
                </c:pt>
                <c:pt idx="7">
                  <c:v>1.1056E-3</c:v>
                </c:pt>
                <c:pt idx="8">
                  <c:v>1.1559999999999999E-3</c:v>
                </c:pt>
                <c:pt idx="9">
                  <c:v>1.067E-3</c:v>
                </c:pt>
                <c:pt idx="10">
                  <c:v>1.2055E-3</c:v>
                </c:pt>
                <c:pt idx="11">
                  <c:v>1.4274000000000001E-3</c:v>
                </c:pt>
                <c:pt idx="12">
                  <c:v>1.4816999999999999E-3</c:v>
                </c:pt>
                <c:pt idx="13">
                  <c:v>1.3416000000000001E-3</c:v>
                </c:pt>
                <c:pt idx="14">
                  <c:v>1.1486000000000001E-3</c:v>
                </c:pt>
                <c:pt idx="15">
                  <c:v>1.1440000000000001E-3</c:v>
                </c:pt>
                <c:pt idx="16">
                  <c:v>1.1834E-3</c:v>
                </c:pt>
                <c:pt idx="17">
                  <c:v>1.2305E-3</c:v>
                </c:pt>
                <c:pt idx="18">
                  <c:v>1.2728999999999998E-3</c:v>
                </c:pt>
                <c:pt idx="19">
                  <c:v>1.4024E-3</c:v>
                </c:pt>
                <c:pt idx="20">
                  <c:v>1.7233999999999999E-3</c:v>
                </c:pt>
                <c:pt idx="21">
                  <c:v>1.771E-3</c:v>
                </c:pt>
                <c:pt idx="22">
                  <c:v>1.8154999999999998E-3</c:v>
                </c:pt>
                <c:pt idx="23">
                  <c:v>1.8631000000000001E-3</c:v>
                </c:pt>
                <c:pt idx="24">
                  <c:v>2.3619000000000001E-3</c:v>
                </c:pt>
                <c:pt idx="25">
                  <c:v>2.5224999999999996E-3</c:v>
                </c:pt>
                <c:pt idx="26">
                  <c:v>2.6286E-3</c:v>
                </c:pt>
                <c:pt idx="27">
                  <c:v>2.7439000000000001E-3</c:v>
                </c:pt>
                <c:pt idx="28">
                  <c:v>2.8610000000000003E-3</c:v>
                </c:pt>
                <c:pt idx="29">
                  <c:v>2.9742000000000002E-3</c:v>
                </c:pt>
                <c:pt idx="30">
                  <c:v>3.091E-3</c:v>
                </c:pt>
                <c:pt idx="31">
                  <c:v>3.1984000000000001E-3</c:v>
                </c:pt>
                <c:pt idx="32">
                  <c:v>3.3132000000000001E-3</c:v>
                </c:pt>
                <c:pt idx="33">
                  <c:v>3.4277999999999999E-3</c:v>
                </c:pt>
                <c:pt idx="34">
                  <c:v>3.5366999999999998E-3</c:v>
                </c:pt>
                <c:pt idx="35">
                  <c:v>3.6492E-3</c:v>
                </c:pt>
                <c:pt idx="36">
                  <c:v>4.9065999999999997E-3</c:v>
                </c:pt>
                <c:pt idx="37">
                  <c:v>5.2697999999999998E-3</c:v>
                </c:pt>
                <c:pt idx="38">
                  <c:v>5.4730999999999998E-3</c:v>
                </c:pt>
                <c:pt idx="39">
                  <c:v>5.6825999999999995E-3</c:v>
                </c:pt>
                <c:pt idx="40">
                  <c:v>5.8850999999999999E-3</c:v>
                </c:pt>
                <c:pt idx="41">
                  <c:v>6.0906000000000007E-3</c:v>
                </c:pt>
                <c:pt idx="42">
                  <c:v>6.2989999999999999E-3</c:v>
                </c:pt>
                <c:pt idx="43">
                  <c:v>6.5104999999999998E-3</c:v>
                </c:pt>
                <c:pt idx="44">
                  <c:v>6.7213999999999998E-3</c:v>
                </c:pt>
                <c:pt idx="45">
                  <c:v>6.9151999999999998E-3</c:v>
                </c:pt>
                <c:pt idx="46">
                  <c:v>7.1218999999999996E-3</c:v>
                </c:pt>
                <c:pt idx="47">
                  <c:v>7.3282999999999994E-3</c:v>
                </c:pt>
                <c:pt idx="48">
                  <c:v>8.1726000000000004E-3</c:v>
                </c:pt>
                <c:pt idx="49">
                  <c:v>8.5333000000000006E-3</c:v>
                </c:pt>
                <c:pt idx="50">
                  <c:v>8.7661000000000006E-3</c:v>
                </c:pt>
                <c:pt idx="51">
                  <c:v>8.9870000000000002E-3</c:v>
                </c:pt>
                <c:pt idx="52">
                  <c:v>9.2227000000000003E-3</c:v>
                </c:pt>
                <c:pt idx="53">
                  <c:v>9.4611999999999995E-3</c:v>
                </c:pt>
                <c:pt idx="54">
                  <c:v>9.6802999999999993E-3</c:v>
                </c:pt>
                <c:pt idx="55">
                  <c:v>9.9138999999999998E-3</c:v>
                </c:pt>
                <c:pt idx="56">
                  <c:v>1.01429E-2</c:v>
                </c:pt>
                <c:pt idx="57">
                  <c:v>1.0367599999999999E-2</c:v>
                </c:pt>
                <c:pt idx="58">
                  <c:v>1.0595500000000001E-2</c:v>
                </c:pt>
                <c:pt idx="59">
                  <c:v>1.0826300000000001E-2</c:v>
                </c:pt>
                <c:pt idx="60">
                  <c:v>1.1400200000000001E-2</c:v>
                </c:pt>
                <c:pt idx="61">
                  <c:v>1.16773E-2</c:v>
                </c:pt>
                <c:pt idx="62">
                  <c:v>1.1930000000000001E-2</c:v>
                </c:pt>
                <c:pt idx="63">
                  <c:v>1.2157899999999999E-2</c:v>
                </c:pt>
                <c:pt idx="64">
                  <c:v>1.23932E-2</c:v>
                </c:pt>
                <c:pt idx="65">
                  <c:v>1.26271E-2</c:v>
                </c:pt>
                <c:pt idx="66">
                  <c:v>1.28567E-2</c:v>
                </c:pt>
                <c:pt idx="67">
                  <c:v>1.3089399999999999E-2</c:v>
                </c:pt>
                <c:pt idx="68">
                  <c:v>1.3328400000000001E-2</c:v>
                </c:pt>
                <c:pt idx="69">
                  <c:v>1.3563400000000001E-2</c:v>
                </c:pt>
                <c:pt idx="70">
                  <c:v>1.38005E-2</c:v>
                </c:pt>
                <c:pt idx="71">
                  <c:v>1.40181E-2</c:v>
                </c:pt>
                <c:pt idx="72">
                  <c:v>1.3795200000000001E-2</c:v>
                </c:pt>
                <c:pt idx="73">
                  <c:v>1.39358E-2</c:v>
                </c:pt>
                <c:pt idx="74">
                  <c:v>1.4157900000000001E-2</c:v>
                </c:pt>
                <c:pt idx="75">
                  <c:v>1.4361299999999999E-2</c:v>
                </c:pt>
                <c:pt idx="76">
                  <c:v>1.45719E-2</c:v>
                </c:pt>
                <c:pt idx="77">
                  <c:v>1.47913E-2</c:v>
                </c:pt>
                <c:pt idx="78">
                  <c:v>1.5010900000000001E-2</c:v>
                </c:pt>
                <c:pt idx="79">
                  <c:v>1.52277E-2</c:v>
                </c:pt>
                <c:pt idx="80">
                  <c:v>1.54273E-2</c:v>
                </c:pt>
                <c:pt idx="81">
                  <c:v>1.56367E-2</c:v>
                </c:pt>
                <c:pt idx="82">
                  <c:v>1.5844400000000002E-2</c:v>
                </c:pt>
                <c:pt idx="83">
                  <c:v>1.6059399999999998E-2</c:v>
                </c:pt>
                <c:pt idx="84">
                  <c:v>1.53321E-2</c:v>
                </c:pt>
                <c:pt idx="85">
                  <c:v>1.5444500000000002E-2</c:v>
                </c:pt>
                <c:pt idx="86">
                  <c:v>1.5614699999999999E-2</c:v>
                </c:pt>
                <c:pt idx="87">
                  <c:v>1.5800099999999997E-2</c:v>
                </c:pt>
                <c:pt idx="88">
                  <c:v>1.59866E-2</c:v>
                </c:pt>
                <c:pt idx="89">
                  <c:v>1.61671E-2</c:v>
                </c:pt>
                <c:pt idx="90">
                  <c:v>1.63518E-2</c:v>
                </c:pt>
                <c:pt idx="91">
                  <c:v>1.6521399999999999E-2</c:v>
                </c:pt>
                <c:pt idx="92">
                  <c:v>1.6701900000000002E-2</c:v>
                </c:pt>
                <c:pt idx="93">
                  <c:v>1.6881500000000001E-2</c:v>
                </c:pt>
                <c:pt idx="94">
                  <c:v>1.7051199999999999E-2</c:v>
                </c:pt>
                <c:pt idx="95">
                  <c:v>1.7226600000000002E-2</c:v>
                </c:pt>
                <c:pt idx="96">
                  <c:v>1.6566600000000001E-2</c:v>
                </c:pt>
                <c:pt idx="97">
                  <c:v>1.6590299999999999E-2</c:v>
                </c:pt>
                <c:pt idx="98">
                  <c:v>1.6747100000000001E-2</c:v>
                </c:pt>
                <c:pt idx="99">
                  <c:v>1.6906600000000001E-2</c:v>
                </c:pt>
                <c:pt idx="100">
                  <c:v>1.7053200000000001E-2</c:v>
                </c:pt>
                <c:pt idx="101">
                  <c:v>1.7209000000000002E-2</c:v>
                </c:pt>
                <c:pt idx="102">
                  <c:v>1.73641E-2</c:v>
                </c:pt>
                <c:pt idx="103">
                  <c:v>1.7510600000000001E-2</c:v>
                </c:pt>
                <c:pt idx="104">
                  <c:v>1.76621E-2</c:v>
                </c:pt>
                <c:pt idx="105">
                  <c:v>1.7814799999999999E-2</c:v>
                </c:pt>
                <c:pt idx="106">
                  <c:v>1.7969699999999998E-2</c:v>
                </c:pt>
                <c:pt idx="107">
                  <c:v>1.8122799999999998E-2</c:v>
                </c:pt>
                <c:pt idx="108">
                  <c:v>1.75382E-2</c:v>
                </c:pt>
                <c:pt idx="109">
                  <c:v>1.7487600000000002E-2</c:v>
                </c:pt>
                <c:pt idx="110">
                  <c:v>1.7619100000000002E-2</c:v>
                </c:pt>
                <c:pt idx="111">
                  <c:v>1.7750800000000001E-2</c:v>
                </c:pt>
                <c:pt idx="112">
                  <c:v>1.7880199999999999E-2</c:v>
                </c:pt>
                <c:pt idx="113">
                  <c:v>1.80114E-2</c:v>
                </c:pt>
                <c:pt idx="114">
                  <c:v>1.8143599999999999E-2</c:v>
                </c:pt>
                <c:pt idx="115">
                  <c:v>1.8277699999999997E-2</c:v>
                </c:pt>
                <c:pt idx="116">
                  <c:v>1.8410099999999999E-2</c:v>
                </c:pt>
                <c:pt idx="117">
                  <c:v>1.8531800000000001E-2</c:v>
                </c:pt>
                <c:pt idx="118">
                  <c:v>1.86611E-2</c:v>
                </c:pt>
                <c:pt idx="119">
                  <c:v>1.8789800000000002E-2</c:v>
                </c:pt>
              </c:numCache>
            </c:numRef>
          </c:val>
          <c:smooth val="0"/>
          <c:extLst>
            <c:ext xmlns:c16="http://schemas.microsoft.com/office/drawing/2014/chart" uri="{C3380CC4-5D6E-409C-BE32-E72D297353CC}">
              <c16:uniqueId val="{00000000-7D19-40C4-BBFF-A55969412394}"/>
            </c:ext>
          </c:extLst>
        </c:ser>
        <c:ser>
          <c:idx val="1"/>
          <c:order val="1"/>
          <c:tx>
            <c:strRef>
              <c:f>'Forward Curve'!$D$12</c:f>
              <c:strCache>
                <c:ptCount val="1"/>
                <c:pt idx="0">
                  <c:v>+1 Standard Deviation</c:v>
                </c:pt>
              </c:strCache>
            </c:strRef>
          </c:tx>
          <c:spPr>
            <a:ln w="28575" cap="rnd">
              <a:solidFill>
                <a:schemeClr val="tx1">
                  <a:lumMod val="50000"/>
                  <a:lumOff val="50000"/>
                </a:schemeClr>
              </a:solidFill>
              <a:prstDash val="sysDash"/>
              <a:round/>
            </a:ln>
            <a:effectLst/>
          </c:spPr>
          <c:marker>
            <c:symbol val="none"/>
          </c:marker>
          <c:cat>
            <c:numRef>
              <c:f>'Forward Curve'!$B$13:$B$132</c:f>
              <c:numCache>
                <c:formatCode>m/d/yyyy</c:formatCode>
                <c:ptCount val="120"/>
                <c:pt idx="0">
                  <c:v>44227</c:v>
                </c:pt>
                <c:pt idx="1">
                  <c:v>44255</c:v>
                </c:pt>
                <c:pt idx="2">
                  <c:v>44283</c:v>
                </c:pt>
                <c:pt idx="3">
                  <c:v>44314</c:v>
                </c:pt>
                <c:pt idx="4">
                  <c:v>44344</c:v>
                </c:pt>
                <c:pt idx="5">
                  <c:v>44375</c:v>
                </c:pt>
                <c:pt idx="6">
                  <c:v>44405</c:v>
                </c:pt>
                <c:pt idx="7">
                  <c:v>44436</c:v>
                </c:pt>
                <c:pt idx="8">
                  <c:v>44467</c:v>
                </c:pt>
                <c:pt idx="9">
                  <c:v>44497</c:v>
                </c:pt>
                <c:pt idx="10">
                  <c:v>44528</c:v>
                </c:pt>
                <c:pt idx="11">
                  <c:v>44558</c:v>
                </c:pt>
                <c:pt idx="12">
                  <c:v>44589</c:v>
                </c:pt>
                <c:pt idx="13">
                  <c:v>44620</c:v>
                </c:pt>
                <c:pt idx="14">
                  <c:v>44648</c:v>
                </c:pt>
                <c:pt idx="15">
                  <c:v>44679</c:v>
                </c:pt>
                <c:pt idx="16">
                  <c:v>44709</c:v>
                </c:pt>
                <c:pt idx="17">
                  <c:v>44740</c:v>
                </c:pt>
                <c:pt idx="18">
                  <c:v>44770</c:v>
                </c:pt>
                <c:pt idx="19">
                  <c:v>44801</c:v>
                </c:pt>
                <c:pt idx="20">
                  <c:v>44832</c:v>
                </c:pt>
                <c:pt idx="21">
                  <c:v>44862</c:v>
                </c:pt>
                <c:pt idx="22">
                  <c:v>44893</c:v>
                </c:pt>
                <c:pt idx="23">
                  <c:v>44923</c:v>
                </c:pt>
                <c:pt idx="24">
                  <c:v>44954</c:v>
                </c:pt>
                <c:pt idx="25">
                  <c:v>44985</c:v>
                </c:pt>
                <c:pt idx="26">
                  <c:v>45013</c:v>
                </c:pt>
                <c:pt idx="27">
                  <c:v>45044</c:v>
                </c:pt>
                <c:pt idx="28">
                  <c:v>45074</c:v>
                </c:pt>
                <c:pt idx="29">
                  <c:v>45105</c:v>
                </c:pt>
                <c:pt idx="30">
                  <c:v>45135</c:v>
                </c:pt>
                <c:pt idx="31">
                  <c:v>45166</c:v>
                </c:pt>
                <c:pt idx="32">
                  <c:v>45197</c:v>
                </c:pt>
                <c:pt idx="33">
                  <c:v>45227</c:v>
                </c:pt>
                <c:pt idx="34">
                  <c:v>45258</c:v>
                </c:pt>
                <c:pt idx="35">
                  <c:v>45288</c:v>
                </c:pt>
                <c:pt idx="36">
                  <c:v>45319</c:v>
                </c:pt>
                <c:pt idx="37">
                  <c:v>45350</c:v>
                </c:pt>
                <c:pt idx="38">
                  <c:v>45379</c:v>
                </c:pt>
                <c:pt idx="39">
                  <c:v>45410</c:v>
                </c:pt>
                <c:pt idx="40">
                  <c:v>45440</c:v>
                </c:pt>
                <c:pt idx="41">
                  <c:v>45471</c:v>
                </c:pt>
                <c:pt idx="42">
                  <c:v>45501</c:v>
                </c:pt>
                <c:pt idx="43">
                  <c:v>45532</c:v>
                </c:pt>
                <c:pt idx="44">
                  <c:v>45563</c:v>
                </c:pt>
                <c:pt idx="45">
                  <c:v>45593</c:v>
                </c:pt>
                <c:pt idx="46">
                  <c:v>45624</c:v>
                </c:pt>
                <c:pt idx="47">
                  <c:v>45654</c:v>
                </c:pt>
                <c:pt idx="48">
                  <c:v>45685</c:v>
                </c:pt>
                <c:pt idx="49">
                  <c:v>45716</c:v>
                </c:pt>
                <c:pt idx="50">
                  <c:v>45744</c:v>
                </c:pt>
                <c:pt idx="51">
                  <c:v>45775</c:v>
                </c:pt>
                <c:pt idx="52">
                  <c:v>45805</c:v>
                </c:pt>
                <c:pt idx="53">
                  <c:v>45836</c:v>
                </c:pt>
                <c:pt idx="54">
                  <c:v>45866</c:v>
                </c:pt>
                <c:pt idx="55">
                  <c:v>45897</c:v>
                </c:pt>
                <c:pt idx="56">
                  <c:v>45928</c:v>
                </c:pt>
                <c:pt idx="57">
                  <c:v>45958</c:v>
                </c:pt>
                <c:pt idx="58">
                  <c:v>45989</c:v>
                </c:pt>
                <c:pt idx="59">
                  <c:v>46019</c:v>
                </c:pt>
                <c:pt idx="60">
                  <c:v>46050</c:v>
                </c:pt>
                <c:pt idx="61">
                  <c:v>46081</c:v>
                </c:pt>
                <c:pt idx="62">
                  <c:v>46109</c:v>
                </c:pt>
                <c:pt idx="63">
                  <c:v>46140</c:v>
                </c:pt>
                <c:pt idx="64">
                  <c:v>46170</c:v>
                </c:pt>
                <c:pt idx="65">
                  <c:v>46201</c:v>
                </c:pt>
                <c:pt idx="66">
                  <c:v>46231</c:v>
                </c:pt>
                <c:pt idx="67">
                  <c:v>46262</c:v>
                </c:pt>
                <c:pt idx="68">
                  <c:v>46293</c:v>
                </c:pt>
                <c:pt idx="69">
                  <c:v>46323</c:v>
                </c:pt>
                <c:pt idx="70">
                  <c:v>46354</c:v>
                </c:pt>
                <c:pt idx="71">
                  <c:v>46384</c:v>
                </c:pt>
                <c:pt idx="72">
                  <c:v>46415</c:v>
                </c:pt>
                <c:pt idx="73">
                  <c:v>46446</c:v>
                </c:pt>
                <c:pt idx="74">
                  <c:v>46474</c:v>
                </c:pt>
                <c:pt idx="75">
                  <c:v>46505</c:v>
                </c:pt>
                <c:pt idx="76">
                  <c:v>46535</c:v>
                </c:pt>
                <c:pt idx="77">
                  <c:v>46566</c:v>
                </c:pt>
                <c:pt idx="78">
                  <c:v>46596</c:v>
                </c:pt>
                <c:pt idx="79">
                  <c:v>46627</c:v>
                </c:pt>
                <c:pt idx="80">
                  <c:v>46658</c:v>
                </c:pt>
                <c:pt idx="81">
                  <c:v>46688</c:v>
                </c:pt>
                <c:pt idx="82">
                  <c:v>46719</c:v>
                </c:pt>
                <c:pt idx="83">
                  <c:v>46749</c:v>
                </c:pt>
                <c:pt idx="84">
                  <c:v>46780</c:v>
                </c:pt>
                <c:pt idx="85">
                  <c:v>46811</c:v>
                </c:pt>
                <c:pt idx="86">
                  <c:v>46840</c:v>
                </c:pt>
                <c:pt idx="87">
                  <c:v>46871</c:v>
                </c:pt>
                <c:pt idx="88">
                  <c:v>46901</c:v>
                </c:pt>
                <c:pt idx="89">
                  <c:v>46932</c:v>
                </c:pt>
                <c:pt idx="90">
                  <c:v>46962</c:v>
                </c:pt>
                <c:pt idx="91">
                  <c:v>46993</c:v>
                </c:pt>
                <c:pt idx="92">
                  <c:v>47024</c:v>
                </c:pt>
                <c:pt idx="93">
                  <c:v>47054</c:v>
                </c:pt>
                <c:pt idx="94">
                  <c:v>47085</c:v>
                </c:pt>
                <c:pt idx="95">
                  <c:v>47115</c:v>
                </c:pt>
                <c:pt idx="96">
                  <c:v>47146</c:v>
                </c:pt>
                <c:pt idx="97">
                  <c:v>47177</c:v>
                </c:pt>
                <c:pt idx="98">
                  <c:v>47205</c:v>
                </c:pt>
                <c:pt idx="99">
                  <c:v>47236</c:v>
                </c:pt>
                <c:pt idx="100">
                  <c:v>47266</c:v>
                </c:pt>
                <c:pt idx="101">
                  <c:v>47297</c:v>
                </c:pt>
                <c:pt idx="102">
                  <c:v>47327</c:v>
                </c:pt>
                <c:pt idx="103">
                  <c:v>47358</c:v>
                </c:pt>
                <c:pt idx="104">
                  <c:v>47389</c:v>
                </c:pt>
                <c:pt idx="105">
                  <c:v>47419</c:v>
                </c:pt>
                <c:pt idx="106">
                  <c:v>47450</c:v>
                </c:pt>
                <c:pt idx="107">
                  <c:v>47480</c:v>
                </c:pt>
                <c:pt idx="108">
                  <c:v>47511</c:v>
                </c:pt>
                <c:pt idx="109">
                  <c:v>47542</c:v>
                </c:pt>
                <c:pt idx="110">
                  <c:v>47570</c:v>
                </c:pt>
                <c:pt idx="111">
                  <c:v>47601</c:v>
                </c:pt>
                <c:pt idx="112">
                  <c:v>47631</c:v>
                </c:pt>
                <c:pt idx="113">
                  <c:v>47662</c:v>
                </c:pt>
                <c:pt idx="114">
                  <c:v>47692</c:v>
                </c:pt>
                <c:pt idx="115">
                  <c:v>47723</c:v>
                </c:pt>
                <c:pt idx="116">
                  <c:v>47754</c:v>
                </c:pt>
                <c:pt idx="117">
                  <c:v>47784</c:v>
                </c:pt>
                <c:pt idx="118">
                  <c:v>47815</c:v>
                </c:pt>
                <c:pt idx="119">
                  <c:v>47845</c:v>
                </c:pt>
              </c:numCache>
            </c:numRef>
          </c:cat>
          <c:val>
            <c:numRef>
              <c:f>'Forward Curve'!$D$13:$D$132</c:f>
              <c:numCache>
                <c:formatCode>0.00000%</c:formatCode>
                <c:ptCount val="120"/>
                <c:pt idx="0">
                  <c:v>1.1949999999999999E-3</c:v>
                </c:pt>
                <c:pt idx="1">
                  <c:v>1.1354527079838704E-3</c:v>
                </c:pt>
                <c:pt idx="2">
                  <c:v>1.1260755737674813E-3</c:v>
                </c:pt>
                <c:pt idx="3">
                  <c:v>9.226648972828715E-4</c:v>
                </c:pt>
                <c:pt idx="4">
                  <c:v>8.4647963974434693E-4</c:v>
                </c:pt>
                <c:pt idx="5">
                  <c:v>1.1584349940795375E-3</c:v>
                </c:pt>
                <c:pt idx="6">
                  <c:v>1.0961565352988637E-3</c:v>
                </c:pt>
                <c:pt idx="7">
                  <c:v>1.1167239320733478E-3</c:v>
                </c:pt>
                <c:pt idx="8">
                  <c:v>1.1681051333598601E-3</c:v>
                </c:pt>
                <c:pt idx="9">
                  <c:v>1.0791577140855106E-3</c:v>
                </c:pt>
                <c:pt idx="10">
                  <c:v>1.2187694692115435E-3</c:v>
                </c:pt>
                <c:pt idx="11">
                  <c:v>1.4420957377089772E-3</c:v>
                </c:pt>
                <c:pt idx="12">
                  <c:v>1.4961836771737761E-3</c:v>
                </c:pt>
                <c:pt idx="13">
                  <c:v>1.3557603973000103E-3</c:v>
                </c:pt>
                <c:pt idx="14">
                  <c:v>1.1619588484867709E-3</c:v>
                </c:pt>
                <c:pt idx="15">
                  <c:v>1.1578493237271836E-3</c:v>
                </c:pt>
                <c:pt idx="16">
                  <c:v>1.1980434703921722E-3</c:v>
                </c:pt>
                <c:pt idx="17">
                  <c:v>1.2458146392405937E-3</c:v>
                </c:pt>
                <c:pt idx="18">
                  <c:v>1.2898571394255923E-3</c:v>
                </c:pt>
                <c:pt idx="19">
                  <c:v>1.421241619401975E-3</c:v>
                </c:pt>
                <c:pt idx="20">
                  <c:v>1.7439675942497147E-3</c:v>
                </c:pt>
                <c:pt idx="21">
                  <c:v>1.7925404520222595E-3</c:v>
                </c:pt>
                <c:pt idx="22">
                  <c:v>1.8381340343349112E-3</c:v>
                </c:pt>
                <c:pt idx="23">
                  <c:v>1.8864044566679397E-3</c:v>
                </c:pt>
                <c:pt idx="24">
                  <c:v>2.3887514317779894E-3</c:v>
                </c:pt>
                <c:pt idx="25">
                  <c:v>2.5513064180931505E-3</c:v>
                </c:pt>
                <c:pt idx="26">
                  <c:v>2.6586353388832148E-3</c:v>
                </c:pt>
                <c:pt idx="27">
                  <c:v>2.7752781293522962E-3</c:v>
                </c:pt>
                <c:pt idx="28">
                  <c:v>2.8937858954016251E-3</c:v>
                </c:pt>
                <c:pt idx="29">
                  <c:v>3.0083392138407585E-3</c:v>
                </c:pt>
                <c:pt idx="30">
                  <c:v>3.1264182430910297E-3</c:v>
                </c:pt>
                <c:pt idx="31">
                  <c:v>3.2351526980828691E-3</c:v>
                </c:pt>
                <c:pt idx="32">
                  <c:v>3.3513132832612884E-3</c:v>
                </c:pt>
                <c:pt idx="33">
                  <c:v>3.46733396E-3</c:v>
                </c:pt>
                <c:pt idx="34">
                  <c:v>3.5817084591506306E-3</c:v>
                </c:pt>
                <c:pt idx="35">
                  <c:v>3.6985349474816208E-3</c:v>
                </c:pt>
                <c:pt idx="36">
                  <c:v>4.9651798401720588E-3</c:v>
                </c:pt>
                <c:pt idx="37">
                  <c:v>5.3323091291220407E-3</c:v>
                </c:pt>
                <c:pt idx="38">
                  <c:v>5.5375122187023328E-3</c:v>
                </c:pt>
                <c:pt idx="39">
                  <c:v>5.7489706911635725E-3</c:v>
                </c:pt>
                <c:pt idx="40">
                  <c:v>5.9534163819734863E-3</c:v>
                </c:pt>
                <c:pt idx="41">
                  <c:v>6.1607730882540174E-3</c:v>
                </c:pt>
                <c:pt idx="42">
                  <c:v>6.3711405942964401E-3</c:v>
                </c:pt>
                <c:pt idx="43">
                  <c:v>6.5846010325091584E-3</c:v>
                </c:pt>
                <c:pt idx="44">
                  <c:v>6.7973415989179657E-3</c:v>
                </c:pt>
                <c:pt idx="45">
                  <c:v>6.9928969724225238E-3</c:v>
                </c:pt>
                <c:pt idx="46">
                  <c:v>7.2101316536211007E-3</c:v>
                </c:pt>
                <c:pt idx="47">
                  <c:v>7.4279808731865637E-3</c:v>
                </c:pt>
                <c:pt idx="48">
                  <c:v>8.2861503658005521E-3</c:v>
                </c:pt>
                <c:pt idx="49">
                  <c:v>8.6516232553225832E-3</c:v>
                </c:pt>
                <c:pt idx="50">
                  <c:v>8.8871872703028057E-3</c:v>
                </c:pt>
                <c:pt idx="51">
                  <c:v>9.1110215141633876E-3</c:v>
                </c:pt>
                <c:pt idx="52">
                  <c:v>9.3496375263048288E-3</c:v>
                </c:pt>
                <c:pt idx="53">
                  <c:v>9.5910128520213522E-3</c:v>
                </c:pt>
                <c:pt idx="54">
                  <c:v>9.8129056629551823E-3</c:v>
                </c:pt>
                <c:pt idx="55">
                  <c:v>1.0049425187696798E-2</c:v>
                </c:pt>
                <c:pt idx="56">
                  <c:v>1.0281249240818489E-2</c:v>
                </c:pt>
                <c:pt idx="57">
                  <c:v>1.050870982782384E-2</c:v>
                </c:pt>
                <c:pt idx="58">
                  <c:v>1.074352890015281E-2</c:v>
                </c:pt>
                <c:pt idx="59">
                  <c:v>1.0980647168867329E-2</c:v>
                </c:pt>
                <c:pt idx="60">
                  <c:v>1.1562025232282103E-2</c:v>
                </c:pt>
                <c:pt idx="61">
                  <c:v>1.184289856800131E-2</c:v>
                </c:pt>
                <c:pt idx="62">
                  <c:v>1.2098872839885417E-2</c:v>
                </c:pt>
                <c:pt idx="63">
                  <c:v>1.2329953073434473E-2</c:v>
                </c:pt>
                <c:pt idx="64">
                  <c:v>1.2568369227062707E-2</c:v>
                </c:pt>
                <c:pt idx="65">
                  <c:v>1.2805426248018847E-2</c:v>
                </c:pt>
                <c:pt idx="66">
                  <c:v>1.3038126582851641E-2</c:v>
                </c:pt>
                <c:pt idx="67">
                  <c:v>1.3273790715964205E-2</c:v>
                </c:pt>
                <c:pt idx="68">
                  <c:v>1.3516209236128066E-2</c:v>
                </c:pt>
                <c:pt idx="69">
                  <c:v>1.3754365018351391E-2</c:v>
                </c:pt>
                <c:pt idx="70">
                  <c:v>1.3998146921452004E-2</c:v>
                </c:pt>
                <c:pt idx="71">
                  <c:v>1.4222470244735014E-2</c:v>
                </c:pt>
                <c:pt idx="72">
                  <c:v>1.4003542274974972E-2</c:v>
                </c:pt>
                <c:pt idx="73">
                  <c:v>1.4146125267061972E-2</c:v>
                </c:pt>
                <c:pt idx="74">
                  <c:v>1.4371506348455052E-2</c:v>
                </c:pt>
                <c:pt idx="75">
                  <c:v>1.4577911239822092E-2</c:v>
                </c:pt>
                <c:pt idx="76">
                  <c:v>1.4791396097418256E-2</c:v>
                </c:pt>
                <c:pt idx="77">
                  <c:v>1.5014197209512066E-2</c:v>
                </c:pt>
                <c:pt idx="78">
                  <c:v>1.5237012232851238E-2</c:v>
                </c:pt>
                <c:pt idx="79">
                  <c:v>1.5456922496107387E-2</c:v>
                </c:pt>
                <c:pt idx="80">
                  <c:v>1.5659618927579458E-2</c:v>
                </c:pt>
                <c:pt idx="81">
                  <c:v>1.5872067172404639E-2</c:v>
                </c:pt>
                <c:pt idx="82">
                  <c:v>1.6085558142314053E-2</c:v>
                </c:pt>
                <c:pt idx="83">
                  <c:v>1.6307762768616802E-2</c:v>
                </c:pt>
                <c:pt idx="84">
                  <c:v>1.5579568590198951E-2</c:v>
                </c:pt>
                <c:pt idx="85">
                  <c:v>1.5694050351413989E-2</c:v>
                </c:pt>
                <c:pt idx="86">
                  <c:v>1.5866981931887097E-2</c:v>
                </c:pt>
                <c:pt idx="87">
                  <c:v>1.6055388518114139E-2</c:v>
                </c:pt>
                <c:pt idx="88">
                  <c:v>1.6245056049630686E-2</c:v>
                </c:pt>
                <c:pt idx="89">
                  <c:v>1.6428611097648285E-2</c:v>
                </c:pt>
                <c:pt idx="90">
                  <c:v>1.6616138851050132E-2</c:v>
                </c:pt>
                <c:pt idx="91">
                  <c:v>1.6788799233976481E-2</c:v>
                </c:pt>
                <c:pt idx="92">
                  <c:v>1.6972334589379984E-2</c:v>
                </c:pt>
                <c:pt idx="93">
                  <c:v>1.7154838133479067E-2</c:v>
                </c:pt>
                <c:pt idx="94">
                  <c:v>1.732721001666003E-2</c:v>
                </c:pt>
                <c:pt idx="95">
                  <c:v>1.7505933102251386E-2</c:v>
                </c:pt>
                <c:pt idx="96">
                  <c:v>1.6842895879060928E-2</c:v>
                </c:pt>
                <c:pt idx="97">
                  <c:v>1.6867269222766955E-2</c:v>
                </c:pt>
                <c:pt idx="98">
                  <c:v>1.7026806485208372E-2</c:v>
                </c:pt>
                <c:pt idx="99">
                  <c:v>1.7189067714234844E-2</c:v>
                </c:pt>
                <c:pt idx="100">
                  <c:v>1.7338443800754354E-2</c:v>
                </c:pt>
                <c:pt idx="101">
                  <c:v>1.7497108130061646E-2</c:v>
                </c:pt>
                <c:pt idx="102">
                  <c:v>1.7654896883184269E-2</c:v>
                </c:pt>
                <c:pt idx="103">
                  <c:v>1.7804228472732865E-2</c:v>
                </c:pt>
                <c:pt idx="104">
                  <c:v>1.7958422873624508E-2</c:v>
                </c:pt>
                <c:pt idx="105">
                  <c:v>1.811398529631783E-2</c:v>
                </c:pt>
                <c:pt idx="106">
                  <c:v>1.8273862667181253E-2</c:v>
                </c:pt>
                <c:pt idx="107">
                  <c:v>1.8432449332527141E-2</c:v>
                </c:pt>
                <c:pt idx="108">
                  <c:v>1.7847230800556824E-2</c:v>
                </c:pt>
                <c:pt idx="109">
                  <c:v>1.7796818696460149E-2</c:v>
                </c:pt>
                <c:pt idx="110">
                  <c:v>1.7930883037959762E-2</c:v>
                </c:pt>
                <c:pt idx="111">
                  <c:v>1.8065225419373089E-2</c:v>
                </c:pt>
                <c:pt idx="112">
                  <c:v>1.819733279076283E-2</c:v>
                </c:pt>
                <c:pt idx="113">
                  <c:v>1.8331142810958795E-2</c:v>
                </c:pt>
                <c:pt idx="114">
                  <c:v>1.8466079902659877E-2</c:v>
                </c:pt>
                <c:pt idx="115">
                  <c:v>1.8602988093069133E-2</c:v>
                </c:pt>
                <c:pt idx="116">
                  <c:v>1.8738098999042996E-2</c:v>
                </c:pt>
                <c:pt idx="117">
                  <c:v>1.8862436407515511E-2</c:v>
                </c:pt>
                <c:pt idx="118">
                  <c:v>1.899596231569126E-2</c:v>
                </c:pt>
                <c:pt idx="119">
                  <c:v>1.9128854942625378E-2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max val="45292"/>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7460184"/>
        <c:crosses val="autoZero"/>
        <c:auto val="0"/>
        <c:lblOffset val="100"/>
        <c:baseTimeUnit val="months"/>
        <c:majorUnit val="1"/>
        <c:majorTimeUnit val="years"/>
      </c:dateAx>
      <c:valAx>
        <c:axId val="467460184"/>
        <c:scaling>
          <c:orientation val="minMax"/>
          <c:max val="7.0000000000000007E-2"/>
          <c:min val="-1.0000000000000002E-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7461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1330406</xdr:colOff>
      <xdr:row>4</xdr:row>
      <xdr:rowOff>0</xdr:rowOff>
    </xdr:to>
    <xdr:pic>
      <xdr:nvPicPr>
        <xdr:cNvPr id="4" name="Picture 3">
          <a:extLst>
            <a:ext uri="{FF2B5EF4-FFF2-40B4-BE49-F238E27FC236}">
              <a16:creationId xmlns:a16="http://schemas.microsoft.com/office/drawing/2014/main" id="{32595DDB-3326-4B67-9EA7-30BC5D6DCE3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59012" cy="485775"/>
        </a:xfrm>
        <a:prstGeom prst="rect">
          <a:avLst/>
        </a:prstGeom>
      </xdr:spPr>
    </xdr:pic>
    <xdr:clientData/>
  </xdr:twoCellAnchor>
  <xdr:twoCellAnchor>
    <xdr:from>
      <xdr:col>4</xdr:col>
      <xdr:colOff>514349</xdr:colOff>
      <xdr:row>6</xdr:row>
      <xdr:rowOff>4761</xdr:rowOff>
    </xdr:from>
    <xdr:to>
      <xdr:col>11</xdr:col>
      <xdr:colOff>581025</xdr:colOff>
      <xdr:row>26</xdr:row>
      <xdr:rowOff>66675</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0.83241</cdr:x>
      <cdr:y>0.95583</cdr:y>
    </cdr:from>
    <cdr:to>
      <cdr:x>0.99723</cdr:x>
      <cdr:y>0.99755</cdr:y>
    </cdr:to>
    <cdr:sp macro="" textlink="">
      <cdr:nvSpPr>
        <cdr:cNvPr id="2" name="TextBox 1"/>
        <cdr:cNvSpPr txBox="1"/>
      </cdr:nvSpPr>
      <cdr:spPr>
        <a:xfrm xmlns:a="http://schemas.openxmlformats.org/drawingml/2006/main">
          <a:off x="5724510" y="3709989"/>
          <a:ext cx="1133491" cy="16194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l"/>
          <a:r>
            <a:rPr lang="en-US" sz="800" i="0">
              <a:solidFill>
                <a:schemeClr val="tx1">
                  <a:lumMod val="65000"/>
                  <a:lumOff val="35000"/>
                </a:schemeClr>
              </a:solidFill>
              <a:latin typeface="Garamond" panose="02020404030301010803" pitchFamily="18" charset="0"/>
            </a:rPr>
            <a:t>Source:</a:t>
          </a:r>
          <a:r>
            <a:rPr lang="en-US" sz="800" i="0" baseline="0">
              <a:solidFill>
                <a:schemeClr val="tx1">
                  <a:lumMod val="65000"/>
                  <a:lumOff val="35000"/>
                </a:schemeClr>
              </a:solidFill>
              <a:latin typeface="Garamond" panose="02020404030301010803" pitchFamily="18" charset="0"/>
            </a:rPr>
            <a:t> Pensford, LLC</a:t>
          </a:r>
          <a:endParaRPr lang="en-US" sz="800" i="0">
            <a:solidFill>
              <a:schemeClr val="tx1">
                <a:lumMod val="65000"/>
                <a:lumOff val="35000"/>
              </a:schemeClr>
            </a:solidFill>
            <a:latin typeface="Garamond" panose="02020404030301010803" pitchFamily="18" charset="0"/>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76200</xdr:rowOff>
    </xdr:from>
    <xdr:to>
      <xdr:col>3</xdr:col>
      <xdr:colOff>244556</xdr:colOff>
      <xdr:row>3</xdr:row>
      <xdr:rowOff>0</xdr:rowOff>
    </xdr:to>
    <xdr:pic>
      <xdr:nvPicPr>
        <xdr:cNvPr id="2" name="Picture 1">
          <a:extLst>
            <a:ext uri="{FF2B5EF4-FFF2-40B4-BE49-F238E27FC236}">
              <a16:creationId xmlns:a16="http://schemas.microsoft.com/office/drawing/2014/main" id="{7A4B282E-150C-40A1-A947-2C913CF2E8B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63856" cy="495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4</xdr:col>
      <xdr:colOff>444500</xdr:colOff>
      <xdr:row>3</xdr:row>
      <xdr:rowOff>180975</xdr:rowOff>
    </xdr:to>
    <xdr:pic>
      <xdr:nvPicPr>
        <xdr:cNvPr id="2" name="Picture 1">
          <a:extLst>
            <a:ext uri="{FF2B5EF4-FFF2-40B4-BE49-F238E27FC236}">
              <a16:creationId xmlns:a16="http://schemas.microsoft.com/office/drawing/2014/main" id="{6685DBD9-5076-4B4C-82E9-BEC452506F3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54250" cy="485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Y146"/>
  <sheetViews>
    <sheetView showGridLines="0" tabSelected="1" zoomScaleNormal="100" workbookViewId="0">
      <selection activeCell="D7" sqref="D7"/>
    </sheetView>
  </sheetViews>
  <sheetFormatPr defaultColWidth="9.140625" defaultRowHeight="15" x14ac:dyDescent="0.25"/>
  <cols>
    <col min="1" max="1" width="5.7109375" style="14" customWidth="1"/>
    <col min="2" max="2" width="14.28515625" style="14" customWidth="1"/>
    <col min="3" max="3" width="21" style="17" customWidth="1"/>
    <col min="4" max="4" width="21.5703125" style="17" customWidth="1"/>
    <col min="5" max="5" width="7.7109375" style="14" customWidth="1"/>
    <col min="6" max="6" width="15.5703125" style="14" customWidth="1"/>
    <col min="7" max="7" width="12.28515625" style="14" customWidth="1"/>
    <col min="8" max="8" width="15" style="14" bestFit="1" customWidth="1"/>
    <col min="9" max="9" width="20.42578125" style="14" bestFit="1" customWidth="1"/>
    <col min="10" max="10" width="21.85546875" style="14" bestFit="1" customWidth="1"/>
    <col min="11" max="11" width="9.28515625" style="14" bestFit="1" customWidth="1"/>
    <col min="12" max="12" width="9.140625" style="14"/>
    <col min="13" max="13" width="11.85546875" style="14" bestFit="1" customWidth="1"/>
    <col min="14" max="16384" width="9.140625" style="14"/>
  </cols>
  <sheetData>
    <row r="2" spans="2:15" x14ac:dyDescent="0.25">
      <c r="C2" s="15"/>
      <c r="D2" s="15"/>
    </row>
    <row r="3" spans="2:15" x14ac:dyDescent="0.25">
      <c r="C3" s="15"/>
      <c r="D3" s="15"/>
    </row>
    <row r="6" spans="2:15" ht="15.75" thickBot="1" x14ac:dyDescent="0.3">
      <c r="B6" s="31" t="s">
        <v>26</v>
      </c>
      <c r="C6" s="31"/>
      <c r="D6" s="35" t="str">
        <f>"Rates updated as of "&amp;TEXT(B13,"mm/dd/yyyy")</f>
        <v>Rates updated as of 01/31/2021</v>
      </c>
    </row>
    <row r="7" spans="2:15" x14ac:dyDescent="0.25">
      <c r="B7" s="16" t="s">
        <v>4</v>
      </c>
      <c r="D7" s="26" t="s">
        <v>6</v>
      </c>
    </row>
    <row r="8" spans="2:15" x14ac:dyDescent="0.25">
      <c r="B8" s="16" t="s">
        <v>9</v>
      </c>
      <c r="D8" s="26" t="s">
        <v>12</v>
      </c>
    </row>
    <row r="9" spans="2:15" x14ac:dyDescent="0.25">
      <c r="C9" s="16"/>
      <c r="D9" s="18"/>
    </row>
    <row r="10" spans="2:15" x14ac:dyDescent="0.25">
      <c r="C10" s="16"/>
      <c r="D10" s="18"/>
    </row>
    <row r="11" spans="2:15" x14ac:dyDescent="0.25">
      <c r="C11" s="16"/>
      <c r="D11" s="18"/>
    </row>
    <row r="12" spans="2:15" ht="15.75" thickBot="1" x14ac:dyDescent="0.3">
      <c r="B12" s="19" t="s">
        <v>0</v>
      </c>
      <c r="C12" s="19" t="s">
        <v>8</v>
      </c>
      <c r="D12" s="19" t="str">
        <f>D8</f>
        <v>+1 Standard Deviation</v>
      </c>
    </row>
    <row r="13" spans="2:15" x14ac:dyDescent="0.25">
      <c r="B13" s="20">
        <f>Vols!W1</f>
        <v>44227</v>
      </c>
      <c r="C13" s="21">
        <f>IF($D$7=DataValidation!$A$2,Vols!$D2,IF($D$7=DataValidation!$A$3,Vols!$E2,IF('Forward Curve'!$D$7=DataValidation!$A$5,Vols!$G2,IF('Forward Curve'!$D$7=DataValidation!$A$6,Vols!$H2,IF('Forward Curve'!$D$7=DataValidation!$A$4,Vols!$F2,"")))))</f>
        <v>1.1949999999999999E-3</v>
      </c>
      <c r="D13" s="22">
        <f>Vols!T2</f>
        <v>1.1949999999999999E-3</v>
      </c>
    </row>
    <row r="14" spans="2:15" x14ac:dyDescent="0.25">
      <c r="B14" s="20">
        <f>EDATE(B13,1)</f>
        <v>44255</v>
      </c>
      <c r="C14" s="21">
        <f>IF($D$7=DataValidation!$A$2,Vols!$D3,IF($D$7=DataValidation!$A$3,Vols!$E3,IF('Forward Curve'!$D$7=DataValidation!$A$5,Vols!$G3,IF('Forward Curve'!$D$7=DataValidation!$A$6,Vols!$H3,IF('Forward Curve'!$D$7=DataValidation!$A$4,Vols!$F3,"")))))</f>
        <v>1.1314999999999999E-3</v>
      </c>
      <c r="D14" s="22">
        <f>Vols!T3</f>
        <v>1.1354527079838704E-3</v>
      </c>
      <c r="K14" s="23"/>
      <c r="L14" s="23"/>
      <c r="M14" s="23"/>
      <c r="N14" s="23"/>
      <c r="O14" s="23"/>
    </row>
    <row r="15" spans="2:15" x14ac:dyDescent="0.25">
      <c r="B15" s="20">
        <f t="shared" ref="B15:B78" si="0">EDATE(B14,1)</f>
        <v>44283</v>
      </c>
      <c r="C15" s="21">
        <f>IF($D$7=DataValidation!$A$2,Vols!$D4,IF($D$7=DataValidation!$A$3,Vols!$E4,IF('Forward Curve'!$D$7=DataValidation!$A$5,Vols!$G4,IF('Forward Curve'!$D$7=DataValidation!$A$6,Vols!$H4,IF('Forward Curve'!$D$7=DataValidation!$A$4,Vols!$F4,"")))))</f>
        <v>1.1206E-3</v>
      </c>
      <c r="D15" s="22">
        <f>Vols!T4</f>
        <v>1.1260755737674813E-3</v>
      </c>
    </row>
    <row r="16" spans="2:15" x14ac:dyDescent="0.25">
      <c r="B16" s="20">
        <f t="shared" si="0"/>
        <v>44314</v>
      </c>
      <c r="C16" s="21">
        <f>IF($D$7=DataValidation!$A$2,Vols!$D5,IF($D$7=DataValidation!$A$3,Vols!$E5,IF('Forward Curve'!$D$7=DataValidation!$A$5,Vols!$G5,IF('Forward Curve'!$D$7=DataValidation!$A$6,Vols!$H5,IF('Forward Curve'!$D$7=DataValidation!$A$4,Vols!$F5,"")))))</f>
        <v>9.1679999999999995E-4</v>
      </c>
      <c r="D16" s="22">
        <f>Vols!T5</f>
        <v>9.226648972828715E-4</v>
      </c>
    </row>
    <row r="17" spans="2:4" x14ac:dyDescent="0.25">
      <c r="B17" s="20">
        <f t="shared" si="0"/>
        <v>44344</v>
      </c>
      <c r="C17" s="21">
        <f>IF($D$7=DataValidation!$A$2,Vols!$D6,IF($D$7=DataValidation!$A$3,Vols!$E6,IF('Forward Curve'!$D$7=DataValidation!$A$5,Vols!$G6,IF('Forward Curve'!$D$7=DataValidation!$A$6,Vols!$H6,IF('Forward Curve'!$D$7=DataValidation!$A$4,Vols!$F6,"")))))</f>
        <v>8.4000000000000003E-4</v>
      </c>
      <c r="D17" s="22">
        <f>Vols!T6</f>
        <v>8.4647963974434693E-4</v>
      </c>
    </row>
    <row r="18" spans="2:4" x14ac:dyDescent="0.25">
      <c r="B18" s="20">
        <f t="shared" si="0"/>
        <v>44375</v>
      </c>
      <c r="C18" s="21">
        <f>IF($D$7=DataValidation!$A$2,Vols!$D7,IF($D$7=DataValidation!$A$3,Vols!$E7,IF('Forward Curve'!$D$7=DataValidation!$A$5,Vols!$G7,IF('Forward Curve'!$D$7=DataValidation!$A$6,Vols!$H7,IF('Forward Curve'!$D$7=DataValidation!$A$4,Vols!$F7,"")))))</f>
        <v>1.1490999999999999E-3</v>
      </c>
      <c r="D18" s="22">
        <f>Vols!T7</f>
        <v>1.1584349940795375E-3</v>
      </c>
    </row>
    <row r="19" spans="2:4" x14ac:dyDescent="0.25">
      <c r="B19" s="20">
        <f t="shared" si="0"/>
        <v>44405</v>
      </c>
      <c r="C19" s="21">
        <f>IF($D$7=DataValidation!$A$2,Vols!$D8,IF($D$7=DataValidation!$A$3,Vols!$E8,IF('Forward Curve'!$D$7=DataValidation!$A$5,Vols!$G8,IF('Forward Curve'!$D$7=DataValidation!$A$6,Vols!$H8,IF('Forward Curve'!$D$7=DataValidation!$A$4,Vols!$F8,"")))))</f>
        <v>1.0861E-3</v>
      </c>
      <c r="D19" s="22">
        <f>Vols!T8</f>
        <v>1.0961565352988637E-3</v>
      </c>
    </row>
    <row r="20" spans="2:4" x14ac:dyDescent="0.25">
      <c r="B20" s="20">
        <f t="shared" si="0"/>
        <v>44436</v>
      </c>
      <c r="C20" s="21">
        <f>IF($D$7=DataValidation!$A$2,Vols!$D9,IF($D$7=DataValidation!$A$3,Vols!$E9,IF('Forward Curve'!$D$7=DataValidation!$A$5,Vols!$G9,IF('Forward Curve'!$D$7=DataValidation!$A$6,Vols!$H9,IF('Forward Curve'!$D$7=DataValidation!$A$4,Vols!$F9,"")))))</f>
        <v>1.1056E-3</v>
      </c>
      <c r="D20" s="22">
        <f>Vols!T9</f>
        <v>1.1167239320733478E-3</v>
      </c>
    </row>
    <row r="21" spans="2:4" x14ac:dyDescent="0.25">
      <c r="B21" s="20">
        <f t="shared" si="0"/>
        <v>44467</v>
      </c>
      <c r="C21" s="21">
        <f>IF($D$7=DataValidation!$A$2,Vols!$D10,IF($D$7=DataValidation!$A$3,Vols!$E10,IF('Forward Curve'!$D$7=DataValidation!$A$5,Vols!$G10,IF('Forward Curve'!$D$7=DataValidation!$A$6,Vols!$H10,IF('Forward Curve'!$D$7=DataValidation!$A$4,Vols!$F10,"")))))</f>
        <v>1.1559999999999999E-3</v>
      </c>
      <c r="D21" s="22">
        <f>Vols!T10</f>
        <v>1.1681051333598601E-3</v>
      </c>
    </row>
    <row r="22" spans="2:4" x14ac:dyDescent="0.25">
      <c r="B22" s="20">
        <f t="shared" si="0"/>
        <v>44497</v>
      </c>
      <c r="C22" s="21">
        <f>IF($D$7=DataValidation!$A$2,Vols!$D11,IF($D$7=DataValidation!$A$3,Vols!$E11,IF('Forward Curve'!$D$7=DataValidation!$A$5,Vols!$G11,IF('Forward Curve'!$D$7=DataValidation!$A$6,Vols!$H11,IF('Forward Curve'!$D$7=DataValidation!$A$4,Vols!$F11,"")))))</f>
        <v>1.067E-3</v>
      </c>
      <c r="D22" s="22">
        <f>Vols!T11</f>
        <v>1.0791577140855106E-3</v>
      </c>
    </row>
    <row r="23" spans="2:4" x14ac:dyDescent="0.25">
      <c r="B23" s="20">
        <f t="shared" si="0"/>
        <v>44528</v>
      </c>
      <c r="C23" s="21">
        <f>IF($D$7=DataValidation!$A$2,Vols!$D12,IF($D$7=DataValidation!$A$3,Vols!$E12,IF('Forward Curve'!$D$7=DataValidation!$A$5,Vols!$G12,IF('Forward Curve'!$D$7=DataValidation!$A$6,Vols!$H12,IF('Forward Curve'!$D$7=DataValidation!$A$4,Vols!$F12,"")))))</f>
        <v>1.2055E-3</v>
      </c>
      <c r="D23" s="22">
        <f>Vols!T12</f>
        <v>1.2187694692115435E-3</v>
      </c>
    </row>
    <row r="24" spans="2:4" x14ac:dyDescent="0.25">
      <c r="B24" s="20">
        <f t="shared" si="0"/>
        <v>44558</v>
      </c>
      <c r="C24" s="21">
        <f>IF($D$7=DataValidation!$A$2,Vols!$D13,IF($D$7=DataValidation!$A$3,Vols!$E13,IF('Forward Curve'!$D$7=DataValidation!$A$5,Vols!$G13,IF('Forward Curve'!$D$7=DataValidation!$A$6,Vols!$H13,IF('Forward Curve'!$D$7=DataValidation!$A$4,Vols!$F13,"")))))</f>
        <v>1.4274000000000001E-3</v>
      </c>
      <c r="D24" s="22">
        <f>Vols!T13</f>
        <v>1.4420957377089772E-3</v>
      </c>
    </row>
    <row r="25" spans="2:4" x14ac:dyDescent="0.25">
      <c r="B25" s="20">
        <f t="shared" si="0"/>
        <v>44589</v>
      </c>
      <c r="C25" s="21">
        <f>IF($D$7=DataValidation!$A$2,Vols!$D14,IF($D$7=DataValidation!$A$3,Vols!$E14,IF('Forward Curve'!$D$7=DataValidation!$A$5,Vols!$G14,IF('Forward Curve'!$D$7=DataValidation!$A$6,Vols!$H14,IF('Forward Curve'!$D$7=DataValidation!$A$4,Vols!$F14,"")))))</f>
        <v>1.4816999999999999E-3</v>
      </c>
      <c r="D25" s="22">
        <f>Vols!T14</f>
        <v>1.4961836771737761E-3</v>
      </c>
    </row>
    <row r="26" spans="2:4" x14ac:dyDescent="0.25">
      <c r="B26" s="20">
        <f t="shared" si="0"/>
        <v>44620</v>
      </c>
      <c r="C26" s="21">
        <f>IF($D$7=DataValidation!$A$2,Vols!$D15,IF($D$7=DataValidation!$A$3,Vols!$E15,IF('Forward Curve'!$D$7=DataValidation!$A$5,Vols!$G15,IF('Forward Curve'!$D$7=DataValidation!$A$6,Vols!$H15,IF('Forward Curve'!$D$7=DataValidation!$A$4,Vols!$F15,"")))))</f>
        <v>1.3416000000000001E-3</v>
      </c>
      <c r="D26" s="22">
        <f>Vols!T15</f>
        <v>1.3557603973000103E-3</v>
      </c>
    </row>
    <row r="27" spans="2:4" x14ac:dyDescent="0.25">
      <c r="B27" s="20">
        <f t="shared" si="0"/>
        <v>44648</v>
      </c>
      <c r="C27" s="21">
        <f>IF($D$7=DataValidation!$A$2,Vols!$D16,IF($D$7=DataValidation!$A$3,Vols!$E16,IF('Forward Curve'!$D$7=DataValidation!$A$5,Vols!$G16,IF('Forward Curve'!$D$7=DataValidation!$A$6,Vols!$H16,IF('Forward Curve'!$D$7=DataValidation!$A$4,Vols!$F16,"")))))</f>
        <v>1.1486000000000001E-3</v>
      </c>
      <c r="D27" s="22">
        <f>Vols!T16</f>
        <v>1.1619588484867709E-3</v>
      </c>
    </row>
    <row r="28" spans="2:4" x14ac:dyDescent="0.25">
      <c r="B28" s="20">
        <f t="shared" si="0"/>
        <v>44679</v>
      </c>
      <c r="C28" s="21">
        <f>IF($D$7=DataValidation!$A$2,Vols!$D17,IF($D$7=DataValidation!$A$3,Vols!$E17,IF('Forward Curve'!$D$7=DataValidation!$A$5,Vols!$G17,IF('Forward Curve'!$D$7=DataValidation!$A$6,Vols!$H17,IF('Forward Curve'!$D$7=DataValidation!$A$4,Vols!$F17,"")))))</f>
        <v>1.1440000000000001E-3</v>
      </c>
      <c r="D28" s="22">
        <f>Vols!T17</f>
        <v>1.1578493237271836E-3</v>
      </c>
    </row>
    <row r="29" spans="2:4" x14ac:dyDescent="0.25">
      <c r="B29" s="20">
        <f t="shared" si="0"/>
        <v>44709</v>
      </c>
      <c r="C29" s="21">
        <f>IF($D$7=DataValidation!$A$2,Vols!$D18,IF($D$7=DataValidation!$A$3,Vols!$E18,IF('Forward Curve'!$D$7=DataValidation!$A$5,Vols!$G18,IF('Forward Curve'!$D$7=DataValidation!$A$6,Vols!$H18,IF('Forward Curve'!$D$7=DataValidation!$A$4,Vols!$F18,"")))))</f>
        <v>1.1834E-3</v>
      </c>
      <c r="D29" s="22">
        <f>Vols!T18</f>
        <v>1.1980434703921722E-3</v>
      </c>
    </row>
    <row r="30" spans="2:4" x14ac:dyDescent="0.25">
      <c r="B30" s="20">
        <f t="shared" si="0"/>
        <v>44740</v>
      </c>
      <c r="C30" s="21">
        <f>IF($D$7=DataValidation!$A$2,Vols!$D19,IF($D$7=DataValidation!$A$3,Vols!$E19,IF('Forward Curve'!$D$7=DataValidation!$A$5,Vols!$G19,IF('Forward Curve'!$D$7=DataValidation!$A$6,Vols!$H19,IF('Forward Curve'!$D$7=DataValidation!$A$4,Vols!$F19,"")))))</f>
        <v>1.2305E-3</v>
      </c>
      <c r="D30" s="22">
        <f>Vols!T19</f>
        <v>1.2458146392405937E-3</v>
      </c>
    </row>
    <row r="31" spans="2:4" ht="15" customHeight="1" x14ac:dyDescent="0.25">
      <c r="B31" s="20">
        <f t="shared" si="0"/>
        <v>44770</v>
      </c>
      <c r="C31" s="21">
        <f>IF($D$7=DataValidation!$A$2,Vols!$D20,IF($D$7=DataValidation!$A$3,Vols!$E20,IF('Forward Curve'!$D$7=DataValidation!$A$5,Vols!$G20,IF('Forward Curve'!$D$7=DataValidation!$A$6,Vols!$H20,IF('Forward Curve'!$D$7=DataValidation!$A$4,Vols!$F20,"")))))</f>
        <v>1.2728999999999998E-3</v>
      </c>
      <c r="D31" s="22">
        <f>Vols!T20</f>
        <v>1.2898571394255923E-3</v>
      </c>
    </row>
    <row r="32" spans="2:4" x14ac:dyDescent="0.25">
      <c r="B32" s="20">
        <f t="shared" si="0"/>
        <v>44801</v>
      </c>
      <c r="C32" s="21">
        <f>IF($D$7=DataValidation!$A$2,Vols!$D21,IF($D$7=DataValidation!$A$3,Vols!$E21,IF('Forward Curve'!$D$7=DataValidation!$A$5,Vols!$G21,IF('Forward Curve'!$D$7=DataValidation!$A$6,Vols!$H21,IF('Forward Curve'!$D$7=DataValidation!$A$4,Vols!$F21,"")))))</f>
        <v>1.4024E-3</v>
      </c>
      <c r="D32" s="22">
        <f>Vols!T21</f>
        <v>1.421241619401975E-3</v>
      </c>
    </row>
    <row r="33" spans="2:4" x14ac:dyDescent="0.25">
      <c r="B33" s="20">
        <f t="shared" si="0"/>
        <v>44832</v>
      </c>
      <c r="C33" s="21">
        <f>IF($D$7=DataValidation!$A$2,Vols!$D22,IF($D$7=DataValidation!$A$3,Vols!$E22,IF('Forward Curve'!$D$7=DataValidation!$A$5,Vols!$G22,IF('Forward Curve'!$D$7=DataValidation!$A$6,Vols!$H22,IF('Forward Curve'!$D$7=DataValidation!$A$4,Vols!$F22,"")))))</f>
        <v>1.7233999999999999E-3</v>
      </c>
      <c r="D33" s="22">
        <f>Vols!T22</f>
        <v>1.7439675942497147E-3</v>
      </c>
    </row>
    <row r="34" spans="2:4" x14ac:dyDescent="0.25">
      <c r="B34" s="20">
        <f t="shared" si="0"/>
        <v>44862</v>
      </c>
      <c r="C34" s="21">
        <f>IF($D$7=DataValidation!$A$2,Vols!$D23,IF($D$7=DataValidation!$A$3,Vols!$E23,IF('Forward Curve'!$D$7=DataValidation!$A$5,Vols!$G23,IF('Forward Curve'!$D$7=DataValidation!$A$6,Vols!$H23,IF('Forward Curve'!$D$7=DataValidation!$A$4,Vols!$F23,"")))))</f>
        <v>1.771E-3</v>
      </c>
      <c r="D34" s="22">
        <f>Vols!T23</f>
        <v>1.7925404520222595E-3</v>
      </c>
    </row>
    <row r="35" spans="2:4" x14ac:dyDescent="0.25">
      <c r="B35" s="20">
        <f t="shared" si="0"/>
        <v>44893</v>
      </c>
      <c r="C35" s="21">
        <f>IF($D$7=DataValidation!$A$2,Vols!$D24,IF($D$7=DataValidation!$A$3,Vols!$E24,IF('Forward Curve'!$D$7=DataValidation!$A$5,Vols!$G24,IF('Forward Curve'!$D$7=DataValidation!$A$6,Vols!$H24,IF('Forward Curve'!$D$7=DataValidation!$A$4,Vols!$F24,"")))))</f>
        <v>1.8154999999999998E-3</v>
      </c>
      <c r="D35" s="22">
        <f>Vols!T24</f>
        <v>1.8381340343349112E-3</v>
      </c>
    </row>
    <row r="36" spans="2:4" x14ac:dyDescent="0.25">
      <c r="B36" s="20">
        <f t="shared" si="0"/>
        <v>44923</v>
      </c>
      <c r="C36" s="21">
        <f>IF($D$7=DataValidation!$A$2,Vols!$D25,IF($D$7=DataValidation!$A$3,Vols!$E25,IF('Forward Curve'!$D$7=DataValidation!$A$5,Vols!$G25,IF('Forward Curve'!$D$7=DataValidation!$A$6,Vols!$H25,IF('Forward Curve'!$D$7=DataValidation!$A$4,Vols!$F25,"")))))</f>
        <v>1.8631000000000001E-3</v>
      </c>
      <c r="D36" s="22">
        <f>Vols!T25</f>
        <v>1.8864044566679397E-3</v>
      </c>
    </row>
    <row r="37" spans="2:4" x14ac:dyDescent="0.25">
      <c r="B37" s="20">
        <f t="shared" si="0"/>
        <v>44954</v>
      </c>
      <c r="C37" s="21">
        <f>IF($D$7=DataValidation!$A$2,Vols!$D26,IF($D$7=DataValidation!$A$3,Vols!$E26,IF('Forward Curve'!$D$7=DataValidation!$A$5,Vols!$G26,IF('Forward Curve'!$D$7=DataValidation!$A$6,Vols!$H26,IF('Forward Curve'!$D$7=DataValidation!$A$4,Vols!$F26,"")))))</f>
        <v>2.3619000000000001E-3</v>
      </c>
      <c r="D37" s="22">
        <f>Vols!T26</f>
        <v>2.3887514317779894E-3</v>
      </c>
    </row>
    <row r="38" spans="2:4" x14ac:dyDescent="0.25">
      <c r="B38" s="20">
        <f t="shared" si="0"/>
        <v>44985</v>
      </c>
      <c r="C38" s="21">
        <f>IF($D$7=DataValidation!$A$2,Vols!$D27,IF($D$7=DataValidation!$A$3,Vols!$E27,IF('Forward Curve'!$D$7=DataValidation!$A$5,Vols!$G27,IF('Forward Curve'!$D$7=DataValidation!$A$6,Vols!$H27,IF('Forward Curve'!$D$7=DataValidation!$A$4,Vols!$F27,"")))))</f>
        <v>2.5224999999999996E-3</v>
      </c>
      <c r="D38" s="22">
        <f>Vols!T27</f>
        <v>2.5513064180931505E-3</v>
      </c>
    </row>
    <row r="39" spans="2:4" ht="15" customHeight="1" x14ac:dyDescent="0.25">
      <c r="B39" s="20">
        <f t="shared" si="0"/>
        <v>45013</v>
      </c>
      <c r="C39" s="21">
        <f>IF($D$7=DataValidation!$A$2,Vols!$D28,IF($D$7=DataValidation!$A$3,Vols!$E28,IF('Forward Curve'!$D$7=DataValidation!$A$5,Vols!$G28,IF('Forward Curve'!$D$7=DataValidation!$A$6,Vols!$H28,IF('Forward Curve'!$D$7=DataValidation!$A$4,Vols!$F28,"")))))</f>
        <v>2.6286E-3</v>
      </c>
      <c r="D39" s="22">
        <f>Vols!T28</f>
        <v>2.6586353388832148E-3</v>
      </c>
    </row>
    <row r="40" spans="2:4" x14ac:dyDescent="0.25">
      <c r="B40" s="20">
        <f t="shared" si="0"/>
        <v>45044</v>
      </c>
      <c r="C40" s="21">
        <f>IF($D$7=DataValidation!$A$2,Vols!$D29,IF($D$7=DataValidation!$A$3,Vols!$E29,IF('Forward Curve'!$D$7=DataValidation!$A$5,Vols!$G29,IF('Forward Curve'!$D$7=DataValidation!$A$6,Vols!$H29,IF('Forward Curve'!$D$7=DataValidation!$A$4,Vols!$F29,"")))))</f>
        <v>2.7439000000000001E-3</v>
      </c>
      <c r="D40" s="22">
        <f>Vols!T29</f>
        <v>2.7752781293522962E-3</v>
      </c>
    </row>
    <row r="41" spans="2:4" x14ac:dyDescent="0.25">
      <c r="B41" s="20">
        <f t="shared" si="0"/>
        <v>45074</v>
      </c>
      <c r="C41" s="21">
        <f>IF($D$7=DataValidation!$A$2,Vols!$D30,IF($D$7=DataValidation!$A$3,Vols!$E30,IF('Forward Curve'!$D$7=DataValidation!$A$5,Vols!$G30,IF('Forward Curve'!$D$7=DataValidation!$A$6,Vols!$H30,IF('Forward Curve'!$D$7=DataValidation!$A$4,Vols!$F30,"")))))</f>
        <v>2.8610000000000003E-3</v>
      </c>
      <c r="D41" s="22">
        <f>Vols!T30</f>
        <v>2.8937858954016251E-3</v>
      </c>
    </row>
    <row r="42" spans="2:4" x14ac:dyDescent="0.25">
      <c r="B42" s="20">
        <f t="shared" si="0"/>
        <v>45105</v>
      </c>
      <c r="C42" s="21">
        <f>IF($D$7=DataValidation!$A$2,Vols!$D31,IF($D$7=DataValidation!$A$3,Vols!$E31,IF('Forward Curve'!$D$7=DataValidation!$A$5,Vols!$G31,IF('Forward Curve'!$D$7=DataValidation!$A$6,Vols!$H31,IF('Forward Curve'!$D$7=DataValidation!$A$4,Vols!$F31,"")))))</f>
        <v>2.9742000000000002E-3</v>
      </c>
      <c r="D42" s="22">
        <f>Vols!T31</f>
        <v>3.0083392138407585E-3</v>
      </c>
    </row>
    <row r="43" spans="2:4" x14ac:dyDescent="0.25">
      <c r="B43" s="20">
        <f t="shared" si="0"/>
        <v>45135</v>
      </c>
      <c r="C43" s="21">
        <f>IF($D$7=DataValidation!$A$2,Vols!$D32,IF($D$7=DataValidation!$A$3,Vols!$E32,IF('Forward Curve'!$D$7=DataValidation!$A$5,Vols!$G32,IF('Forward Curve'!$D$7=DataValidation!$A$6,Vols!$H32,IF('Forward Curve'!$D$7=DataValidation!$A$4,Vols!$F32,"")))))</f>
        <v>3.091E-3</v>
      </c>
      <c r="D43" s="22">
        <f>Vols!T32</f>
        <v>3.1264182430910297E-3</v>
      </c>
    </row>
    <row r="44" spans="2:4" x14ac:dyDescent="0.25">
      <c r="B44" s="20">
        <f t="shared" si="0"/>
        <v>45166</v>
      </c>
      <c r="C44" s="21">
        <f>IF($D$7=DataValidation!$A$2,Vols!$D33,IF($D$7=DataValidation!$A$3,Vols!$E33,IF('Forward Curve'!$D$7=DataValidation!$A$5,Vols!$G33,IF('Forward Curve'!$D$7=DataValidation!$A$6,Vols!$H33,IF('Forward Curve'!$D$7=DataValidation!$A$4,Vols!$F33,"")))))</f>
        <v>3.1984000000000001E-3</v>
      </c>
      <c r="D44" s="22">
        <f>Vols!T33</f>
        <v>3.2351526980828691E-3</v>
      </c>
    </row>
    <row r="45" spans="2:4" x14ac:dyDescent="0.25">
      <c r="B45" s="20">
        <f t="shared" si="0"/>
        <v>45197</v>
      </c>
      <c r="C45" s="21">
        <f>IF($D$7=DataValidation!$A$2,Vols!$D34,IF($D$7=DataValidation!$A$3,Vols!$E34,IF('Forward Curve'!$D$7=DataValidation!$A$5,Vols!$G34,IF('Forward Curve'!$D$7=DataValidation!$A$6,Vols!$H34,IF('Forward Curve'!$D$7=DataValidation!$A$4,Vols!$F34,"")))))</f>
        <v>3.3132000000000001E-3</v>
      </c>
      <c r="D45" s="22">
        <f>Vols!T34</f>
        <v>3.3513132832612884E-3</v>
      </c>
    </row>
    <row r="46" spans="2:4" x14ac:dyDescent="0.25">
      <c r="B46" s="20">
        <f t="shared" si="0"/>
        <v>45227</v>
      </c>
      <c r="C46" s="21">
        <f>IF($D$7=DataValidation!$A$2,Vols!$D35,IF($D$7=DataValidation!$A$3,Vols!$E35,IF('Forward Curve'!$D$7=DataValidation!$A$5,Vols!$G35,IF('Forward Curve'!$D$7=DataValidation!$A$6,Vols!$H35,IF('Forward Curve'!$D$7=DataValidation!$A$4,Vols!$F35,"")))))</f>
        <v>3.4277999999999999E-3</v>
      </c>
      <c r="D46" s="22">
        <f>Vols!T35</f>
        <v>3.46733396E-3</v>
      </c>
    </row>
    <row r="47" spans="2:4" x14ac:dyDescent="0.25">
      <c r="B47" s="20">
        <f t="shared" si="0"/>
        <v>45258</v>
      </c>
      <c r="C47" s="21">
        <f>IF($D$7=DataValidation!$A$2,Vols!$D36,IF($D$7=DataValidation!$A$3,Vols!$E36,IF('Forward Curve'!$D$7=DataValidation!$A$5,Vols!$G36,IF('Forward Curve'!$D$7=DataValidation!$A$6,Vols!$H36,IF('Forward Curve'!$D$7=DataValidation!$A$4,Vols!$F36,"")))))</f>
        <v>3.5366999999999998E-3</v>
      </c>
      <c r="D47" s="22">
        <f>Vols!T36</f>
        <v>3.5817084591506306E-3</v>
      </c>
    </row>
    <row r="48" spans="2:4" ht="15" customHeight="1" x14ac:dyDescent="0.25">
      <c r="B48" s="20">
        <f t="shared" si="0"/>
        <v>45288</v>
      </c>
      <c r="C48" s="21">
        <f>IF($D$7=DataValidation!$A$2,Vols!$D37,IF($D$7=DataValidation!$A$3,Vols!$E37,IF('Forward Curve'!$D$7=DataValidation!$A$5,Vols!$G37,IF('Forward Curve'!$D$7=DataValidation!$A$6,Vols!$H37,IF('Forward Curve'!$D$7=DataValidation!$A$4,Vols!$F37,"")))))</f>
        <v>3.6492E-3</v>
      </c>
      <c r="D48" s="22">
        <f>Vols!T37</f>
        <v>3.6985349474816208E-3</v>
      </c>
    </row>
    <row r="49" spans="2:25" x14ac:dyDescent="0.25">
      <c r="B49" s="20">
        <f t="shared" si="0"/>
        <v>45319</v>
      </c>
      <c r="C49" s="21">
        <f>IF($D$7=DataValidation!$A$2,Vols!$D38,IF($D$7=DataValidation!$A$3,Vols!$E38,IF('Forward Curve'!$D$7=DataValidation!$A$5,Vols!$G38,IF('Forward Curve'!$D$7=DataValidation!$A$6,Vols!$H38,IF('Forward Curve'!$D$7=DataValidation!$A$4,Vols!$F38,"")))))</f>
        <v>4.9065999999999997E-3</v>
      </c>
      <c r="D49" s="22">
        <f>Vols!T38</f>
        <v>4.9651798401720588E-3</v>
      </c>
    </row>
    <row r="50" spans="2:25" s="23" customFormat="1" x14ac:dyDescent="0.25">
      <c r="B50" s="20">
        <f t="shared" si="0"/>
        <v>45350</v>
      </c>
      <c r="C50" s="21">
        <f>IF($D$7=DataValidation!$A$2,Vols!$D39,IF($D$7=DataValidation!$A$3,Vols!$E39,IF('Forward Curve'!$D$7=DataValidation!$A$5,Vols!$G39,IF('Forward Curve'!$D$7=DataValidation!$A$6,Vols!$H39,IF('Forward Curve'!$D$7=DataValidation!$A$4,Vols!$F39,"")))))</f>
        <v>5.2697999999999998E-3</v>
      </c>
      <c r="D50" s="22">
        <f>Vols!T39</f>
        <v>5.3323091291220407E-3</v>
      </c>
      <c r="K50" s="14"/>
      <c r="L50" s="14"/>
      <c r="M50" s="14"/>
      <c r="N50" s="14"/>
      <c r="O50" s="14"/>
      <c r="P50" s="14"/>
      <c r="Q50" s="14"/>
      <c r="R50" s="14"/>
      <c r="S50" s="14"/>
      <c r="T50" s="14"/>
      <c r="U50" s="14"/>
      <c r="V50" s="14"/>
      <c r="W50" s="14"/>
      <c r="X50" s="14"/>
      <c r="Y50" s="14"/>
    </row>
    <row r="51" spans="2:25" s="23" customFormat="1" x14ac:dyDescent="0.25">
      <c r="B51" s="20">
        <f t="shared" si="0"/>
        <v>45379</v>
      </c>
      <c r="C51" s="21">
        <f>IF($D$7=DataValidation!$A$2,Vols!$D40,IF($D$7=DataValidation!$A$3,Vols!$E40,IF('Forward Curve'!$D$7=DataValidation!$A$5,Vols!$G40,IF('Forward Curve'!$D$7=DataValidation!$A$6,Vols!$H40,IF('Forward Curve'!$D$7=DataValidation!$A$4,Vols!$F40,"")))))</f>
        <v>5.4730999999999998E-3</v>
      </c>
      <c r="D51" s="22">
        <f>Vols!T40</f>
        <v>5.5375122187023328E-3</v>
      </c>
      <c r="K51" s="14"/>
      <c r="L51" s="14"/>
      <c r="M51" s="14"/>
      <c r="N51" s="14"/>
      <c r="O51" s="14"/>
      <c r="P51" s="14"/>
      <c r="Q51" s="14"/>
      <c r="R51" s="14"/>
      <c r="S51" s="14"/>
      <c r="T51" s="14"/>
      <c r="U51" s="14"/>
      <c r="V51" s="14"/>
      <c r="W51" s="14"/>
      <c r="X51" s="14"/>
      <c r="Y51" s="14"/>
    </row>
    <row r="52" spans="2:25" s="23" customFormat="1" x14ac:dyDescent="0.25">
      <c r="B52" s="20">
        <f t="shared" si="0"/>
        <v>45410</v>
      </c>
      <c r="C52" s="21">
        <f>IF($D$7=DataValidation!$A$2,Vols!$D41,IF($D$7=DataValidation!$A$3,Vols!$E41,IF('Forward Curve'!$D$7=DataValidation!$A$5,Vols!$G41,IF('Forward Curve'!$D$7=DataValidation!$A$6,Vols!$H41,IF('Forward Curve'!$D$7=DataValidation!$A$4,Vols!$F41,"")))))</f>
        <v>5.6825999999999995E-3</v>
      </c>
      <c r="D52" s="22">
        <f>Vols!T41</f>
        <v>5.7489706911635725E-3</v>
      </c>
      <c r="K52" s="14"/>
      <c r="L52" s="14"/>
      <c r="M52" s="14"/>
      <c r="N52" s="14"/>
      <c r="O52" s="14"/>
      <c r="P52" s="14"/>
      <c r="Q52" s="14"/>
      <c r="R52" s="14"/>
      <c r="S52" s="14"/>
      <c r="T52" s="14"/>
      <c r="U52" s="14"/>
      <c r="V52" s="14"/>
      <c r="W52" s="14"/>
      <c r="X52" s="14"/>
      <c r="Y52" s="14"/>
    </row>
    <row r="53" spans="2:25" s="23" customFormat="1" x14ac:dyDescent="0.25">
      <c r="B53" s="20">
        <f t="shared" si="0"/>
        <v>45440</v>
      </c>
      <c r="C53" s="21">
        <f>IF($D$7=DataValidation!$A$2,Vols!$D42,IF($D$7=DataValidation!$A$3,Vols!$E42,IF('Forward Curve'!$D$7=DataValidation!$A$5,Vols!$G42,IF('Forward Curve'!$D$7=DataValidation!$A$6,Vols!$H42,IF('Forward Curve'!$D$7=DataValidation!$A$4,Vols!$F42,"")))))</f>
        <v>5.8850999999999999E-3</v>
      </c>
      <c r="D53" s="22">
        <f>Vols!T42</f>
        <v>5.9534163819734863E-3</v>
      </c>
      <c r="K53" s="14"/>
      <c r="L53" s="14"/>
      <c r="M53" s="14"/>
      <c r="N53" s="14"/>
      <c r="O53" s="14"/>
      <c r="P53" s="14"/>
      <c r="Q53" s="14"/>
      <c r="R53" s="14"/>
      <c r="S53" s="14"/>
      <c r="T53" s="14"/>
      <c r="U53" s="14"/>
      <c r="V53" s="14"/>
      <c r="W53" s="14"/>
      <c r="X53" s="14"/>
      <c r="Y53" s="14"/>
    </row>
    <row r="54" spans="2:25" s="23" customFormat="1" x14ac:dyDescent="0.25">
      <c r="B54" s="20">
        <f t="shared" si="0"/>
        <v>45471</v>
      </c>
      <c r="C54" s="21">
        <f>IF($D$7=DataValidation!$A$2,Vols!$D43,IF($D$7=DataValidation!$A$3,Vols!$E43,IF('Forward Curve'!$D$7=DataValidation!$A$5,Vols!$G43,IF('Forward Curve'!$D$7=DataValidation!$A$6,Vols!$H43,IF('Forward Curve'!$D$7=DataValidation!$A$4,Vols!$F43,"")))))</f>
        <v>6.0906000000000007E-3</v>
      </c>
      <c r="D54" s="22">
        <f>Vols!T43</f>
        <v>6.1607730882540174E-3</v>
      </c>
      <c r="K54" s="14"/>
      <c r="L54" s="14"/>
      <c r="M54" s="14"/>
      <c r="N54" s="14"/>
      <c r="O54" s="14"/>
      <c r="P54" s="14"/>
      <c r="Q54" s="14"/>
      <c r="R54" s="14"/>
      <c r="S54" s="14"/>
      <c r="T54" s="14"/>
      <c r="U54" s="14"/>
      <c r="V54" s="14"/>
      <c r="W54" s="14"/>
      <c r="X54" s="14"/>
      <c r="Y54" s="14"/>
    </row>
    <row r="55" spans="2:25" s="23" customFormat="1" x14ac:dyDescent="0.25">
      <c r="B55" s="20">
        <f t="shared" si="0"/>
        <v>45501</v>
      </c>
      <c r="C55" s="21">
        <f>IF($D$7=DataValidation!$A$2,Vols!$D44,IF($D$7=DataValidation!$A$3,Vols!$E44,IF('Forward Curve'!$D$7=DataValidation!$A$5,Vols!$G44,IF('Forward Curve'!$D$7=DataValidation!$A$6,Vols!$H44,IF('Forward Curve'!$D$7=DataValidation!$A$4,Vols!$F44,"")))))</f>
        <v>6.2989999999999999E-3</v>
      </c>
      <c r="D55" s="22">
        <f>Vols!T44</f>
        <v>6.3711405942964401E-3</v>
      </c>
      <c r="K55" s="14"/>
      <c r="L55" s="14"/>
      <c r="M55" s="14"/>
      <c r="N55" s="14"/>
      <c r="O55" s="14"/>
      <c r="P55" s="14"/>
      <c r="Q55" s="14"/>
      <c r="R55" s="14"/>
      <c r="S55" s="14"/>
      <c r="T55" s="14"/>
      <c r="U55" s="14"/>
      <c r="V55" s="14"/>
      <c r="W55" s="14"/>
      <c r="X55" s="14"/>
      <c r="Y55" s="14"/>
    </row>
    <row r="56" spans="2:25" s="23" customFormat="1" x14ac:dyDescent="0.25">
      <c r="B56" s="20">
        <f t="shared" si="0"/>
        <v>45532</v>
      </c>
      <c r="C56" s="21">
        <f>IF($D$7=DataValidation!$A$2,Vols!$D45,IF($D$7=DataValidation!$A$3,Vols!$E45,IF('Forward Curve'!$D$7=DataValidation!$A$5,Vols!$G45,IF('Forward Curve'!$D$7=DataValidation!$A$6,Vols!$H45,IF('Forward Curve'!$D$7=DataValidation!$A$4,Vols!$F45,"")))))</f>
        <v>6.5104999999999998E-3</v>
      </c>
      <c r="D56" s="22">
        <f>Vols!T45</f>
        <v>6.5846010325091584E-3</v>
      </c>
      <c r="K56" s="14"/>
      <c r="L56" s="14"/>
      <c r="M56" s="14"/>
      <c r="N56" s="14"/>
      <c r="O56" s="14"/>
      <c r="P56" s="14"/>
      <c r="Q56" s="14"/>
      <c r="R56" s="14"/>
      <c r="S56" s="14"/>
      <c r="T56" s="14"/>
      <c r="U56" s="14"/>
      <c r="V56" s="14"/>
      <c r="W56" s="14"/>
      <c r="X56" s="14"/>
      <c r="Y56" s="14"/>
    </row>
    <row r="57" spans="2:25" s="23" customFormat="1" x14ac:dyDescent="0.25">
      <c r="B57" s="20">
        <f t="shared" si="0"/>
        <v>45563</v>
      </c>
      <c r="C57" s="21">
        <f>IF($D$7=DataValidation!$A$2,Vols!$D46,IF($D$7=DataValidation!$A$3,Vols!$E46,IF('Forward Curve'!$D$7=DataValidation!$A$5,Vols!$G46,IF('Forward Curve'!$D$7=DataValidation!$A$6,Vols!$H46,IF('Forward Curve'!$D$7=DataValidation!$A$4,Vols!$F46,"")))))</f>
        <v>6.7213999999999998E-3</v>
      </c>
      <c r="D57" s="22">
        <f>Vols!T46</f>
        <v>6.7973415989179657E-3</v>
      </c>
      <c r="K57" s="14"/>
      <c r="L57" s="14"/>
      <c r="M57" s="14"/>
      <c r="N57" s="14"/>
      <c r="O57" s="14"/>
      <c r="P57" s="14"/>
      <c r="Q57" s="14"/>
      <c r="R57" s="14"/>
      <c r="S57" s="14"/>
      <c r="T57" s="14"/>
      <c r="U57" s="14"/>
      <c r="V57" s="14"/>
      <c r="W57" s="14"/>
      <c r="X57" s="14"/>
      <c r="Y57" s="14"/>
    </row>
    <row r="58" spans="2:25" s="23" customFormat="1" x14ac:dyDescent="0.25">
      <c r="B58" s="20">
        <f t="shared" si="0"/>
        <v>45593</v>
      </c>
      <c r="C58" s="21">
        <f>IF($D$7=DataValidation!$A$2,Vols!$D47,IF($D$7=DataValidation!$A$3,Vols!$E47,IF('Forward Curve'!$D$7=DataValidation!$A$5,Vols!$G47,IF('Forward Curve'!$D$7=DataValidation!$A$6,Vols!$H47,IF('Forward Curve'!$D$7=DataValidation!$A$4,Vols!$F47,"")))))</f>
        <v>6.9151999999999998E-3</v>
      </c>
      <c r="D58" s="22">
        <f>Vols!T47</f>
        <v>6.9928969724225238E-3</v>
      </c>
      <c r="K58" s="14"/>
      <c r="L58" s="14"/>
      <c r="M58" s="14"/>
      <c r="N58" s="14"/>
      <c r="O58" s="14"/>
      <c r="P58" s="14"/>
      <c r="Q58" s="14"/>
      <c r="R58" s="14"/>
      <c r="S58" s="14"/>
      <c r="T58" s="14"/>
      <c r="U58" s="14"/>
      <c r="V58" s="14"/>
      <c r="W58" s="14"/>
      <c r="X58" s="14"/>
      <c r="Y58" s="14"/>
    </row>
    <row r="59" spans="2:25" s="23" customFormat="1" x14ac:dyDescent="0.25">
      <c r="B59" s="20">
        <f t="shared" si="0"/>
        <v>45624</v>
      </c>
      <c r="C59" s="21">
        <f>IF($D$7=DataValidation!$A$2,Vols!$D48,IF($D$7=DataValidation!$A$3,Vols!$E48,IF('Forward Curve'!$D$7=DataValidation!$A$5,Vols!$G48,IF('Forward Curve'!$D$7=DataValidation!$A$6,Vols!$H48,IF('Forward Curve'!$D$7=DataValidation!$A$4,Vols!$F48,"")))))</f>
        <v>7.1218999999999996E-3</v>
      </c>
      <c r="D59" s="22">
        <f>Vols!T48</f>
        <v>7.2101316536211007E-3</v>
      </c>
      <c r="K59" s="14"/>
      <c r="L59" s="14"/>
      <c r="M59" s="14"/>
      <c r="N59" s="14"/>
      <c r="O59" s="14"/>
      <c r="P59" s="14"/>
      <c r="Q59" s="14"/>
      <c r="R59" s="14"/>
      <c r="S59" s="14"/>
      <c r="T59" s="14"/>
      <c r="U59" s="14"/>
      <c r="V59" s="14"/>
      <c r="W59" s="14"/>
      <c r="X59" s="14"/>
      <c r="Y59" s="14"/>
    </row>
    <row r="60" spans="2:25" s="23" customFormat="1" x14ac:dyDescent="0.25">
      <c r="B60" s="20">
        <f t="shared" si="0"/>
        <v>45654</v>
      </c>
      <c r="C60" s="21">
        <f>IF($D$7=DataValidation!$A$2,Vols!$D49,IF($D$7=DataValidation!$A$3,Vols!$E49,IF('Forward Curve'!$D$7=DataValidation!$A$5,Vols!$G49,IF('Forward Curve'!$D$7=DataValidation!$A$6,Vols!$H49,IF('Forward Curve'!$D$7=DataValidation!$A$4,Vols!$F49,"")))))</f>
        <v>7.3282999999999994E-3</v>
      </c>
      <c r="D60" s="22">
        <f>Vols!T49</f>
        <v>7.4279808731865637E-3</v>
      </c>
      <c r="K60" s="14"/>
      <c r="L60" s="14"/>
      <c r="M60" s="14"/>
      <c r="N60" s="14"/>
      <c r="O60" s="14"/>
      <c r="P60" s="14"/>
      <c r="Q60" s="14"/>
      <c r="R60" s="14"/>
      <c r="S60" s="14"/>
      <c r="T60" s="14"/>
      <c r="U60" s="14"/>
      <c r="V60" s="14"/>
      <c r="W60" s="14"/>
      <c r="X60" s="14"/>
      <c r="Y60" s="14"/>
    </row>
    <row r="61" spans="2:25" s="23" customFormat="1" x14ac:dyDescent="0.25">
      <c r="B61" s="20">
        <f t="shared" si="0"/>
        <v>45685</v>
      </c>
      <c r="C61" s="21">
        <f>IF($D$7=DataValidation!$A$2,Vols!$D50,IF($D$7=DataValidation!$A$3,Vols!$E50,IF('Forward Curve'!$D$7=DataValidation!$A$5,Vols!$G50,IF('Forward Curve'!$D$7=DataValidation!$A$6,Vols!$H50,IF('Forward Curve'!$D$7=DataValidation!$A$4,Vols!$F50,"")))))</f>
        <v>8.1726000000000004E-3</v>
      </c>
      <c r="D61" s="22">
        <f>Vols!T50</f>
        <v>8.2861503658005521E-3</v>
      </c>
      <c r="K61" s="14"/>
      <c r="L61" s="14"/>
      <c r="M61" s="14"/>
      <c r="N61" s="14"/>
      <c r="O61" s="14"/>
      <c r="P61" s="14"/>
      <c r="Q61" s="14"/>
      <c r="R61" s="14"/>
      <c r="S61" s="14"/>
      <c r="T61" s="14"/>
      <c r="U61" s="14"/>
      <c r="V61" s="14"/>
      <c r="W61" s="14"/>
      <c r="X61" s="14"/>
      <c r="Y61" s="14"/>
    </row>
    <row r="62" spans="2:25" s="23" customFormat="1" x14ac:dyDescent="0.25">
      <c r="B62" s="20">
        <f t="shared" si="0"/>
        <v>45716</v>
      </c>
      <c r="C62" s="21">
        <f>IF($D$7=DataValidation!$A$2,Vols!$D51,IF($D$7=DataValidation!$A$3,Vols!$E51,IF('Forward Curve'!$D$7=DataValidation!$A$5,Vols!$G51,IF('Forward Curve'!$D$7=DataValidation!$A$6,Vols!$H51,IF('Forward Curve'!$D$7=DataValidation!$A$4,Vols!$F51,"")))))</f>
        <v>8.5333000000000006E-3</v>
      </c>
      <c r="D62" s="22">
        <f>Vols!T51</f>
        <v>8.6516232553225832E-3</v>
      </c>
      <c r="K62" s="14"/>
      <c r="L62" s="14"/>
      <c r="M62" s="14"/>
      <c r="N62" s="14"/>
      <c r="O62" s="14"/>
      <c r="P62" s="14"/>
      <c r="Q62" s="14"/>
      <c r="R62" s="14"/>
      <c r="S62" s="14"/>
      <c r="T62" s="14"/>
      <c r="U62" s="14"/>
      <c r="V62" s="14"/>
      <c r="W62" s="14"/>
      <c r="X62" s="14"/>
      <c r="Y62" s="14"/>
    </row>
    <row r="63" spans="2:25" s="23" customFormat="1" x14ac:dyDescent="0.25">
      <c r="B63" s="20">
        <f t="shared" si="0"/>
        <v>45744</v>
      </c>
      <c r="C63" s="21">
        <f>IF($D$7=DataValidation!$A$2,Vols!$D52,IF($D$7=DataValidation!$A$3,Vols!$E52,IF('Forward Curve'!$D$7=DataValidation!$A$5,Vols!$G52,IF('Forward Curve'!$D$7=DataValidation!$A$6,Vols!$H52,IF('Forward Curve'!$D$7=DataValidation!$A$4,Vols!$F52,"")))))</f>
        <v>8.7661000000000006E-3</v>
      </c>
      <c r="D63" s="22">
        <f>Vols!T52</f>
        <v>8.8871872703028057E-3</v>
      </c>
      <c r="K63" s="14"/>
      <c r="L63" s="14"/>
      <c r="M63" s="14"/>
      <c r="N63" s="14"/>
      <c r="O63" s="14"/>
      <c r="P63" s="14"/>
      <c r="Q63" s="14"/>
      <c r="R63" s="14"/>
      <c r="S63" s="14"/>
      <c r="T63" s="14"/>
      <c r="U63" s="14"/>
      <c r="V63" s="14"/>
      <c r="W63" s="14"/>
      <c r="X63" s="14"/>
      <c r="Y63" s="14"/>
    </row>
    <row r="64" spans="2:25" s="23" customFormat="1" x14ac:dyDescent="0.25">
      <c r="B64" s="20">
        <f t="shared" si="0"/>
        <v>45775</v>
      </c>
      <c r="C64" s="21">
        <f>IF($D$7=DataValidation!$A$2,Vols!$D53,IF($D$7=DataValidation!$A$3,Vols!$E53,IF('Forward Curve'!$D$7=DataValidation!$A$5,Vols!$G53,IF('Forward Curve'!$D$7=DataValidation!$A$6,Vols!$H53,IF('Forward Curve'!$D$7=DataValidation!$A$4,Vols!$F53,"")))))</f>
        <v>8.9870000000000002E-3</v>
      </c>
      <c r="D64" s="22">
        <f>Vols!T53</f>
        <v>9.1110215141633876E-3</v>
      </c>
      <c r="K64" s="14"/>
      <c r="L64" s="14"/>
      <c r="M64" s="14"/>
      <c r="N64" s="14"/>
      <c r="O64" s="14"/>
      <c r="P64" s="14"/>
      <c r="Q64" s="14"/>
      <c r="R64" s="14"/>
      <c r="S64" s="14"/>
      <c r="T64" s="14"/>
      <c r="U64" s="14"/>
      <c r="V64" s="14"/>
      <c r="W64" s="14"/>
      <c r="X64" s="14"/>
      <c r="Y64" s="14"/>
    </row>
    <row r="65" spans="2:25" s="23" customFormat="1" x14ac:dyDescent="0.25">
      <c r="B65" s="20">
        <f t="shared" si="0"/>
        <v>45805</v>
      </c>
      <c r="C65" s="21">
        <f>IF($D$7=DataValidation!$A$2,Vols!$D54,IF($D$7=DataValidation!$A$3,Vols!$E54,IF('Forward Curve'!$D$7=DataValidation!$A$5,Vols!$G54,IF('Forward Curve'!$D$7=DataValidation!$A$6,Vols!$H54,IF('Forward Curve'!$D$7=DataValidation!$A$4,Vols!$F54,"")))))</f>
        <v>9.2227000000000003E-3</v>
      </c>
      <c r="D65" s="22">
        <f>Vols!T54</f>
        <v>9.3496375263048288E-3</v>
      </c>
      <c r="K65" s="14"/>
      <c r="L65" s="14"/>
      <c r="M65" s="14"/>
      <c r="N65" s="14"/>
      <c r="O65" s="14"/>
      <c r="P65" s="14"/>
      <c r="Q65" s="14"/>
      <c r="R65" s="14"/>
      <c r="S65" s="14"/>
      <c r="T65" s="14"/>
      <c r="U65" s="14"/>
      <c r="V65" s="14"/>
      <c r="W65" s="14"/>
      <c r="X65" s="14"/>
      <c r="Y65" s="14"/>
    </row>
    <row r="66" spans="2:25" s="23" customFormat="1" x14ac:dyDescent="0.25">
      <c r="B66" s="20">
        <f t="shared" si="0"/>
        <v>45836</v>
      </c>
      <c r="C66" s="21">
        <f>IF($D$7=DataValidation!$A$2,Vols!$D55,IF($D$7=DataValidation!$A$3,Vols!$E55,IF('Forward Curve'!$D$7=DataValidation!$A$5,Vols!$G55,IF('Forward Curve'!$D$7=DataValidation!$A$6,Vols!$H55,IF('Forward Curve'!$D$7=DataValidation!$A$4,Vols!$F55,"")))))</f>
        <v>9.4611999999999995E-3</v>
      </c>
      <c r="D66" s="22">
        <f>Vols!T55</f>
        <v>9.5910128520213522E-3</v>
      </c>
      <c r="K66" s="14"/>
      <c r="L66" s="14"/>
      <c r="M66" s="14"/>
      <c r="N66" s="14"/>
      <c r="O66" s="14"/>
      <c r="P66" s="14"/>
      <c r="Q66" s="14"/>
      <c r="R66" s="14"/>
      <c r="S66" s="14"/>
      <c r="T66" s="14"/>
      <c r="U66" s="14"/>
      <c r="V66" s="14"/>
      <c r="W66" s="14"/>
      <c r="X66" s="14"/>
      <c r="Y66" s="14"/>
    </row>
    <row r="67" spans="2:25" s="23" customFormat="1" x14ac:dyDescent="0.25">
      <c r="B67" s="20">
        <f t="shared" si="0"/>
        <v>45866</v>
      </c>
      <c r="C67" s="21">
        <f>IF($D$7=DataValidation!$A$2,Vols!$D56,IF($D$7=DataValidation!$A$3,Vols!$E56,IF('Forward Curve'!$D$7=DataValidation!$A$5,Vols!$G56,IF('Forward Curve'!$D$7=DataValidation!$A$6,Vols!$H56,IF('Forward Curve'!$D$7=DataValidation!$A$4,Vols!$F56,"")))))</f>
        <v>9.6802999999999993E-3</v>
      </c>
      <c r="D67" s="22">
        <f>Vols!T56</f>
        <v>9.8129056629551823E-3</v>
      </c>
      <c r="K67" s="14"/>
      <c r="L67" s="14"/>
      <c r="M67" s="14"/>
      <c r="N67" s="14"/>
      <c r="O67" s="14"/>
      <c r="P67" s="14"/>
      <c r="Q67" s="14"/>
      <c r="R67" s="14"/>
      <c r="S67" s="14"/>
      <c r="T67" s="14"/>
      <c r="U67" s="14"/>
      <c r="V67" s="14"/>
      <c r="W67" s="14"/>
      <c r="X67" s="14"/>
      <c r="Y67" s="14"/>
    </row>
    <row r="68" spans="2:25" s="23" customFormat="1" x14ac:dyDescent="0.25">
      <c r="B68" s="20">
        <f t="shared" si="0"/>
        <v>45897</v>
      </c>
      <c r="C68" s="21">
        <f>IF($D$7=DataValidation!$A$2,Vols!$D57,IF($D$7=DataValidation!$A$3,Vols!$E57,IF('Forward Curve'!$D$7=DataValidation!$A$5,Vols!$G57,IF('Forward Curve'!$D$7=DataValidation!$A$6,Vols!$H57,IF('Forward Curve'!$D$7=DataValidation!$A$4,Vols!$F57,"")))))</f>
        <v>9.9138999999999998E-3</v>
      </c>
      <c r="D68" s="22">
        <f>Vols!T57</f>
        <v>1.0049425187696798E-2</v>
      </c>
      <c r="K68" s="14"/>
      <c r="L68" s="14"/>
      <c r="M68" s="14"/>
      <c r="N68" s="14"/>
      <c r="O68" s="14"/>
      <c r="P68" s="14"/>
      <c r="Q68" s="14"/>
      <c r="R68" s="14"/>
      <c r="S68" s="14"/>
      <c r="T68" s="14"/>
      <c r="U68" s="14"/>
      <c r="V68" s="14"/>
      <c r="W68" s="14"/>
      <c r="X68" s="14"/>
      <c r="Y68" s="14"/>
    </row>
    <row r="69" spans="2:25" s="23" customFormat="1" x14ac:dyDescent="0.25">
      <c r="B69" s="20">
        <f t="shared" si="0"/>
        <v>45928</v>
      </c>
      <c r="C69" s="21">
        <f>IF($D$7=DataValidation!$A$2,Vols!$D58,IF($D$7=DataValidation!$A$3,Vols!$E58,IF('Forward Curve'!$D$7=DataValidation!$A$5,Vols!$G58,IF('Forward Curve'!$D$7=DataValidation!$A$6,Vols!$H58,IF('Forward Curve'!$D$7=DataValidation!$A$4,Vols!$F58,"")))))</f>
        <v>1.01429E-2</v>
      </c>
      <c r="D69" s="22">
        <f>Vols!T58</f>
        <v>1.0281249240818489E-2</v>
      </c>
      <c r="K69" s="14"/>
      <c r="L69" s="14"/>
      <c r="M69" s="14"/>
      <c r="N69" s="14"/>
      <c r="O69" s="14"/>
      <c r="P69" s="14"/>
      <c r="Q69" s="14"/>
      <c r="R69" s="14"/>
      <c r="S69" s="14"/>
      <c r="T69" s="14"/>
      <c r="U69" s="14"/>
      <c r="V69" s="14"/>
      <c r="W69" s="14"/>
      <c r="X69" s="14"/>
      <c r="Y69" s="14"/>
    </row>
    <row r="70" spans="2:25" s="23" customFormat="1" x14ac:dyDescent="0.25">
      <c r="B70" s="20">
        <f t="shared" si="0"/>
        <v>45958</v>
      </c>
      <c r="C70" s="21">
        <f>IF($D$7=DataValidation!$A$2,Vols!$D59,IF($D$7=DataValidation!$A$3,Vols!$E59,IF('Forward Curve'!$D$7=DataValidation!$A$5,Vols!$G59,IF('Forward Curve'!$D$7=DataValidation!$A$6,Vols!$H59,IF('Forward Curve'!$D$7=DataValidation!$A$4,Vols!$F59,"")))))</f>
        <v>1.0367599999999999E-2</v>
      </c>
      <c r="D70" s="22">
        <f>Vols!T59</f>
        <v>1.050870982782384E-2</v>
      </c>
      <c r="K70" s="14"/>
      <c r="L70" s="14"/>
      <c r="M70" s="14"/>
      <c r="N70" s="14"/>
      <c r="O70" s="14"/>
      <c r="P70" s="14"/>
      <c r="Q70" s="14"/>
      <c r="R70" s="14"/>
      <c r="S70" s="14"/>
      <c r="T70" s="14"/>
      <c r="U70" s="14"/>
      <c r="V70" s="14"/>
      <c r="W70" s="14"/>
      <c r="X70" s="14"/>
      <c r="Y70" s="14"/>
    </row>
    <row r="71" spans="2:25" s="23" customFormat="1" x14ac:dyDescent="0.25">
      <c r="B71" s="20">
        <f t="shared" si="0"/>
        <v>45989</v>
      </c>
      <c r="C71" s="21">
        <f>IF($D$7=DataValidation!$A$2,Vols!$D60,IF($D$7=DataValidation!$A$3,Vols!$E60,IF('Forward Curve'!$D$7=DataValidation!$A$5,Vols!$G60,IF('Forward Curve'!$D$7=DataValidation!$A$6,Vols!$H60,IF('Forward Curve'!$D$7=DataValidation!$A$4,Vols!$F60,"")))))</f>
        <v>1.0595500000000001E-2</v>
      </c>
      <c r="D71" s="22">
        <f>Vols!T60</f>
        <v>1.074352890015281E-2</v>
      </c>
      <c r="K71" s="14"/>
      <c r="L71" s="14"/>
      <c r="M71" s="14"/>
      <c r="N71" s="14"/>
      <c r="O71" s="14"/>
      <c r="P71" s="14"/>
      <c r="Q71" s="14"/>
      <c r="R71" s="14"/>
      <c r="S71" s="14"/>
      <c r="T71" s="14"/>
      <c r="U71" s="14"/>
      <c r="V71" s="14"/>
      <c r="W71" s="14"/>
      <c r="X71" s="14"/>
      <c r="Y71" s="14"/>
    </row>
    <row r="72" spans="2:25" s="23" customFormat="1" x14ac:dyDescent="0.25">
      <c r="B72" s="20">
        <f t="shared" si="0"/>
        <v>46019</v>
      </c>
      <c r="C72" s="21">
        <f>IF($D$7=DataValidation!$A$2,Vols!$D61,IF($D$7=DataValidation!$A$3,Vols!$E61,IF('Forward Curve'!$D$7=DataValidation!$A$5,Vols!$G61,IF('Forward Curve'!$D$7=DataValidation!$A$6,Vols!$H61,IF('Forward Curve'!$D$7=DataValidation!$A$4,Vols!$F61,"")))))</f>
        <v>1.0826300000000001E-2</v>
      </c>
      <c r="D72" s="22">
        <f>Vols!T61</f>
        <v>1.0980647168867329E-2</v>
      </c>
      <c r="K72" s="14"/>
      <c r="L72" s="14"/>
      <c r="M72" s="14"/>
      <c r="N72" s="14"/>
      <c r="O72" s="14"/>
      <c r="P72" s="14"/>
      <c r="Q72" s="14"/>
      <c r="R72" s="14"/>
      <c r="S72" s="14"/>
      <c r="T72" s="14"/>
      <c r="U72" s="14"/>
      <c r="V72" s="14"/>
      <c r="W72" s="14"/>
      <c r="X72" s="14"/>
      <c r="Y72" s="14"/>
    </row>
    <row r="73" spans="2:25" s="23" customFormat="1" x14ac:dyDescent="0.25">
      <c r="B73" s="20">
        <f t="shared" si="0"/>
        <v>46050</v>
      </c>
      <c r="C73" s="21">
        <f>IF($D$7=DataValidation!$A$2,Vols!$D62,IF($D$7=DataValidation!$A$3,Vols!$E62,IF('Forward Curve'!$D$7=DataValidation!$A$5,Vols!$G62,IF('Forward Curve'!$D$7=DataValidation!$A$6,Vols!$H62,IF('Forward Curve'!$D$7=DataValidation!$A$4,Vols!$F62,"")))))</f>
        <v>1.1400200000000001E-2</v>
      </c>
      <c r="D73" s="22">
        <f>Vols!T62</f>
        <v>1.1562025232282103E-2</v>
      </c>
      <c r="K73" s="14"/>
      <c r="L73" s="14"/>
      <c r="M73" s="14"/>
      <c r="N73" s="14"/>
      <c r="O73" s="14"/>
      <c r="P73" s="14"/>
      <c r="Q73" s="14"/>
      <c r="R73" s="14"/>
      <c r="S73" s="14"/>
      <c r="T73" s="14"/>
      <c r="U73" s="14"/>
      <c r="V73" s="14"/>
      <c r="W73" s="14"/>
      <c r="X73" s="14"/>
      <c r="Y73" s="14"/>
    </row>
    <row r="74" spans="2:25" s="23" customFormat="1" x14ac:dyDescent="0.25">
      <c r="B74" s="20">
        <f t="shared" si="0"/>
        <v>46081</v>
      </c>
      <c r="C74" s="21">
        <f>IF($D$7=DataValidation!$A$2,Vols!$D63,IF($D$7=DataValidation!$A$3,Vols!$E63,IF('Forward Curve'!$D$7=DataValidation!$A$5,Vols!$G63,IF('Forward Curve'!$D$7=DataValidation!$A$6,Vols!$H63,IF('Forward Curve'!$D$7=DataValidation!$A$4,Vols!$F63,"")))))</f>
        <v>1.16773E-2</v>
      </c>
      <c r="D74" s="22">
        <f>Vols!T63</f>
        <v>1.184289856800131E-2</v>
      </c>
      <c r="K74" s="14"/>
      <c r="L74" s="14"/>
      <c r="M74" s="14"/>
      <c r="N74" s="14"/>
      <c r="O74" s="14"/>
      <c r="P74" s="14"/>
      <c r="Q74" s="14"/>
      <c r="R74" s="14"/>
      <c r="S74" s="14"/>
      <c r="T74" s="14"/>
      <c r="U74" s="14"/>
      <c r="V74" s="14"/>
      <c r="W74" s="14"/>
      <c r="X74" s="14"/>
      <c r="Y74" s="14"/>
    </row>
    <row r="75" spans="2:25" s="23" customFormat="1" x14ac:dyDescent="0.25">
      <c r="B75" s="20">
        <f t="shared" si="0"/>
        <v>46109</v>
      </c>
      <c r="C75" s="21">
        <f>IF($D$7=DataValidation!$A$2,Vols!$D64,IF($D$7=DataValidation!$A$3,Vols!$E64,IF('Forward Curve'!$D$7=DataValidation!$A$5,Vols!$G64,IF('Forward Curve'!$D$7=DataValidation!$A$6,Vols!$H64,IF('Forward Curve'!$D$7=DataValidation!$A$4,Vols!$F64,"")))))</f>
        <v>1.1930000000000001E-2</v>
      </c>
      <c r="D75" s="22">
        <f>Vols!T64</f>
        <v>1.2098872839885417E-2</v>
      </c>
      <c r="K75" s="14"/>
      <c r="L75" s="14"/>
      <c r="M75" s="14"/>
      <c r="N75" s="14"/>
      <c r="O75" s="14"/>
      <c r="P75" s="14"/>
      <c r="Q75" s="14"/>
      <c r="R75" s="14"/>
      <c r="S75" s="14"/>
      <c r="T75" s="14"/>
      <c r="U75" s="14"/>
      <c r="V75" s="14"/>
      <c r="W75" s="14"/>
      <c r="X75" s="14"/>
      <c r="Y75" s="14"/>
    </row>
    <row r="76" spans="2:25" s="23" customFormat="1" x14ac:dyDescent="0.25">
      <c r="B76" s="20">
        <f t="shared" si="0"/>
        <v>46140</v>
      </c>
      <c r="C76" s="21">
        <f>IF($D$7=DataValidation!$A$2,Vols!$D65,IF($D$7=DataValidation!$A$3,Vols!$E65,IF('Forward Curve'!$D$7=DataValidation!$A$5,Vols!$G65,IF('Forward Curve'!$D$7=DataValidation!$A$6,Vols!$H65,IF('Forward Curve'!$D$7=DataValidation!$A$4,Vols!$F65,"")))))</f>
        <v>1.2157899999999999E-2</v>
      </c>
      <c r="D76" s="22">
        <f>Vols!T65</f>
        <v>1.2329953073434473E-2</v>
      </c>
      <c r="K76" s="14"/>
      <c r="L76" s="14"/>
      <c r="M76" s="14"/>
      <c r="N76" s="14"/>
      <c r="O76" s="14"/>
      <c r="P76" s="14"/>
      <c r="Q76" s="14"/>
      <c r="R76" s="14"/>
      <c r="S76" s="14"/>
      <c r="T76" s="14"/>
      <c r="U76" s="14"/>
      <c r="V76" s="14"/>
      <c r="W76" s="14"/>
      <c r="X76" s="14"/>
      <c r="Y76" s="14"/>
    </row>
    <row r="77" spans="2:25" s="23" customFormat="1" x14ac:dyDescent="0.25">
      <c r="B77" s="20">
        <f t="shared" si="0"/>
        <v>46170</v>
      </c>
      <c r="C77" s="21">
        <f>IF($D$7=DataValidation!$A$2,Vols!$D66,IF($D$7=DataValidation!$A$3,Vols!$E66,IF('Forward Curve'!$D$7=DataValidation!$A$5,Vols!$G66,IF('Forward Curve'!$D$7=DataValidation!$A$6,Vols!$H66,IF('Forward Curve'!$D$7=DataValidation!$A$4,Vols!$F66,"")))))</f>
        <v>1.23932E-2</v>
      </c>
      <c r="D77" s="22">
        <f>Vols!T66</f>
        <v>1.2568369227062707E-2</v>
      </c>
      <c r="K77" s="14"/>
      <c r="L77" s="14"/>
      <c r="M77" s="14"/>
      <c r="N77" s="14"/>
      <c r="O77" s="14"/>
      <c r="P77" s="14"/>
      <c r="Q77" s="14"/>
      <c r="R77" s="14"/>
      <c r="S77" s="14"/>
      <c r="T77" s="14"/>
      <c r="U77" s="14"/>
      <c r="V77" s="14"/>
      <c r="W77" s="14"/>
      <c r="X77" s="14"/>
      <c r="Y77" s="14"/>
    </row>
    <row r="78" spans="2:25" s="23" customFormat="1" x14ac:dyDescent="0.25">
      <c r="B78" s="20">
        <f t="shared" si="0"/>
        <v>46201</v>
      </c>
      <c r="C78" s="21">
        <f>IF($D$7=DataValidation!$A$2,Vols!$D67,IF($D$7=DataValidation!$A$3,Vols!$E67,IF('Forward Curve'!$D$7=DataValidation!$A$5,Vols!$G67,IF('Forward Curve'!$D$7=DataValidation!$A$6,Vols!$H67,IF('Forward Curve'!$D$7=DataValidation!$A$4,Vols!$F67,"")))))</f>
        <v>1.26271E-2</v>
      </c>
      <c r="D78" s="22">
        <f>Vols!T67</f>
        <v>1.2805426248018847E-2</v>
      </c>
      <c r="K78" s="14"/>
      <c r="L78" s="14"/>
      <c r="M78" s="14"/>
      <c r="N78" s="14"/>
      <c r="O78" s="14"/>
      <c r="P78" s="14"/>
      <c r="Q78" s="14"/>
      <c r="R78" s="14"/>
      <c r="S78" s="14"/>
      <c r="T78" s="14"/>
      <c r="U78" s="14"/>
      <c r="V78" s="14"/>
      <c r="W78" s="14"/>
      <c r="X78" s="14"/>
      <c r="Y78" s="14"/>
    </row>
    <row r="79" spans="2:25" s="23" customFormat="1" x14ac:dyDescent="0.25">
      <c r="B79" s="20">
        <f t="shared" ref="B79:B132" si="1">EDATE(B78,1)</f>
        <v>46231</v>
      </c>
      <c r="C79" s="21">
        <f>IF($D$7=DataValidation!$A$2,Vols!$D68,IF($D$7=DataValidation!$A$3,Vols!$E68,IF('Forward Curve'!$D$7=DataValidation!$A$5,Vols!$G68,IF('Forward Curve'!$D$7=DataValidation!$A$6,Vols!$H68,IF('Forward Curve'!$D$7=DataValidation!$A$4,Vols!$F68,"")))))</f>
        <v>1.28567E-2</v>
      </c>
      <c r="D79" s="22">
        <f>Vols!T68</f>
        <v>1.3038126582851641E-2</v>
      </c>
      <c r="K79" s="14"/>
      <c r="L79" s="14"/>
      <c r="M79" s="14"/>
      <c r="N79" s="14"/>
      <c r="O79" s="14"/>
      <c r="P79" s="14"/>
      <c r="Q79" s="14"/>
      <c r="R79" s="14"/>
      <c r="S79" s="14"/>
      <c r="T79" s="14"/>
      <c r="U79" s="14"/>
      <c r="V79" s="14"/>
      <c r="W79" s="14"/>
      <c r="X79" s="14"/>
      <c r="Y79" s="14"/>
    </row>
    <row r="80" spans="2:25" s="23" customFormat="1" x14ac:dyDescent="0.25">
      <c r="B80" s="20">
        <f t="shared" si="1"/>
        <v>46262</v>
      </c>
      <c r="C80" s="21">
        <f>IF($D$7=DataValidation!$A$2,Vols!$D69,IF($D$7=DataValidation!$A$3,Vols!$E69,IF('Forward Curve'!$D$7=DataValidation!$A$5,Vols!$G69,IF('Forward Curve'!$D$7=DataValidation!$A$6,Vols!$H69,IF('Forward Curve'!$D$7=DataValidation!$A$4,Vols!$F69,"")))))</f>
        <v>1.3089399999999999E-2</v>
      </c>
      <c r="D80" s="22">
        <f>Vols!T69</f>
        <v>1.3273790715964205E-2</v>
      </c>
      <c r="K80" s="14"/>
      <c r="L80" s="14"/>
      <c r="M80" s="14"/>
      <c r="N80" s="14"/>
      <c r="O80" s="14"/>
      <c r="P80" s="14"/>
      <c r="Q80" s="14"/>
      <c r="R80" s="14"/>
      <c r="S80" s="14"/>
      <c r="T80" s="14"/>
      <c r="U80" s="14"/>
      <c r="V80" s="14"/>
      <c r="W80" s="14"/>
      <c r="X80" s="14"/>
      <c r="Y80" s="14"/>
    </row>
    <row r="81" spans="2:25" s="23" customFormat="1" x14ac:dyDescent="0.25">
      <c r="B81" s="20">
        <f t="shared" si="1"/>
        <v>46293</v>
      </c>
      <c r="C81" s="21">
        <f>IF($D$7=DataValidation!$A$2,Vols!$D70,IF($D$7=DataValidation!$A$3,Vols!$E70,IF('Forward Curve'!$D$7=DataValidation!$A$5,Vols!$G70,IF('Forward Curve'!$D$7=DataValidation!$A$6,Vols!$H70,IF('Forward Curve'!$D$7=DataValidation!$A$4,Vols!$F70,"")))))</f>
        <v>1.3328400000000001E-2</v>
      </c>
      <c r="D81" s="22">
        <f>Vols!T70</f>
        <v>1.3516209236128066E-2</v>
      </c>
      <c r="K81" s="14"/>
      <c r="L81" s="14"/>
      <c r="M81" s="14"/>
      <c r="N81" s="14"/>
      <c r="O81" s="14"/>
      <c r="P81" s="14"/>
      <c r="Q81" s="14"/>
      <c r="R81" s="14"/>
      <c r="S81" s="14"/>
      <c r="T81" s="14"/>
      <c r="U81" s="14"/>
      <c r="V81" s="14"/>
      <c r="W81" s="14"/>
      <c r="X81" s="14"/>
      <c r="Y81" s="14"/>
    </row>
    <row r="82" spans="2:25" s="23" customFormat="1" x14ac:dyDescent="0.25">
      <c r="B82" s="20">
        <f t="shared" si="1"/>
        <v>46323</v>
      </c>
      <c r="C82" s="21">
        <f>IF($D$7=DataValidation!$A$2,Vols!$D71,IF($D$7=DataValidation!$A$3,Vols!$E71,IF('Forward Curve'!$D$7=DataValidation!$A$5,Vols!$G71,IF('Forward Curve'!$D$7=DataValidation!$A$6,Vols!$H71,IF('Forward Curve'!$D$7=DataValidation!$A$4,Vols!$F71,"")))))</f>
        <v>1.3563400000000001E-2</v>
      </c>
      <c r="D82" s="22">
        <f>Vols!T71</f>
        <v>1.3754365018351391E-2</v>
      </c>
      <c r="K82" s="14"/>
      <c r="L82" s="14"/>
      <c r="M82" s="14"/>
      <c r="N82" s="14"/>
      <c r="O82" s="14"/>
      <c r="P82" s="14"/>
      <c r="Q82" s="14"/>
      <c r="R82" s="14"/>
      <c r="S82" s="14"/>
      <c r="T82" s="14"/>
      <c r="U82" s="14"/>
      <c r="V82" s="14"/>
      <c r="W82" s="14"/>
      <c r="X82" s="14"/>
      <c r="Y82" s="14"/>
    </row>
    <row r="83" spans="2:25" s="23" customFormat="1" x14ac:dyDescent="0.25">
      <c r="B83" s="20">
        <f t="shared" si="1"/>
        <v>46354</v>
      </c>
      <c r="C83" s="21">
        <f>IF($D$7=DataValidation!$A$2,Vols!$D72,IF($D$7=DataValidation!$A$3,Vols!$E72,IF('Forward Curve'!$D$7=DataValidation!$A$5,Vols!$G72,IF('Forward Curve'!$D$7=DataValidation!$A$6,Vols!$H72,IF('Forward Curve'!$D$7=DataValidation!$A$4,Vols!$F72,"")))))</f>
        <v>1.38005E-2</v>
      </c>
      <c r="D83" s="22">
        <f>Vols!T72</f>
        <v>1.3998146921452004E-2</v>
      </c>
      <c r="K83" s="14"/>
      <c r="L83" s="14"/>
      <c r="M83" s="14"/>
      <c r="N83" s="14"/>
      <c r="O83" s="14"/>
      <c r="P83" s="14"/>
      <c r="Q83" s="14"/>
      <c r="R83" s="14"/>
      <c r="S83" s="14"/>
      <c r="T83" s="14"/>
      <c r="U83" s="14"/>
      <c r="V83" s="14"/>
      <c r="W83" s="14"/>
      <c r="X83" s="14"/>
      <c r="Y83" s="14"/>
    </row>
    <row r="84" spans="2:25" s="23" customFormat="1" x14ac:dyDescent="0.25">
      <c r="B84" s="20">
        <f t="shared" si="1"/>
        <v>46384</v>
      </c>
      <c r="C84" s="21">
        <f>IF($D$7=DataValidation!$A$2,Vols!$D73,IF($D$7=DataValidation!$A$3,Vols!$E73,IF('Forward Curve'!$D$7=DataValidation!$A$5,Vols!$G73,IF('Forward Curve'!$D$7=DataValidation!$A$6,Vols!$H73,IF('Forward Curve'!$D$7=DataValidation!$A$4,Vols!$F73,"")))))</f>
        <v>1.40181E-2</v>
      </c>
      <c r="D84" s="22">
        <f>Vols!T73</f>
        <v>1.4222470244735014E-2</v>
      </c>
      <c r="K84" s="14"/>
      <c r="L84" s="14"/>
      <c r="M84" s="14"/>
      <c r="N84" s="14"/>
      <c r="O84" s="14"/>
      <c r="P84" s="14"/>
      <c r="Q84" s="14"/>
      <c r="R84" s="14"/>
      <c r="S84" s="14"/>
      <c r="T84" s="14"/>
      <c r="U84" s="14"/>
      <c r="V84" s="14"/>
      <c r="W84" s="14"/>
      <c r="X84" s="14"/>
      <c r="Y84" s="14"/>
    </row>
    <row r="85" spans="2:25" s="23" customFormat="1" x14ac:dyDescent="0.25">
      <c r="B85" s="20">
        <f t="shared" si="1"/>
        <v>46415</v>
      </c>
      <c r="C85" s="21">
        <f>IF($D$7=DataValidation!$A$2,Vols!$D74,IF($D$7=DataValidation!$A$3,Vols!$E74,IF('Forward Curve'!$D$7=DataValidation!$A$5,Vols!$G74,IF('Forward Curve'!$D$7=DataValidation!$A$6,Vols!$H74,IF('Forward Curve'!$D$7=DataValidation!$A$4,Vols!$F74,"")))))</f>
        <v>1.3795200000000001E-2</v>
      </c>
      <c r="D85" s="22">
        <f>Vols!T74</f>
        <v>1.4003542274974972E-2</v>
      </c>
      <c r="K85" s="14"/>
      <c r="L85" s="14"/>
      <c r="M85" s="14"/>
      <c r="N85" s="14"/>
      <c r="O85" s="14"/>
      <c r="P85" s="14"/>
      <c r="Q85" s="14"/>
      <c r="R85" s="14"/>
      <c r="S85" s="14"/>
      <c r="T85" s="14"/>
      <c r="U85" s="14"/>
      <c r="V85" s="14"/>
      <c r="W85" s="14"/>
      <c r="X85" s="14"/>
      <c r="Y85" s="14"/>
    </row>
    <row r="86" spans="2:25" s="23" customFormat="1" x14ac:dyDescent="0.25">
      <c r="B86" s="20">
        <f t="shared" si="1"/>
        <v>46446</v>
      </c>
      <c r="C86" s="21">
        <f>IF($D$7=DataValidation!$A$2,Vols!$D75,IF($D$7=DataValidation!$A$3,Vols!$E75,IF('Forward Curve'!$D$7=DataValidation!$A$5,Vols!$G75,IF('Forward Curve'!$D$7=DataValidation!$A$6,Vols!$H75,IF('Forward Curve'!$D$7=DataValidation!$A$4,Vols!$F75,"")))))</f>
        <v>1.39358E-2</v>
      </c>
      <c r="D86" s="22">
        <f>Vols!T75</f>
        <v>1.4146125267061972E-2</v>
      </c>
      <c r="K86" s="14"/>
      <c r="L86" s="14"/>
      <c r="M86" s="14"/>
      <c r="N86" s="14"/>
      <c r="O86" s="14"/>
      <c r="P86" s="14"/>
      <c r="Q86" s="14"/>
      <c r="R86" s="14"/>
      <c r="S86" s="14"/>
      <c r="T86" s="14"/>
      <c r="U86" s="14"/>
      <c r="V86" s="14"/>
      <c r="W86" s="14"/>
      <c r="X86" s="14"/>
      <c r="Y86" s="14"/>
    </row>
    <row r="87" spans="2:25" s="23" customFormat="1" x14ac:dyDescent="0.25">
      <c r="B87" s="20">
        <f t="shared" si="1"/>
        <v>46474</v>
      </c>
      <c r="C87" s="21">
        <f>IF($D$7=DataValidation!$A$2,Vols!$D76,IF($D$7=DataValidation!$A$3,Vols!$E76,IF('Forward Curve'!$D$7=DataValidation!$A$5,Vols!$G76,IF('Forward Curve'!$D$7=DataValidation!$A$6,Vols!$H76,IF('Forward Curve'!$D$7=DataValidation!$A$4,Vols!$F76,"")))))</f>
        <v>1.4157900000000001E-2</v>
      </c>
      <c r="D87" s="22">
        <f>Vols!T76</f>
        <v>1.4371506348455052E-2</v>
      </c>
      <c r="K87" s="14"/>
      <c r="L87" s="14"/>
      <c r="M87" s="14"/>
      <c r="N87" s="14"/>
      <c r="O87" s="14"/>
      <c r="P87" s="14"/>
      <c r="Q87" s="14"/>
      <c r="R87" s="14"/>
      <c r="S87" s="14"/>
      <c r="T87" s="14"/>
      <c r="U87" s="14"/>
      <c r="V87" s="14"/>
      <c r="W87" s="14"/>
      <c r="X87" s="14"/>
      <c r="Y87" s="14"/>
    </row>
    <row r="88" spans="2:25" s="23" customFormat="1" x14ac:dyDescent="0.25">
      <c r="B88" s="20">
        <f t="shared" si="1"/>
        <v>46505</v>
      </c>
      <c r="C88" s="21">
        <f>IF($D$7=DataValidation!$A$2,Vols!$D77,IF($D$7=DataValidation!$A$3,Vols!$E77,IF('Forward Curve'!$D$7=DataValidation!$A$5,Vols!$G77,IF('Forward Curve'!$D$7=DataValidation!$A$6,Vols!$H77,IF('Forward Curve'!$D$7=DataValidation!$A$4,Vols!$F77,"")))))</f>
        <v>1.4361299999999999E-2</v>
      </c>
      <c r="D88" s="22">
        <f>Vols!T77</f>
        <v>1.4577911239822092E-2</v>
      </c>
      <c r="K88" s="14"/>
      <c r="L88" s="14"/>
      <c r="M88" s="14"/>
      <c r="N88" s="14"/>
      <c r="O88" s="14"/>
      <c r="P88" s="14"/>
      <c r="Q88" s="14"/>
      <c r="R88" s="14"/>
      <c r="S88" s="14"/>
      <c r="T88" s="14"/>
      <c r="U88" s="14"/>
      <c r="V88" s="14"/>
      <c r="W88" s="14"/>
      <c r="X88" s="14"/>
      <c r="Y88" s="14"/>
    </row>
    <row r="89" spans="2:25" s="23" customFormat="1" x14ac:dyDescent="0.25">
      <c r="B89" s="20">
        <f t="shared" si="1"/>
        <v>46535</v>
      </c>
      <c r="C89" s="21">
        <f>IF($D$7=DataValidation!$A$2,Vols!$D78,IF($D$7=DataValidation!$A$3,Vols!$E78,IF('Forward Curve'!$D$7=DataValidation!$A$5,Vols!$G78,IF('Forward Curve'!$D$7=DataValidation!$A$6,Vols!$H78,IF('Forward Curve'!$D$7=DataValidation!$A$4,Vols!$F78,"")))))</f>
        <v>1.45719E-2</v>
      </c>
      <c r="D89" s="22">
        <f>Vols!T78</f>
        <v>1.4791396097418256E-2</v>
      </c>
      <c r="K89" s="14"/>
      <c r="L89" s="14"/>
      <c r="M89" s="14"/>
      <c r="N89" s="14"/>
      <c r="O89" s="14"/>
      <c r="P89" s="14"/>
      <c r="Q89" s="14"/>
      <c r="R89" s="14"/>
      <c r="S89" s="14"/>
      <c r="T89" s="14"/>
      <c r="U89" s="14"/>
      <c r="V89" s="14"/>
      <c r="W89" s="14"/>
      <c r="X89" s="14"/>
      <c r="Y89" s="14"/>
    </row>
    <row r="90" spans="2:25" s="23" customFormat="1" x14ac:dyDescent="0.25">
      <c r="B90" s="20">
        <f t="shared" si="1"/>
        <v>46566</v>
      </c>
      <c r="C90" s="21">
        <f>IF($D$7=DataValidation!$A$2,Vols!$D79,IF($D$7=DataValidation!$A$3,Vols!$E79,IF('Forward Curve'!$D$7=DataValidation!$A$5,Vols!$G79,IF('Forward Curve'!$D$7=DataValidation!$A$6,Vols!$H79,IF('Forward Curve'!$D$7=DataValidation!$A$4,Vols!$F79,"")))))</f>
        <v>1.47913E-2</v>
      </c>
      <c r="D90" s="22">
        <f>Vols!T79</f>
        <v>1.5014197209512066E-2</v>
      </c>
      <c r="K90" s="14"/>
      <c r="L90" s="14"/>
      <c r="M90" s="14"/>
      <c r="N90" s="14"/>
      <c r="O90" s="14"/>
      <c r="P90" s="14"/>
      <c r="Q90" s="14"/>
      <c r="R90" s="14"/>
      <c r="S90" s="14"/>
      <c r="T90" s="14"/>
      <c r="U90" s="14"/>
      <c r="V90" s="14"/>
      <c r="W90" s="14"/>
      <c r="X90" s="14"/>
      <c r="Y90" s="14"/>
    </row>
    <row r="91" spans="2:25" s="23" customFormat="1" x14ac:dyDescent="0.25">
      <c r="B91" s="20">
        <f t="shared" si="1"/>
        <v>46596</v>
      </c>
      <c r="C91" s="21">
        <f>IF($D$7=DataValidation!$A$2,Vols!$D80,IF($D$7=DataValidation!$A$3,Vols!$E80,IF('Forward Curve'!$D$7=DataValidation!$A$5,Vols!$G80,IF('Forward Curve'!$D$7=DataValidation!$A$6,Vols!$H80,IF('Forward Curve'!$D$7=DataValidation!$A$4,Vols!$F80,"")))))</f>
        <v>1.5010900000000001E-2</v>
      </c>
      <c r="D91" s="22">
        <f>Vols!T80</f>
        <v>1.5237012232851238E-2</v>
      </c>
      <c r="K91" s="14"/>
      <c r="L91" s="14"/>
      <c r="M91" s="14"/>
      <c r="N91" s="14"/>
      <c r="O91" s="14"/>
      <c r="P91" s="14"/>
      <c r="Q91" s="14"/>
      <c r="R91" s="14"/>
      <c r="S91" s="14"/>
      <c r="T91" s="14"/>
      <c r="U91" s="14"/>
      <c r="V91" s="14"/>
      <c r="W91" s="14"/>
      <c r="X91" s="14"/>
      <c r="Y91" s="14"/>
    </row>
    <row r="92" spans="2:25" s="23" customFormat="1" x14ac:dyDescent="0.25">
      <c r="B92" s="20">
        <f t="shared" si="1"/>
        <v>46627</v>
      </c>
      <c r="C92" s="21">
        <f>IF($D$7=DataValidation!$A$2,Vols!$D81,IF($D$7=DataValidation!$A$3,Vols!$E81,IF('Forward Curve'!$D$7=DataValidation!$A$5,Vols!$G81,IF('Forward Curve'!$D$7=DataValidation!$A$6,Vols!$H81,IF('Forward Curve'!$D$7=DataValidation!$A$4,Vols!$F81,"")))))</f>
        <v>1.52277E-2</v>
      </c>
      <c r="D92" s="22">
        <f>Vols!T81</f>
        <v>1.5456922496107387E-2</v>
      </c>
      <c r="K92" s="14"/>
      <c r="L92" s="14"/>
      <c r="M92" s="14"/>
      <c r="N92" s="14"/>
      <c r="O92" s="14"/>
      <c r="P92" s="14"/>
      <c r="Q92" s="14"/>
      <c r="R92" s="14"/>
      <c r="S92" s="14"/>
      <c r="T92" s="14"/>
      <c r="U92" s="14"/>
      <c r="V92" s="14"/>
      <c r="W92" s="14"/>
      <c r="X92" s="14"/>
      <c r="Y92" s="14"/>
    </row>
    <row r="93" spans="2:25" s="23" customFormat="1" x14ac:dyDescent="0.25">
      <c r="B93" s="20">
        <f t="shared" si="1"/>
        <v>46658</v>
      </c>
      <c r="C93" s="21">
        <f>IF($D$7=DataValidation!$A$2,Vols!$D82,IF($D$7=DataValidation!$A$3,Vols!$E82,IF('Forward Curve'!$D$7=DataValidation!$A$5,Vols!$G82,IF('Forward Curve'!$D$7=DataValidation!$A$6,Vols!$H82,IF('Forward Curve'!$D$7=DataValidation!$A$4,Vols!$F82,"")))))</f>
        <v>1.54273E-2</v>
      </c>
      <c r="D93" s="22">
        <f>Vols!T82</f>
        <v>1.5659618927579458E-2</v>
      </c>
      <c r="K93" s="14"/>
      <c r="L93" s="14"/>
      <c r="M93" s="14"/>
      <c r="N93" s="14"/>
      <c r="O93" s="14"/>
      <c r="P93" s="14"/>
      <c r="Q93" s="14"/>
      <c r="R93" s="14"/>
      <c r="S93" s="14"/>
      <c r="T93" s="14"/>
      <c r="U93" s="14"/>
      <c r="V93" s="14"/>
      <c r="W93" s="14"/>
      <c r="X93" s="14"/>
      <c r="Y93" s="14"/>
    </row>
    <row r="94" spans="2:25" s="23" customFormat="1" x14ac:dyDescent="0.25">
      <c r="B94" s="20">
        <f t="shared" si="1"/>
        <v>46688</v>
      </c>
      <c r="C94" s="21">
        <f>IF($D$7=DataValidation!$A$2,Vols!$D83,IF($D$7=DataValidation!$A$3,Vols!$E83,IF('Forward Curve'!$D$7=DataValidation!$A$5,Vols!$G83,IF('Forward Curve'!$D$7=DataValidation!$A$6,Vols!$H83,IF('Forward Curve'!$D$7=DataValidation!$A$4,Vols!$F83,"")))))</f>
        <v>1.56367E-2</v>
      </c>
      <c r="D94" s="22">
        <f>Vols!T83</f>
        <v>1.5872067172404639E-2</v>
      </c>
      <c r="K94" s="14"/>
      <c r="L94" s="14"/>
      <c r="M94" s="14"/>
      <c r="N94" s="14"/>
      <c r="O94" s="14"/>
      <c r="P94" s="14"/>
      <c r="Q94" s="14"/>
      <c r="R94" s="14"/>
      <c r="S94" s="14"/>
      <c r="T94" s="14"/>
      <c r="U94" s="14"/>
      <c r="V94" s="14"/>
      <c r="W94" s="14"/>
      <c r="X94" s="14"/>
      <c r="Y94" s="14"/>
    </row>
    <row r="95" spans="2:25" s="23" customFormat="1" x14ac:dyDescent="0.25">
      <c r="B95" s="20">
        <f t="shared" si="1"/>
        <v>46719</v>
      </c>
      <c r="C95" s="21">
        <f>IF($D$7=DataValidation!$A$2,Vols!$D84,IF($D$7=DataValidation!$A$3,Vols!$E84,IF('Forward Curve'!$D$7=DataValidation!$A$5,Vols!$G84,IF('Forward Curve'!$D$7=DataValidation!$A$6,Vols!$H84,IF('Forward Curve'!$D$7=DataValidation!$A$4,Vols!$F84,"")))))</f>
        <v>1.5844400000000002E-2</v>
      </c>
      <c r="D95" s="22">
        <f>Vols!T84</f>
        <v>1.6085558142314053E-2</v>
      </c>
      <c r="K95" s="14"/>
      <c r="L95" s="14"/>
      <c r="M95" s="14"/>
      <c r="N95" s="14"/>
      <c r="O95" s="14"/>
      <c r="P95" s="14"/>
      <c r="Q95" s="14"/>
      <c r="R95" s="14"/>
      <c r="S95" s="14"/>
      <c r="T95" s="14"/>
      <c r="U95" s="14"/>
      <c r="V95" s="14"/>
      <c r="W95" s="14"/>
      <c r="X95" s="14"/>
      <c r="Y95" s="14"/>
    </row>
    <row r="96" spans="2:25" s="23" customFormat="1" x14ac:dyDescent="0.25">
      <c r="B96" s="20">
        <f t="shared" si="1"/>
        <v>46749</v>
      </c>
      <c r="C96" s="21">
        <f>IF($D$7=DataValidation!$A$2,Vols!$D85,IF($D$7=DataValidation!$A$3,Vols!$E85,IF('Forward Curve'!$D$7=DataValidation!$A$5,Vols!$G85,IF('Forward Curve'!$D$7=DataValidation!$A$6,Vols!$H85,IF('Forward Curve'!$D$7=DataValidation!$A$4,Vols!$F85,"")))))</f>
        <v>1.6059399999999998E-2</v>
      </c>
      <c r="D96" s="22">
        <f>Vols!T85</f>
        <v>1.6307762768616802E-2</v>
      </c>
      <c r="K96" s="14"/>
      <c r="L96" s="14"/>
      <c r="M96" s="14"/>
      <c r="N96" s="14"/>
      <c r="O96" s="14"/>
      <c r="P96" s="14"/>
      <c r="Q96" s="14"/>
      <c r="R96" s="14"/>
      <c r="S96" s="14"/>
      <c r="T96" s="14"/>
      <c r="U96" s="14"/>
      <c r="V96" s="14"/>
      <c r="W96" s="14"/>
      <c r="X96" s="14"/>
      <c r="Y96" s="14"/>
    </row>
    <row r="97" spans="2:25" s="23" customFormat="1" x14ac:dyDescent="0.25">
      <c r="B97" s="20">
        <f t="shared" si="1"/>
        <v>46780</v>
      </c>
      <c r="C97" s="21">
        <f>IF($D$7=DataValidation!$A$2,Vols!$D86,IF($D$7=DataValidation!$A$3,Vols!$E86,IF('Forward Curve'!$D$7=DataValidation!$A$5,Vols!$G86,IF('Forward Curve'!$D$7=DataValidation!$A$6,Vols!$H86,IF('Forward Curve'!$D$7=DataValidation!$A$4,Vols!$F86,"")))))</f>
        <v>1.53321E-2</v>
      </c>
      <c r="D97" s="22">
        <f>Vols!T86</f>
        <v>1.5579568590198951E-2</v>
      </c>
      <c r="K97" s="14"/>
      <c r="L97" s="14"/>
      <c r="M97" s="14"/>
      <c r="N97" s="14"/>
      <c r="O97" s="14"/>
      <c r="P97" s="14"/>
      <c r="Q97" s="14"/>
      <c r="R97" s="14"/>
      <c r="S97" s="14"/>
      <c r="T97" s="14"/>
      <c r="U97" s="14"/>
      <c r="V97" s="14"/>
      <c r="W97" s="14"/>
      <c r="X97" s="14"/>
      <c r="Y97" s="14"/>
    </row>
    <row r="98" spans="2:25" s="23" customFormat="1" x14ac:dyDescent="0.25">
      <c r="B98" s="20">
        <f t="shared" si="1"/>
        <v>46811</v>
      </c>
      <c r="C98" s="21">
        <f>IF($D$7=DataValidation!$A$2,Vols!$D87,IF($D$7=DataValidation!$A$3,Vols!$E87,IF('Forward Curve'!$D$7=DataValidation!$A$5,Vols!$G87,IF('Forward Curve'!$D$7=DataValidation!$A$6,Vols!$H87,IF('Forward Curve'!$D$7=DataValidation!$A$4,Vols!$F87,"")))))</f>
        <v>1.5444500000000002E-2</v>
      </c>
      <c r="D98" s="22">
        <f>Vols!T87</f>
        <v>1.5694050351413989E-2</v>
      </c>
      <c r="K98" s="14"/>
      <c r="L98" s="14"/>
      <c r="M98" s="14"/>
      <c r="N98" s="14"/>
      <c r="O98" s="14"/>
      <c r="P98" s="14"/>
      <c r="Q98" s="14"/>
      <c r="R98" s="14"/>
      <c r="S98" s="14"/>
      <c r="T98" s="14"/>
      <c r="U98" s="14"/>
      <c r="V98" s="14"/>
      <c r="W98" s="14"/>
      <c r="X98" s="14"/>
      <c r="Y98" s="14"/>
    </row>
    <row r="99" spans="2:25" s="23" customFormat="1" x14ac:dyDescent="0.25">
      <c r="B99" s="20">
        <f t="shared" si="1"/>
        <v>46840</v>
      </c>
      <c r="C99" s="21">
        <f>IF($D$7=DataValidation!$A$2,Vols!$D88,IF($D$7=DataValidation!$A$3,Vols!$E88,IF('Forward Curve'!$D$7=DataValidation!$A$5,Vols!$G88,IF('Forward Curve'!$D$7=DataValidation!$A$6,Vols!$H88,IF('Forward Curve'!$D$7=DataValidation!$A$4,Vols!$F88,"")))))</f>
        <v>1.5614699999999999E-2</v>
      </c>
      <c r="D99" s="22">
        <f>Vols!T88</f>
        <v>1.5866981931887097E-2</v>
      </c>
      <c r="K99" s="14"/>
      <c r="L99" s="14"/>
      <c r="M99" s="14"/>
      <c r="N99" s="14"/>
      <c r="O99" s="14"/>
      <c r="P99" s="14"/>
      <c r="Q99" s="14"/>
      <c r="R99" s="14"/>
      <c r="S99" s="14"/>
      <c r="T99" s="14"/>
      <c r="U99" s="14"/>
      <c r="V99" s="14"/>
      <c r="W99" s="14"/>
      <c r="X99" s="14"/>
      <c r="Y99" s="14"/>
    </row>
    <row r="100" spans="2:25" s="23" customFormat="1" x14ac:dyDescent="0.25">
      <c r="B100" s="20">
        <f t="shared" si="1"/>
        <v>46871</v>
      </c>
      <c r="C100" s="21">
        <f>IF($D$7=DataValidation!$A$2,Vols!$D89,IF($D$7=DataValidation!$A$3,Vols!$E89,IF('Forward Curve'!$D$7=DataValidation!$A$5,Vols!$G89,IF('Forward Curve'!$D$7=DataValidation!$A$6,Vols!$H89,IF('Forward Curve'!$D$7=DataValidation!$A$4,Vols!$F89,"")))))</f>
        <v>1.5800099999999997E-2</v>
      </c>
      <c r="D100" s="22">
        <f>Vols!T89</f>
        <v>1.6055388518114139E-2</v>
      </c>
      <c r="K100" s="14"/>
      <c r="L100" s="14"/>
      <c r="M100" s="14"/>
      <c r="N100" s="14"/>
      <c r="O100" s="14"/>
      <c r="P100" s="14"/>
      <c r="Q100" s="14"/>
      <c r="R100" s="14"/>
      <c r="S100" s="14"/>
      <c r="T100" s="14"/>
      <c r="U100" s="14"/>
      <c r="V100" s="14"/>
      <c r="W100" s="14"/>
      <c r="X100" s="14"/>
      <c r="Y100" s="14"/>
    </row>
    <row r="101" spans="2:25" s="23" customFormat="1" x14ac:dyDescent="0.25">
      <c r="B101" s="20">
        <f t="shared" si="1"/>
        <v>46901</v>
      </c>
      <c r="C101" s="21">
        <f>IF($D$7=DataValidation!$A$2,Vols!$D90,IF($D$7=DataValidation!$A$3,Vols!$E90,IF('Forward Curve'!$D$7=DataValidation!$A$5,Vols!$G90,IF('Forward Curve'!$D$7=DataValidation!$A$6,Vols!$H90,IF('Forward Curve'!$D$7=DataValidation!$A$4,Vols!$F90,"")))))</f>
        <v>1.59866E-2</v>
      </c>
      <c r="D101" s="22">
        <f>Vols!T90</f>
        <v>1.6245056049630686E-2</v>
      </c>
      <c r="K101" s="14"/>
      <c r="L101" s="14"/>
      <c r="M101" s="14"/>
      <c r="N101" s="14"/>
      <c r="O101" s="14"/>
      <c r="P101" s="14"/>
      <c r="Q101" s="14"/>
      <c r="R101" s="14"/>
      <c r="S101" s="14"/>
      <c r="T101" s="14"/>
      <c r="U101" s="14"/>
      <c r="V101" s="14"/>
      <c r="W101" s="14"/>
      <c r="X101" s="14"/>
      <c r="Y101" s="14"/>
    </row>
    <row r="102" spans="2:25" s="23" customFormat="1" x14ac:dyDescent="0.25">
      <c r="B102" s="20">
        <f t="shared" si="1"/>
        <v>46932</v>
      </c>
      <c r="C102" s="21">
        <f>IF($D$7=DataValidation!$A$2,Vols!$D91,IF($D$7=DataValidation!$A$3,Vols!$E91,IF('Forward Curve'!$D$7=DataValidation!$A$5,Vols!$G91,IF('Forward Curve'!$D$7=DataValidation!$A$6,Vols!$H91,IF('Forward Curve'!$D$7=DataValidation!$A$4,Vols!$F91,"")))))</f>
        <v>1.61671E-2</v>
      </c>
      <c r="D102" s="22">
        <f>Vols!T91</f>
        <v>1.6428611097648285E-2</v>
      </c>
      <c r="K102" s="14"/>
      <c r="L102" s="14"/>
      <c r="M102" s="14"/>
      <c r="N102" s="14"/>
      <c r="O102" s="14"/>
      <c r="P102" s="14"/>
      <c r="Q102" s="14"/>
      <c r="R102" s="14"/>
      <c r="S102" s="14"/>
      <c r="T102" s="14"/>
      <c r="U102" s="14"/>
      <c r="V102" s="14"/>
      <c r="W102" s="14"/>
      <c r="X102" s="14"/>
      <c r="Y102" s="14"/>
    </row>
    <row r="103" spans="2:25" s="23" customFormat="1" x14ac:dyDescent="0.25">
      <c r="B103" s="20">
        <f t="shared" si="1"/>
        <v>46962</v>
      </c>
      <c r="C103" s="21">
        <f>IF($D$7=DataValidation!$A$2,Vols!$D92,IF($D$7=DataValidation!$A$3,Vols!$E92,IF('Forward Curve'!$D$7=DataValidation!$A$5,Vols!$G92,IF('Forward Curve'!$D$7=DataValidation!$A$6,Vols!$H92,IF('Forward Curve'!$D$7=DataValidation!$A$4,Vols!$F92,"")))))</f>
        <v>1.63518E-2</v>
      </c>
      <c r="D103" s="22">
        <f>Vols!T92</f>
        <v>1.6616138851050132E-2</v>
      </c>
      <c r="K103" s="14"/>
      <c r="L103" s="14"/>
      <c r="M103" s="14"/>
      <c r="N103" s="14"/>
      <c r="O103" s="14"/>
      <c r="P103" s="14"/>
      <c r="Q103" s="14"/>
      <c r="R103" s="14"/>
      <c r="S103" s="14"/>
      <c r="T103" s="14"/>
      <c r="U103" s="14"/>
      <c r="V103" s="14"/>
      <c r="W103" s="14"/>
      <c r="X103" s="14"/>
      <c r="Y103" s="14"/>
    </row>
    <row r="104" spans="2:25" s="23" customFormat="1" x14ac:dyDescent="0.25">
      <c r="B104" s="20">
        <f t="shared" si="1"/>
        <v>46993</v>
      </c>
      <c r="C104" s="21">
        <f>IF($D$7=DataValidation!$A$2,Vols!$D93,IF($D$7=DataValidation!$A$3,Vols!$E93,IF('Forward Curve'!$D$7=DataValidation!$A$5,Vols!$G93,IF('Forward Curve'!$D$7=DataValidation!$A$6,Vols!$H93,IF('Forward Curve'!$D$7=DataValidation!$A$4,Vols!$F93,"")))))</f>
        <v>1.6521399999999999E-2</v>
      </c>
      <c r="D104" s="22">
        <f>Vols!T93</f>
        <v>1.6788799233976481E-2</v>
      </c>
      <c r="K104" s="14"/>
      <c r="L104" s="14"/>
      <c r="M104" s="14"/>
      <c r="N104" s="14"/>
      <c r="O104" s="14"/>
      <c r="P104" s="14"/>
      <c r="Q104" s="14"/>
      <c r="R104" s="14"/>
      <c r="S104" s="14"/>
      <c r="T104" s="14"/>
      <c r="U104" s="14"/>
      <c r="V104" s="14"/>
      <c r="W104" s="14"/>
      <c r="X104" s="14"/>
      <c r="Y104" s="14"/>
    </row>
    <row r="105" spans="2:25" s="23" customFormat="1" x14ac:dyDescent="0.25">
      <c r="B105" s="20">
        <f t="shared" si="1"/>
        <v>47024</v>
      </c>
      <c r="C105" s="21">
        <f>IF($D$7=DataValidation!$A$2,Vols!$D94,IF($D$7=DataValidation!$A$3,Vols!$E94,IF('Forward Curve'!$D$7=DataValidation!$A$5,Vols!$G94,IF('Forward Curve'!$D$7=DataValidation!$A$6,Vols!$H94,IF('Forward Curve'!$D$7=DataValidation!$A$4,Vols!$F94,"")))))</f>
        <v>1.6701900000000002E-2</v>
      </c>
      <c r="D105" s="22">
        <f>Vols!T94</f>
        <v>1.6972334589379984E-2</v>
      </c>
      <c r="K105" s="14"/>
      <c r="L105" s="14"/>
      <c r="M105" s="14"/>
      <c r="N105" s="14"/>
      <c r="O105" s="14"/>
      <c r="P105" s="14"/>
      <c r="Q105" s="14"/>
      <c r="R105" s="14"/>
      <c r="S105" s="14"/>
      <c r="T105" s="14"/>
      <c r="U105" s="14"/>
      <c r="V105" s="14"/>
      <c r="W105" s="14"/>
      <c r="X105" s="14"/>
      <c r="Y105" s="14"/>
    </row>
    <row r="106" spans="2:25" s="23" customFormat="1" x14ac:dyDescent="0.25">
      <c r="B106" s="20">
        <f t="shared" si="1"/>
        <v>47054</v>
      </c>
      <c r="C106" s="21">
        <f>IF($D$7=DataValidation!$A$2,Vols!$D95,IF($D$7=DataValidation!$A$3,Vols!$E95,IF('Forward Curve'!$D$7=DataValidation!$A$5,Vols!$G95,IF('Forward Curve'!$D$7=DataValidation!$A$6,Vols!$H95,IF('Forward Curve'!$D$7=DataValidation!$A$4,Vols!$F95,"")))))</f>
        <v>1.6881500000000001E-2</v>
      </c>
      <c r="D106" s="22">
        <f>Vols!T95</f>
        <v>1.7154838133479067E-2</v>
      </c>
      <c r="K106" s="14"/>
      <c r="L106" s="14"/>
      <c r="M106" s="14"/>
      <c r="N106" s="14"/>
      <c r="O106" s="14"/>
      <c r="P106" s="14"/>
      <c r="Q106" s="14"/>
      <c r="R106" s="14"/>
      <c r="S106" s="14"/>
      <c r="T106" s="14"/>
      <c r="U106" s="14"/>
      <c r="V106" s="14"/>
      <c r="W106" s="14"/>
      <c r="X106" s="14"/>
      <c r="Y106" s="14"/>
    </row>
    <row r="107" spans="2:25" s="23" customFormat="1" x14ac:dyDescent="0.25">
      <c r="B107" s="20">
        <f t="shared" si="1"/>
        <v>47085</v>
      </c>
      <c r="C107" s="21">
        <f>IF($D$7=DataValidation!$A$2,Vols!$D96,IF($D$7=DataValidation!$A$3,Vols!$E96,IF('Forward Curve'!$D$7=DataValidation!$A$5,Vols!$G96,IF('Forward Curve'!$D$7=DataValidation!$A$6,Vols!$H96,IF('Forward Curve'!$D$7=DataValidation!$A$4,Vols!$F96,"")))))</f>
        <v>1.7051199999999999E-2</v>
      </c>
      <c r="D107" s="22">
        <f>Vols!T96</f>
        <v>1.732721001666003E-2</v>
      </c>
      <c r="K107" s="14"/>
      <c r="L107" s="14"/>
      <c r="M107" s="14"/>
      <c r="N107" s="14"/>
      <c r="O107" s="14"/>
      <c r="P107" s="14"/>
      <c r="Q107" s="14"/>
      <c r="R107" s="14"/>
      <c r="S107" s="14"/>
      <c r="T107" s="14"/>
      <c r="U107" s="14"/>
      <c r="V107" s="14"/>
      <c r="W107" s="14"/>
      <c r="X107" s="14"/>
      <c r="Y107" s="14"/>
    </row>
    <row r="108" spans="2:25" s="23" customFormat="1" x14ac:dyDescent="0.25">
      <c r="B108" s="20">
        <f t="shared" si="1"/>
        <v>47115</v>
      </c>
      <c r="C108" s="21">
        <f>IF($D$7=DataValidation!$A$2,Vols!$D97,IF($D$7=DataValidation!$A$3,Vols!$E97,IF('Forward Curve'!$D$7=DataValidation!$A$5,Vols!$G97,IF('Forward Curve'!$D$7=DataValidation!$A$6,Vols!$H97,IF('Forward Curve'!$D$7=DataValidation!$A$4,Vols!$F97,"")))))</f>
        <v>1.7226600000000002E-2</v>
      </c>
      <c r="D108" s="22">
        <f>Vols!T97</f>
        <v>1.7505933102251386E-2</v>
      </c>
      <c r="K108" s="14"/>
      <c r="L108" s="14"/>
      <c r="M108" s="14"/>
      <c r="N108" s="14"/>
      <c r="O108" s="14"/>
      <c r="P108" s="14"/>
      <c r="Q108" s="14"/>
      <c r="R108" s="14"/>
      <c r="S108" s="14"/>
      <c r="T108" s="14"/>
      <c r="U108" s="14"/>
      <c r="V108" s="14"/>
      <c r="W108" s="14"/>
      <c r="X108" s="14"/>
      <c r="Y108" s="14"/>
    </row>
    <row r="109" spans="2:25" s="23" customFormat="1" x14ac:dyDescent="0.25">
      <c r="B109" s="20">
        <f t="shared" si="1"/>
        <v>47146</v>
      </c>
      <c r="C109" s="21">
        <f>IF($D$7=DataValidation!$A$2,Vols!$D98,IF($D$7=DataValidation!$A$3,Vols!$E98,IF('Forward Curve'!$D$7=DataValidation!$A$5,Vols!$G98,IF('Forward Curve'!$D$7=DataValidation!$A$6,Vols!$H98,IF('Forward Curve'!$D$7=DataValidation!$A$4,Vols!$F98,"")))))</f>
        <v>1.6566600000000001E-2</v>
      </c>
      <c r="D109" s="22">
        <f>Vols!T98</f>
        <v>1.6842895879060928E-2</v>
      </c>
      <c r="K109" s="14"/>
      <c r="L109" s="14"/>
      <c r="M109" s="14"/>
      <c r="N109" s="14"/>
      <c r="O109" s="14"/>
      <c r="P109" s="14"/>
      <c r="Q109" s="14"/>
      <c r="R109" s="14"/>
      <c r="S109" s="14"/>
      <c r="T109" s="14"/>
      <c r="U109" s="14"/>
      <c r="V109" s="14"/>
      <c r="W109" s="14"/>
      <c r="X109" s="14"/>
      <c r="Y109" s="14"/>
    </row>
    <row r="110" spans="2:25" s="23" customFormat="1" x14ac:dyDescent="0.25">
      <c r="B110" s="20">
        <f t="shared" si="1"/>
        <v>47177</v>
      </c>
      <c r="C110" s="21">
        <f>IF($D$7=DataValidation!$A$2,Vols!$D99,IF($D$7=DataValidation!$A$3,Vols!$E99,IF('Forward Curve'!$D$7=DataValidation!$A$5,Vols!$G99,IF('Forward Curve'!$D$7=DataValidation!$A$6,Vols!$H99,IF('Forward Curve'!$D$7=DataValidation!$A$4,Vols!$F99,"")))))</f>
        <v>1.6590299999999999E-2</v>
      </c>
      <c r="D110" s="22">
        <f>Vols!T99</f>
        <v>1.6867269222766955E-2</v>
      </c>
      <c r="K110" s="14"/>
      <c r="L110" s="14"/>
      <c r="M110" s="14"/>
      <c r="N110" s="14"/>
      <c r="O110" s="14"/>
      <c r="P110" s="14"/>
      <c r="Q110" s="14"/>
      <c r="R110" s="14"/>
      <c r="S110" s="14"/>
      <c r="T110" s="14"/>
      <c r="U110" s="14"/>
      <c r="V110" s="14"/>
      <c r="W110" s="14"/>
      <c r="X110" s="14"/>
      <c r="Y110" s="14"/>
    </row>
    <row r="111" spans="2:25" s="23" customFormat="1" x14ac:dyDescent="0.25">
      <c r="B111" s="20">
        <f t="shared" si="1"/>
        <v>47205</v>
      </c>
      <c r="C111" s="21">
        <f>IF($D$7=DataValidation!$A$2,Vols!$D100,IF($D$7=DataValidation!$A$3,Vols!$E100,IF('Forward Curve'!$D$7=DataValidation!$A$5,Vols!$G100,IF('Forward Curve'!$D$7=DataValidation!$A$6,Vols!$H100,IF('Forward Curve'!$D$7=DataValidation!$A$4,Vols!$F100,"")))))</f>
        <v>1.6747100000000001E-2</v>
      </c>
      <c r="D111" s="22">
        <f>Vols!T100</f>
        <v>1.7026806485208372E-2</v>
      </c>
      <c r="K111" s="14"/>
      <c r="L111" s="14"/>
      <c r="M111" s="14"/>
      <c r="N111" s="14"/>
      <c r="O111" s="14"/>
      <c r="P111" s="14"/>
      <c r="Q111" s="14"/>
      <c r="R111" s="14"/>
      <c r="S111" s="14"/>
      <c r="T111" s="14"/>
      <c r="U111" s="14"/>
      <c r="V111" s="14"/>
      <c r="W111" s="14"/>
      <c r="X111" s="14"/>
      <c r="Y111" s="14"/>
    </row>
    <row r="112" spans="2:25" s="23" customFormat="1" x14ac:dyDescent="0.25">
      <c r="B112" s="20">
        <f t="shared" si="1"/>
        <v>47236</v>
      </c>
      <c r="C112" s="21">
        <f>IF($D$7=DataValidation!$A$2,Vols!$D101,IF($D$7=DataValidation!$A$3,Vols!$E101,IF('Forward Curve'!$D$7=DataValidation!$A$5,Vols!$G101,IF('Forward Curve'!$D$7=DataValidation!$A$6,Vols!$H101,IF('Forward Curve'!$D$7=DataValidation!$A$4,Vols!$F101,"")))))</f>
        <v>1.6906600000000001E-2</v>
      </c>
      <c r="D112" s="22">
        <f>Vols!T101</f>
        <v>1.7189067714234844E-2</v>
      </c>
      <c r="K112" s="14"/>
      <c r="L112" s="14"/>
      <c r="M112" s="14"/>
      <c r="N112" s="14"/>
      <c r="O112" s="14"/>
      <c r="P112" s="14"/>
      <c r="Q112" s="14"/>
      <c r="R112" s="14"/>
      <c r="S112" s="14"/>
      <c r="T112" s="14"/>
      <c r="U112" s="14"/>
      <c r="V112" s="14"/>
      <c r="W112" s="14"/>
      <c r="X112" s="14"/>
      <c r="Y112" s="14"/>
    </row>
    <row r="113" spans="2:25" s="23" customFormat="1" x14ac:dyDescent="0.25">
      <c r="B113" s="20">
        <f t="shared" si="1"/>
        <v>47266</v>
      </c>
      <c r="C113" s="21">
        <f>IF($D$7=DataValidation!$A$2,Vols!$D102,IF($D$7=DataValidation!$A$3,Vols!$E102,IF('Forward Curve'!$D$7=DataValidation!$A$5,Vols!$G102,IF('Forward Curve'!$D$7=DataValidation!$A$6,Vols!$H102,IF('Forward Curve'!$D$7=DataValidation!$A$4,Vols!$F102,"")))))</f>
        <v>1.7053200000000001E-2</v>
      </c>
      <c r="D113" s="22">
        <f>Vols!T102</f>
        <v>1.7338443800754354E-2</v>
      </c>
      <c r="K113" s="14"/>
      <c r="L113" s="14"/>
      <c r="M113" s="14"/>
      <c r="N113" s="14"/>
      <c r="O113" s="14"/>
      <c r="P113" s="14"/>
      <c r="Q113" s="14"/>
      <c r="R113" s="14"/>
      <c r="S113" s="14"/>
      <c r="T113" s="14"/>
      <c r="U113" s="14"/>
      <c r="V113" s="14"/>
      <c r="W113" s="14"/>
      <c r="X113" s="14"/>
      <c r="Y113" s="14"/>
    </row>
    <row r="114" spans="2:25" s="23" customFormat="1" x14ac:dyDescent="0.25">
      <c r="B114" s="20">
        <f t="shared" si="1"/>
        <v>47297</v>
      </c>
      <c r="C114" s="21">
        <f>IF($D$7=DataValidation!$A$2,Vols!$D103,IF($D$7=DataValidation!$A$3,Vols!$E103,IF('Forward Curve'!$D$7=DataValidation!$A$5,Vols!$G103,IF('Forward Curve'!$D$7=DataValidation!$A$6,Vols!$H103,IF('Forward Curve'!$D$7=DataValidation!$A$4,Vols!$F103,"")))))</f>
        <v>1.7209000000000002E-2</v>
      </c>
      <c r="D114" s="22">
        <f>Vols!T103</f>
        <v>1.7497108130061646E-2</v>
      </c>
      <c r="K114" s="14"/>
      <c r="L114" s="14"/>
      <c r="M114" s="14"/>
      <c r="N114" s="14"/>
      <c r="O114" s="14"/>
      <c r="P114" s="14"/>
      <c r="Q114" s="14"/>
      <c r="R114" s="14"/>
      <c r="S114" s="14"/>
      <c r="T114" s="14"/>
      <c r="U114" s="14"/>
      <c r="V114" s="14"/>
      <c r="W114" s="14"/>
      <c r="X114" s="14"/>
      <c r="Y114" s="14"/>
    </row>
    <row r="115" spans="2:25" s="23" customFormat="1" x14ac:dyDescent="0.25">
      <c r="B115" s="20">
        <f t="shared" si="1"/>
        <v>47327</v>
      </c>
      <c r="C115" s="21">
        <f>IF($D$7=DataValidation!$A$2,Vols!$D104,IF($D$7=DataValidation!$A$3,Vols!$E104,IF('Forward Curve'!$D$7=DataValidation!$A$5,Vols!$G104,IF('Forward Curve'!$D$7=DataValidation!$A$6,Vols!$H104,IF('Forward Curve'!$D$7=DataValidation!$A$4,Vols!$F104,"")))))</f>
        <v>1.73641E-2</v>
      </c>
      <c r="D115" s="22">
        <f>Vols!T104</f>
        <v>1.7654896883184269E-2</v>
      </c>
      <c r="K115" s="14"/>
      <c r="L115" s="14"/>
      <c r="M115" s="14"/>
      <c r="N115" s="14"/>
      <c r="O115" s="14"/>
      <c r="P115" s="14"/>
      <c r="Q115" s="14"/>
      <c r="R115" s="14"/>
      <c r="S115" s="14"/>
      <c r="T115" s="14"/>
      <c r="U115" s="14"/>
      <c r="V115" s="14"/>
      <c r="W115" s="14"/>
      <c r="X115" s="14"/>
      <c r="Y115" s="14"/>
    </row>
    <row r="116" spans="2:25" s="23" customFormat="1" x14ac:dyDescent="0.25">
      <c r="B116" s="20">
        <f t="shared" si="1"/>
        <v>47358</v>
      </c>
      <c r="C116" s="21">
        <f>IF($D$7=DataValidation!$A$2,Vols!$D105,IF($D$7=DataValidation!$A$3,Vols!$E105,IF('Forward Curve'!$D$7=DataValidation!$A$5,Vols!$G105,IF('Forward Curve'!$D$7=DataValidation!$A$6,Vols!$H105,IF('Forward Curve'!$D$7=DataValidation!$A$4,Vols!$F105,"")))))</f>
        <v>1.7510600000000001E-2</v>
      </c>
      <c r="D116" s="22">
        <f>Vols!T105</f>
        <v>1.7804228472732865E-2</v>
      </c>
      <c r="K116" s="14"/>
      <c r="L116" s="14"/>
      <c r="M116" s="14"/>
      <c r="N116" s="14"/>
      <c r="O116" s="14"/>
      <c r="P116" s="14"/>
      <c r="Q116" s="14"/>
      <c r="R116" s="14"/>
      <c r="S116" s="14"/>
      <c r="T116" s="14"/>
      <c r="U116" s="14"/>
      <c r="V116" s="14"/>
      <c r="W116" s="14"/>
      <c r="X116" s="14"/>
      <c r="Y116" s="14"/>
    </row>
    <row r="117" spans="2:25" s="23" customFormat="1" x14ac:dyDescent="0.25">
      <c r="B117" s="20">
        <f t="shared" si="1"/>
        <v>47389</v>
      </c>
      <c r="C117" s="21">
        <f>IF($D$7=DataValidation!$A$2,Vols!$D106,IF($D$7=DataValidation!$A$3,Vols!$E106,IF('Forward Curve'!$D$7=DataValidation!$A$5,Vols!$G106,IF('Forward Curve'!$D$7=DataValidation!$A$6,Vols!$H106,IF('Forward Curve'!$D$7=DataValidation!$A$4,Vols!$F106,"")))))</f>
        <v>1.76621E-2</v>
      </c>
      <c r="D117" s="22">
        <f>Vols!T106</f>
        <v>1.7958422873624508E-2</v>
      </c>
      <c r="K117" s="14"/>
      <c r="L117" s="14"/>
      <c r="M117" s="14"/>
      <c r="N117" s="14"/>
      <c r="O117" s="14"/>
      <c r="P117" s="14"/>
      <c r="Q117" s="14"/>
      <c r="R117" s="14"/>
      <c r="S117" s="14"/>
      <c r="T117" s="14"/>
      <c r="U117" s="14"/>
      <c r="V117" s="14"/>
      <c r="W117" s="14"/>
      <c r="X117" s="14"/>
      <c r="Y117" s="14"/>
    </row>
    <row r="118" spans="2:25" s="23" customFormat="1" x14ac:dyDescent="0.25">
      <c r="B118" s="20">
        <f t="shared" si="1"/>
        <v>47419</v>
      </c>
      <c r="C118" s="21">
        <f>IF($D$7=DataValidation!$A$2,Vols!$D107,IF($D$7=DataValidation!$A$3,Vols!$E107,IF('Forward Curve'!$D$7=DataValidation!$A$5,Vols!$G107,IF('Forward Curve'!$D$7=DataValidation!$A$6,Vols!$H107,IF('Forward Curve'!$D$7=DataValidation!$A$4,Vols!$F107,"")))))</f>
        <v>1.7814799999999999E-2</v>
      </c>
      <c r="D118" s="22">
        <f>Vols!T107</f>
        <v>1.811398529631783E-2</v>
      </c>
      <c r="K118" s="14"/>
      <c r="L118" s="14"/>
      <c r="M118" s="14"/>
      <c r="N118" s="14"/>
      <c r="O118" s="14"/>
      <c r="P118" s="14"/>
      <c r="Q118" s="14"/>
      <c r="R118" s="14"/>
      <c r="S118" s="14"/>
      <c r="T118" s="14"/>
      <c r="U118" s="14"/>
      <c r="V118" s="14"/>
      <c r="W118" s="14"/>
      <c r="X118" s="14"/>
      <c r="Y118" s="14"/>
    </row>
    <row r="119" spans="2:25" s="23" customFormat="1" x14ac:dyDescent="0.25">
      <c r="B119" s="20">
        <f t="shared" si="1"/>
        <v>47450</v>
      </c>
      <c r="C119" s="21">
        <f>IF($D$7=DataValidation!$A$2,Vols!$D108,IF($D$7=DataValidation!$A$3,Vols!$E108,IF('Forward Curve'!$D$7=DataValidation!$A$5,Vols!$G108,IF('Forward Curve'!$D$7=DataValidation!$A$6,Vols!$H108,IF('Forward Curve'!$D$7=DataValidation!$A$4,Vols!$F108,"")))))</f>
        <v>1.7969699999999998E-2</v>
      </c>
      <c r="D119" s="22">
        <f>Vols!T108</f>
        <v>1.8273862667181253E-2</v>
      </c>
      <c r="K119" s="14"/>
      <c r="L119" s="14"/>
      <c r="M119" s="14"/>
      <c r="N119" s="14"/>
      <c r="O119" s="14"/>
      <c r="P119" s="14"/>
      <c r="Q119" s="14"/>
      <c r="R119" s="14"/>
      <c r="S119" s="14"/>
      <c r="T119" s="14"/>
      <c r="U119" s="14"/>
      <c r="V119" s="14"/>
      <c r="W119" s="14"/>
      <c r="X119" s="14"/>
      <c r="Y119" s="14"/>
    </row>
    <row r="120" spans="2:25" s="23" customFormat="1" x14ac:dyDescent="0.25">
      <c r="B120" s="20">
        <f t="shared" si="1"/>
        <v>47480</v>
      </c>
      <c r="C120" s="21">
        <f>IF($D$7=DataValidation!$A$2,Vols!$D109,IF($D$7=DataValidation!$A$3,Vols!$E109,IF('Forward Curve'!$D$7=DataValidation!$A$5,Vols!$G109,IF('Forward Curve'!$D$7=DataValidation!$A$6,Vols!$H109,IF('Forward Curve'!$D$7=DataValidation!$A$4,Vols!$F109,"")))))</f>
        <v>1.8122799999999998E-2</v>
      </c>
      <c r="D120" s="22">
        <f>Vols!T109</f>
        <v>1.8432449332527141E-2</v>
      </c>
      <c r="K120" s="14"/>
      <c r="L120" s="14"/>
      <c r="M120" s="14"/>
      <c r="N120" s="14"/>
      <c r="O120" s="14"/>
      <c r="P120" s="14"/>
      <c r="Q120" s="14"/>
      <c r="R120" s="14"/>
      <c r="S120" s="14"/>
      <c r="T120" s="14"/>
      <c r="U120" s="14"/>
      <c r="V120" s="14"/>
      <c r="W120" s="14"/>
      <c r="X120" s="14"/>
      <c r="Y120" s="14"/>
    </row>
    <row r="121" spans="2:25" s="23" customFormat="1" x14ac:dyDescent="0.25">
      <c r="B121" s="20">
        <f t="shared" si="1"/>
        <v>47511</v>
      </c>
      <c r="C121" s="21">
        <f>IF($D$7=DataValidation!$A$2,Vols!$D110,IF($D$7=DataValidation!$A$3,Vols!$E110,IF('Forward Curve'!$D$7=DataValidation!$A$5,Vols!$G110,IF('Forward Curve'!$D$7=DataValidation!$A$6,Vols!$H110,IF('Forward Curve'!$D$7=DataValidation!$A$4,Vols!$F110,"")))))</f>
        <v>1.75382E-2</v>
      </c>
      <c r="D121" s="22">
        <f>Vols!T110</f>
        <v>1.7847230800556824E-2</v>
      </c>
      <c r="K121" s="14"/>
      <c r="L121" s="14"/>
      <c r="M121" s="14"/>
      <c r="N121" s="14"/>
      <c r="O121" s="14"/>
      <c r="P121" s="14"/>
      <c r="Q121" s="14"/>
      <c r="R121" s="14"/>
      <c r="S121" s="14"/>
      <c r="T121" s="14"/>
      <c r="U121" s="14"/>
      <c r="V121" s="14"/>
      <c r="W121" s="14"/>
      <c r="X121" s="14"/>
      <c r="Y121" s="14"/>
    </row>
    <row r="122" spans="2:25" s="23" customFormat="1" x14ac:dyDescent="0.25">
      <c r="B122" s="20">
        <f t="shared" si="1"/>
        <v>47542</v>
      </c>
      <c r="C122" s="21">
        <f>IF($D$7=DataValidation!$A$2,Vols!$D111,IF($D$7=DataValidation!$A$3,Vols!$E111,IF('Forward Curve'!$D$7=DataValidation!$A$5,Vols!$G111,IF('Forward Curve'!$D$7=DataValidation!$A$6,Vols!$H111,IF('Forward Curve'!$D$7=DataValidation!$A$4,Vols!$F111,"")))))</f>
        <v>1.7487600000000002E-2</v>
      </c>
      <c r="D122" s="22">
        <f>Vols!T111</f>
        <v>1.7796818696460149E-2</v>
      </c>
      <c r="K122" s="14"/>
      <c r="L122" s="14"/>
      <c r="M122" s="14"/>
      <c r="N122" s="14"/>
      <c r="O122" s="14"/>
      <c r="P122" s="14"/>
      <c r="Q122" s="14"/>
      <c r="R122" s="14"/>
      <c r="S122" s="14"/>
      <c r="T122" s="14"/>
      <c r="U122" s="14"/>
      <c r="V122" s="14"/>
      <c r="W122" s="14"/>
      <c r="X122" s="14"/>
      <c r="Y122" s="14"/>
    </row>
    <row r="123" spans="2:25" s="23" customFormat="1" x14ac:dyDescent="0.25">
      <c r="B123" s="20">
        <f t="shared" si="1"/>
        <v>47570</v>
      </c>
      <c r="C123" s="21">
        <f>IF($D$7=DataValidation!$A$2,Vols!$D112,IF($D$7=DataValidation!$A$3,Vols!$E112,IF('Forward Curve'!$D$7=DataValidation!$A$5,Vols!$G112,IF('Forward Curve'!$D$7=DataValidation!$A$6,Vols!$H112,IF('Forward Curve'!$D$7=DataValidation!$A$4,Vols!$F112,"")))))</f>
        <v>1.7619100000000002E-2</v>
      </c>
      <c r="D123" s="22">
        <f>Vols!T112</f>
        <v>1.7930883037959762E-2</v>
      </c>
      <c r="K123" s="14"/>
      <c r="L123" s="14"/>
      <c r="M123" s="14"/>
      <c r="N123" s="14"/>
      <c r="O123" s="14"/>
      <c r="P123" s="14"/>
      <c r="Q123" s="14"/>
      <c r="R123" s="14"/>
      <c r="S123" s="14"/>
      <c r="T123" s="14"/>
      <c r="U123" s="14"/>
      <c r="V123" s="14"/>
      <c r="W123" s="14"/>
      <c r="X123" s="14"/>
      <c r="Y123" s="14"/>
    </row>
    <row r="124" spans="2:25" s="23" customFormat="1" x14ac:dyDescent="0.25">
      <c r="B124" s="20">
        <f t="shared" si="1"/>
        <v>47601</v>
      </c>
      <c r="C124" s="21">
        <f>IF($D$7=DataValidation!$A$2,Vols!$D113,IF($D$7=DataValidation!$A$3,Vols!$E113,IF('Forward Curve'!$D$7=DataValidation!$A$5,Vols!$G113,IF('Forward Curve'!$D$7=DataValidation!$A$6,Vols!$H113,IF('Forward Curve'!$D$7=DataValidation!$A$4,Vols!$F113,"")))))</f>
        <v>1.7750800000000001E-2</v>
      </c>
      <c r="D124" s="22">
        <f>Vols!T113</f>
        <v>1.8065225419373089E-2</v>
      </c>
      <c r="K124" s="14"/>
      <c r="L124" s="14"/>
      <c r="M124" s="14"/>
      <c r="N124" s="14"/>
      <c r="O124" s="14"/>
      <c r="P124" s="14"/>
      <c r="Q124" s="14"/>
      <c r="R124" s="14"/>
      <c r="S124" s="14"/>
      <c r="T124" s="14"/>
      <c r="U124" s="14"/>
      <c r="V124" s="14"/>
      <c r="W124" s="14"/>
      <c r="X124" s="14"/>
      <c r="Y124" s="14"/>
    </row>
    <row r="125" spans="2:25" s="23" customFormat="1" x14ac:dyDescent="0.25">
      <c r="B125" s="20">
        <f t="shared" si="1"/>
        <v>47631</v>
      </c>
      <c r="C125" s="21">
        <f>IF($D$7=DataValidation!$A$2,Vols!$D114,IF($D$7=DataValidation!$A$3,Vols!$E114,IF('Forward Curve'!$D$7=DataValidation!$A$5,Vols!$G114,IF('Forward Curve'!$D$7=DataValidation!$A$6,Vols!$H114,IF('Forward Curve'!$D$7=DataValidation!$A$4,Vols!$F114,"")))))</f>
        <v>1.7880199999999999E-2</v>
      </c>
      <c r="D125" s="22">
        <f>Vols!T114</f>
        <v>1.819733279076283E-2</v>
      </c>
      <c r="K125" s="14"/>
      <c r="L125" s="14"/>
      <c r="M125" s="14"/>
      <c r="N125" s="14"/>
      <c r="O125" s="14"/>
      <c r="P125" s="14"/>
      <c r="Q125" s="14"/>
      <c r="R125" s="14"/>
      <c r="S125" s="14"/>
      <c r="T125" s="14"/>
      <c r="U125" s="14"/>
      <c r="V125" s="14"/>
      <c r="W125" s="14"/>
      <c r="X125" s="14"/>
      <c r="Y125" s="14"/>
    </row>
    <row r="126" spans="2:25" s="23" customFormat="1" x14ac:dyDescent="0.25">
      <c r="B126" s="20">
        <f t="shared" si="1"/>
        <v>47662</v>
      </c>
      <c r="C126" s="21">
        <f>IF($D$7=DataValidation!$A$2,Vols!$D115,IF($D$7=DataValidation!$A$3,Vols!$E115,IF('Forward Curve'!$D$7=DataValidation!$A$5,Vols!$G115,IF('Forward Curve'!$D$7=DataValidation!$A$6,Vols!$H115,IF('Forward Curve'!$D$7=DataValidation!$A$4,Vols!$F115,"")))))</f>
        <v>1.80114E-2</v>
      </c>
      <c r="D126" s="22">
        <f>Vols!T115</f>
        <v>1.8331142810958795E-2</v>
      </c>
      <c r="K126" s="14"/>
      <c r="L126" s="14"/>
      <c r="M126" s="14"/>
      <c r="N126" s="14"/>
      <c r="O126" s="14"/>
      <c r="P126" s="14"/>
      <c r="Q126" s="14"/>
      <c r="R126" s="14"/>
      <c r="S126" s="14"/>
      <c r="T126" s="14"/>
      <c r="U126" s="14"/>
      <c r="V126" s="14"/>
      <c r="W126" s="14"/>
      <c r="X126" s="14"/>
      <c r="Y126" s="14"/>
    </row>
    <row r="127" spans="2:25" s="23" customFormat="1" x14ac:dyDescent="0.25">
      <c r="B127" s="20">
        <f t="shared" si="1"/>
        <v>47692</v>
      </c>
      <c r="C127" s="21">
        <f>IF($D$7=DataValidation!$A$2,Vols!$D116,IF($D$7=DataValidation!$A$3,Vols!$E116,IF('Forward Curve'!$D$7=DataValidation!$A$5,Vols!$G116,IF('Forward Curve'!$D$7=DataValidation!$A$6,Vols!$H116,IF('Forward Curve'!$D$7=DataValidation!$A$4,Vols!$F116,"")))))</f>
        <v>1.8143599999999999E-2</v>
      </c>
      <c r="D127" s="22">
        <f>Vols!T116</f>
        <v>1.8466079902659877E-2</v>
      </c>
      <c r="H127" s="14"/>
      <c r="I127" s="14"/>
      <c r="J127" s="14"/>
      <c r="K127" s="14"/>
      <c r="L127" s="14"/>
      <c r="M127" s="14"/>
      <c r="N127" s="14"/>
      <c r="O127" s="14"/>
      <c r="P127" s="14"/>
      <c r="Q127" s="14"/>
      <c r="R127" s="14"/>
      <c r="S127" s="14"/>
      <c r="T127" s="14"/>
      <c r="U127" s="14"/>
      <c r="V127" s="14"/>
      <c r="W127" s="14"/>
      <c r="X127" s="14"/>
      <c r="Y127" s="14"/>
    </row>
    <row r="128" spans="2:25" s="23" customFormat="1" x14ac:dyDescent="0.25">
      <c r="B128" s="20">
        <f t="shared" si="1"/>
        <v>47723</v>
      </c>
      <c r="C128" s="21">
        <f>IF($D$7=DataValidation!$A$2,Vols!$D117,IF($D$7=DataValidation!$A$3,Vols!$E117,IF('Forward Curve'!$D$7=DataValidation!$A$5,Vols!$G117,IF('Forward Curve'!$D$7=DataValidation!$A$6,Vols!$H117,IF('Forward Curve'!$D$7=DataValidation!$A$4,Vols!$F117,"")))))</f>
        <v>1.8277699999999997E-2</v>
      </c>
      <c r="D128" s="22">
        <f>Vols!T117</f>
        <v>1.8602988093069133E-2</v>
      </c>
      <c r="H128" s="14"/>
      <c r="I128" s="14"/>
      <c r="J128" s="14"/>
      <c r="K128" s="14"/>
      <c r="L128" s="14"/>
      <c r="M128" s="14"/>
      <c r="N128" s="14"/>
      <c r="O128" s="14"/>
      <c r="P128" s="14"/>
      <c r="Q128" s="14"/>
      <c r="R128" s="14"/>
      <c r="S128" s="14"/>
      <c r="T128" s="14"/>
      <c r="U128" s="14"/>
      <c r="V128" s="14"/>
      <c r="W128" s="14"/>
      <c r="X128" s="14"/>
      <c r="Y128" s="14"/>
    </row>
    <row r="129" spans="2:25" s="23" customFormat="1" x14ac:dyDescent="0.25">
      <c r="B129" s="20">
        <f t="shared" si="1"/>
        <v>47754</v>
      </c>
      <c r="C129" s="21">
        <f>IF($D$7=DataValidation!$A$2,Vols!$D118,IF($D$7=DataValidation!$A$3,Vols!$E118,IF('Forward Curve'!$D$7=DataValidation!$A$5,Vols!$G118,IF('Forward Curve'!$D$7=DataValidation!$A$6,Vols!$H118,IF('Forward Curve'!$D$7=DataValidation!$A$4,Vols!$F118,"")))))</f>
        <v>1.8410099999999999E-2</v>
      </c>
      <c r="D129" s="22">
        <f>Vols!T118</f>
        <v>1.8738098999042996E-2</v>
      </c>
      <c r="H129" s="14"/>
      <c r="I129" s="14"/>
      <c r="J129" s="14"/>
      <c r="K129" s="14"/>
      <c r="L129" s="14"/>
      <c r="M129" s="14"/>
      <c r="N129" s="14"/>
      <c r="O129" s="14"/>
      <c r="P129" s="14"/>
      <c r="Q129" s="14"/>
      <c r="R129" s="14"/>
      <c r="S129" s="14"/>
      <c r="T129" s="14"/>
      <c r="U129" s="14"/>
      <c r="V129" s="14"/>
      <c r="W129" s="14"/>
      <c r="X129" s="14"/>
      <c r="Y129" s="14"/>
    </row>
    <row r="130" spans="2:25" s="23" customFormat="1" x14ac:dyDescent="0.25">
      <c r="B130" s="20">
        <f t="shared" si="1"/>
        <v>47784</v>
      </c>
      <c r="C130" s="21">
        <f>IF($D$7=DataValidation!$A$2,Vols!$D119,IF($D$7=DataValidation!$A$3,Vols!$E119,IF('Forward Curve'!$D$7=DataValidation!$A$5,Vols!$G119,IF('Forward Curve'!$D$7=DataValidation!$A$6,Vols!$H119,IF('Forward Curve'!$D$7=DataValidation!$A$4,Vols!$F119,"")))))</f>
        <v>1.8531800000000001E-2</v>
      </c>
      <c r="D130" s="22">
        <f>Vols!T119</f>
        <v>1.8862436407515511E-2</v>
      </c>
      <c r="H130" s="14"/>
      <c r="I130" s="14"/>
      <c r="J130" s="14"/>
      <c r="K130" s="14"/>
      <c r="L130" s="14"/>
      <c r="M130" s="14"/>
      <c r="N130" s="14"/>
      <c r="O130" s="14"/>
      <c r="P130" s="14"/>
      <c r="Q130" s="14"/>
      <c r="R130" s="14"/>
      <c r="S130" s="14"/>
      <c r="T130" s="14"/>
      <c r="U130" s="14"/>
      <c r="V130" s="14"/>
      <c r="W130" s="14"/>
      <c r="X130" s="14"/>
      <c r="Y130" s="14"/>
    </row>
    <row r="131" spans="2:25" s="23" customFormat="1" x14ac:dyDescent="0.25">
      <c r="B131" s="20">
        <f t="shared" si="1"/>
        <v>47815</v>
      </c>
      <c r="C131" s="21">
        <f>IF($D$7=DataValidation!$A$2,Vols!$D120,IF($D$7=DataValidation!$A$3,Vols!$E120,IF('Forward Curve'!$D$7=DataValidation!$A$5,Vols!$G120,IF('Forward Curve'!$D$7=DataValidation!$A$6,Vols!$H120,IF('Forward Curve'!$D$7=DataValidation!$A$4,Vols!$F120,"")))))</f>
        <v>1.86611E-2</v>
      </c>
      <c r="D131" s="22">
        <f>Vols!T120</f>
        <v>1.899596231569126E-2</v>
      </c>
      <c r="H131" s="14"/>
      <c r="I131" s="14"/>
      <c r="J131" s="14"/>
      <c r="K131" s="14"/>
      <c r="L131" s="14"/>
      <c r="M131" s="14"/>
      <c r="N131" s="14"/>
      <c r="O131" s="14"/>
      <c r="P131" s="14"/>
      <c r="Q131" s="14"/>
      <c r="R131" s="14"/>
      <c r="S131" s="14"/>
      <c r="T131" s="14"/>
      <c r="U131" s="14"/>
      <c r="V131" s="14"/>
      <c r="W131" s="14"/>
      <c r="X131" s="14"/>
      <c r="Y131" s="14"/>
    </row>
    <row r="132" spans="2:25" s="23" customFormat="1" x14ac:dyDescent="0.25">
      <c r="B132" s="20">
        <f t="shared" si="1"/>
        <v>47845</v>
      </c>
      <c r="C132" s="21">
        <f>IF($D$7=DataValidation!$A$2,Vols!$D121,IF($D$7=DataValidation!$A$3,Vols!$E121,IF('Forward Curve'!$D$7=DataValidation!$A$5,Vols!$G121,IF('Forward Curve'!$D$7=DataValidation!$A$6,Vols!$H121,IF('Forward Curve'!$D$7=DataValidation!$A$4,Vols!$F121,"")))))</f>
        <v>1.8789800000000002E-2</v>
      </c>
      <c r="D132" s="22">
        <f>Vols!T121</f>
        <v>1.9128854942625378E-2</v>
      </c>
      <c r="H132" s="14"/>
      <c r="I132" s="14"/>
      <c r="J132" s="14"/>
      <c r="K132" s="14"/>
      <c r="L132" s="14"/>
      <c r="M132" s="14"/>
      <c r="N132" s="14"/>
      <c r="O132" s="14"/>
      <c r="P132" s="14"/>
      <c r="Q132" s="14"/>
      <c r="R132" s="14"/>
      <c r="S132" s="14"/>
      <c r="T132" s="14"/>
      <c r="U132" s="14"/>
      <c r="V132" s="14"/>
      <c r="W132" s="14"/>
      <c r="X132" s="14"/>
      <c r="Y132" s="14"/>
    </row>
    <row r="133" spans="2:25" s="23" customFormat="1" x14ac:dyDescent="0.25">
      <c r="H133" s="14"/>
      <c r="I133" s="14"/>
      <c r="J133" s="14"/>
      <c r="K133" s="14"/>
      <c r="L133" s="14"/>
      <c r="M133" s="14"/>
      <c r="N133" s="14"/>
      <c r="O133" s="14"/>
      <c r="P133" s="14"/>
      <c r="Q133" s="14"/>
      <c r="R133" s="14"/>
      <c r="S133" s="14"/>
      <c r="T133" s="14"/>
      <c r="U133" s="14"/>
      <c r="V133" s="14"/>
      <c r="W133" s="14"/>
      <c r="X133" s="14"/>
      <c r="Y133" s="14"/>
    </row>
    <row r="134" spans="2:25" s="23" customFormat="1" x14ac:dyDescent="0.25">
      <c r="H134" s="14"/>
      <c r="I134" s="14"/>
      <c r="J134" s="14"/>
      <c r="K134" s="14"/>
      <c r="L134" s="14"/>
      <c r="M134" s="14"/>
      <c r="N134" s="14"/>
      <c r="O134" s="14"/>
      <c r="P134" s="14"/>
      <c r="Q134" s="14"/>
      <c r="R134" s="14"/>
      <c r="S134" s="14"/>
      <c r="T134" s="14"/>
      <c r="U134" s="14"/>
      <c r="V134" s="14"/>
      <c r="W134" s="14"/>
      <c r="X134" s="14"/>
      <c r="Y134" s="14"/>
    </row>
    <row r="135" spans="2:25" x14ac:dyDescent="0.25">
      <c r="C135" s="24"/>
      <c r="D135" s="24"/>
    </row>
    <row r="136" spans="2:25" ht="15" customHeight="1" x14ac:dyDescent="0.25"/>
    <row r="144" spans="2:25" x14ac:dyDescent="0.25">
      <c r="C144" s="25"/>
      <c r="D144" s="25"/>
      <c r="E144" s="25"/>
      <c r="F144" s="25"/>
      <c r="G144" s="25"/>
      <c r="H144" s="25"/>
    </row>
    <row r="145" spans="3:8" x14ac:dyDescent="0.25">
      <c r="C145" s="25"/>
      <c r="D145" s="25"/>
      <c r="E145" s="25"/>
      <c r="F145" s="25"/>
      <c r="G145" s="25"/>
      <c r="H145" s="25"/>
    </row>
    <row r="146" spans="3:8" x14ac:dyDescent="0.25">
      <c r="C146" s="25"/>
      <c r="D146" s="25"/>
    </row>
  </sheetData>
  <sheetProtection algorithmName="SHA-512" hashValue="zY381eMIGevPhWL5zLqZ8xxCPOXtsfqG6iHv7K+6SWE/jqY3hhvFrKL9PAq9XcyE6yh2fQgt4Jua02+ZLa8zag==" saltValue="V55OxHfMjoWB3/8y41hdFA==" spinCount="100000" sheet="1" objects="1" scenarios="1"/>
  <pageMargins left="0.75" right="0.75" top="1" bottom="1" header="0.5" footer="0.5"/>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DataValidation!$A$2:$A$6</xm:f>
          </x14:formula1>
          <xm:sqref>D7</xm:sqref>
        </x14:dataValidation>
        <x14:dataValidation type="list" allowBlank="1" showInputMessage="1" showErrorMessage="1" xr:uid="{00000000-0002-0000-0000-000001000000}">
          <x14:formula1>
            <xm:f>DataValidation!$B$2:$B$9</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O10544"/>
  <sheetViews>
    <sheetView workbookViewId="0">
      <pane ySplit="7" topLeftCell="A5309" activePane="bottomLeft" state="frozen"/>
      <selection pane="bottomLeft" activeCell="G5313" sqref="G5313"/>
    </sheetView>
  </sheetViews>
  <sheetFormatPr defaultColWidth="9.140625" defaultRowHeight="15" x14ac:dyDescent="0.25"/>
  <cols>
    <col min="1" max="1" width="5.7109375" style="53" customWidth="1"/>
    <col min="2" max="2" width="15.28515625" style="53" bestFit="1" customWidth="1"/>
    <col min="3" max="7" width="15.28515625" style="58" customWidth="1"/>
    <col min="8" max="8" width="11.7109375" style="53" bestFit="1" customWidth="1"/>
    <col min="9" max="11" width="9.140625" style="53"/>
    <col min="12" max="12" width="15.28515625" style="53" bestFit="1" customWidth="1"/>
    <col min="13" max="15" width="14.28515625" style="53" bestFit="1" customWidth="1"/>
    <col min="16" max="16384" width="9.140625" style="53"/>
  </cols>
  <sheetData>
    <row r="1" spans="1:8" x14ac:dyDescent="0.25">
      <c r="A1" s="51"/>
      <c r="B1" s="51"/>
      <c r="C1" s="54"/>
      <c r="D1" s="53"/>
      <c r="E1" s="53"/>
      <c r="F1" s="53"/>
      <c r="G1" s="53"/>
    </row>
    <row r="2" spans="1:8" x14ac:dyDescent="0.25">
      <c r="A2" s="51"/>
      <c r="B2" s="51"/>
      <c r="C2" s="54"/>
      <c r="D2" s="53"/>
      <c r="E2" s="53"/>
      <c r="F2" s="53"/>
      <c r="G2" s="53"/>
    </row>
    <row r="3" spans="1:8" x14ac:dyDescent="0.25">
      <c r="A3" s="51"/>
      <c r="B3" s="51"/>
      <c r="C3" s="52"/>
      <c r="D3" s="53"/>
      <c r="E3" s="53"/>
      <c r="F3" s="53"/>
      <c r="G3" s="53"/>
    </row>
    <row r="4" spans="1:8" ht="7.5" customHeight="1" x14ac:dyDescent="0.25">
      <c r="A4" s="51"/>
      <c r="B4" s="51"/>
      <c r="C4" s="52"/>
      <c r="D4" s="53"/>
      <c r="E4" s="53"/>
      <c r="F4" s="53"/>
      <c r="G4" s="53"/>
    </row>
    <row r="5" spans="1:8" ht="15.75" thickBot="1" x14ac:dyDescent="0.3">
      <c r="A5" s="51"/>
      <c r="B5" s="66" t="s">
        <v>41</v>
      </c>
      <c r="C5" s="66"/>
      <c r="D5" s="64"/>
      <c r="E5" s="53"/>
      <c r="F5" s="53"/>
      <c r="G5" s="53"/>
    </row>
    <row r="6" spans="1:8" ht="7.5" customHeight="1" x14ac:dyDescent="0.25">
      <c r="C6" s="53"/>
      <c r="D6" s="53"/>
      <c r="E6" s="53"/>
      <c r="F6" s="53"/>
      <c r="G6" s="53"/>
    </row>
    <row r="7" spans="1:8" ht="15.75" thickBot="1" x14ac:dyDescent="0.3">
      <c r="B7" s="63" t="s">
        <v>40</v>
      </c>
      <c r="C7" s="63" t="s">
        <v>42</v>
      </c>
      <c r="D7" s="63" t="s">
        <v>43</v>
      </c>
      <c r="E7" s="63" t="s">
        <v>44</v>
      </c>
      <c r="F7" s="63" t="s">
        <v>35</v>
      </c>
      <c r="G7" s="63" t="s">
        <v>45</v>
      </c>
      <c r="H7" s="61"/>
    </row>
    <row r="8" spans="1:8" x14ac:dyDescent="0.25">
      <c r="B8" s="60">
        <v>36529</v>
      </c>
      <c r="C8" s="62">
        <v>5.8099999999999999E-2</v>
      </c>
      <c r="D8" s="62">
        <v>6.0425000000000006E-2</v>
      </c>
      <c r="E8" s="62">
        <v>6.2087500000000004E-2</v>
      </c>
      <c r="F8" s="62">
        <v>8.5000000000000006E-2</v>
      </c>
      <c r="G8" s="62"/>
    </row>
    <row r="9" spans="1:8" x14ac:dyDescent="0.25">
      <c r="B9" s="60">
        <v>36530</v>
      </c>
      <c r="C9" s="62">
        <v>5.7925000000000004E-2</v>
      </c>
      <c r="D9" s="62">
        <v>6.0299999999999999E-2</v>
      </c>
      <c r="E9" s="62">
        <v>6.19375E-2</v>
      </c>
      <c r="F9" s="62">
        <v>8.5000000000000006E-2</v>
      </c>
      <c r="G9" s="62"/>
    </row>
    <row r="10" spans="1:8" x14ac:dyDescent="0.25">
      <c r="B10" s="60">
        <v>36531</v>
      </c>
      <c r="C10" s="62">
        <v>5.7912499999999999E-2</v>
      </c>
      <c r="D10" s="62">
        <v>6.0299999999999999E-2</v>
      </c>
      <c r="E10" s="62">
        <v>6.1912500000000002E-2</v>
      </c>
      <c r="F10" s="62">
        <v>8.5000000000000006E-2</v>
      </c>
      <c r="G10" s="62"/>
    </row>
    <row r="11" spans="1:8" x14ac:dyDescent="0.25">
      <c r="B11" s="60">
        <v>36532</v>
      </c>
      <c r="C11" s="62">
        <v>5.7912499999999999E-2</v>
      </c>
      <c r="D11" s="62">
        <v>6.0299999999999999E-2</v>
      </c>
      <c r="E11" s="62">
        <v>6.1912500000000002E-2</v>
      </c>
      <c r="F11" s="62">
        <v>8.5000000000000006E-2</v>
      </c>
      <c r="G11" s="62"/>
    </row>
    <row r="12" spans="1:8" x14ac:dyDescent="0.25">
      <c r="B12" s="60">
        <v>36535</v>
      </c>
      <c r="C12" s="62">
        <v>5.7812500000000003E-2</v>
      </c>
      <c r="D12" s="62">
        <v>6.0262500000000004E-2</v>
      </c>
      <c r="E12" s="62">
        <v>6.1812500000000006E-2</v>
      </c>
      <c r="F12" s="62">
        <v>8.5000000000000006E-2</v>
      </c>
      <c r="G12" s="62"/>
    </row>
    <row r="13" spans="1:8" x14ac:dyDescent="0.25">
      <c r="B13" s="60">
        <v>36536</v>
      </c>
      <c r="C13" s="62">
        <v>5.7812500000000003E-2</v>
      </c>
      <c r="D13" s="62">
        <v>6.0299999999999999E-2</v>
      </c>
      <c r="E13" s="62">
        <v>6.1912500000000002E-2</v>
      </c>
      <c r="F13" s="62">
        <v>8.5000000000000006E-2</v>
      </c>
      <c r="G13" s="62"/>
    </row>
    <row r="14" spans="1:8" x14ac:dyDescent="0.25">
      <c r="B14" s="60">
        <v>36537</v>
      </c>
      <c r="C14" s="62">
        <v>5.7812500000000003E-2</v>
      </c>
      <c r="D14" s="62">
        <v>6.0393800000000004E-2</v>
      </c>
      <c r="E14" s="62">
        <v>6.2093800000000005E-2</v>
      </c>
      <c r="F14" s="62">
        <v>8.5000000000000006E-2</v>
      </c>
      <c r="G14" s="62"/>
    </row>
    <row r="15" spans="1:8" x14ac:dyDescent="0.25">
      <c r="B15" s="60">
        <v>36538</v>
      </c>
      <c r="C15" s="62">
        <v>5.7812500000000003E-2</v>
      </c>
      <c r="D15" s="62">
        <v>6.0400000000000002E-2</v>
      </c>
      <c r="E15" s="62">
        <v>6.2199999999999998E-2</v>
      </c>
      <c r="F15" s="62">
        <v>8.5000000000000006E-2</v>
      </c>
      <c r="G15" s="62"/>
    </row>
    <row r="16" spans="1:8" x14ac:dyDescent="0.25">
      <c r="B16" s="60">
        <v>36539</v>
      </c>
      <c r="C16" s="62">
        <v>5.7925000000000004E-2</v>
      </c>
      <c r="D16" s="62">
        <v>6.0400000000000002E-2</v>
      </c>
      <c r="E16" s="62">
        <v>6.2212500000000004E-2</v>
      </c>
      <c r="F16" s="62">
        <v>8.5000000000000006E-2</v>
      </c>
      <c r="G16" s="62"/>
    </row>
    <row r="17" spans="2:7" x14ac:dyDescent="0.25">
      <c r="B17" s="60">
        <v>36542</v>
      </c>
      <c r="C17" s="62">
        <v>5.8025E-2</v>
      </c>
      <c r="D17" s="62">
        <v>6.0362499999999999E-2</v>
      </c>
      <c r="E17" s="62">
        <v>6.2149999999999997E-2</v>
      </c>
      <c r="F17" s="62"/>
      <c r="G17" s="62"/>
    </row>
    <row r="18" spans="2:7" x14ac:dyDescent="0.25">
      <c r="B18" s="60">
        <v>36543</v>
      </c>
      <c r="C18" s="62">
        <v>5.8075000000000002E-2</v>
      </c>
      <c r="D18" s="62">
        <v>6.0350000000000001E-2</v>
      </c>
      <c r="E18" s="62">
        <v>6.2149999999999997E-2</v>
      </c>
      <c r="F18" s="62">
        <v>8.5000000000000006E-2</v>
      </c>
      <c r="G18" s="62"/>
    </row>
    <row r="19" spans="2:7" x14ac:dyDescent="0.25">
      <c r="B19" s="60">
        <v>36544</v>
      </c>
      <c r="C19" s="62">
        <v>5.80875E-2</v>
      </c>
      <c r="D19" s="62">
        <v>6.0374999999999998E-2</v>
      </c>
      <c r="E19" s="62">
        <v>6.2199999999999998E-2</v>
      </c>
      <c r="F19" s="62">
        <v>8.5000000000000006E-2</v>
      </c>
      <c r="G19" s="62"/>
    </row>
    <row r="20" spans="2:7" x14ac:dyDescent="0.25">
      <c r="B20" s="60">
        <v>36545</v>
      </c>
      <c r="C20" s="62">
        <v>5.8099999999999999E-2</v>
      </c>
      <c r="D20" s="62">
        <v>6.0400000000000002E-2</v>
      </c>
      <c r="E20" s="62">
        <v>6.2199999999999998E-2</v>
      </c>
      <c r="F20" s="62">
        <v>8.5000000000000006E-2</v>
      </c>
      <c r="G20" s="62"/>
    </row>
    <row r="21" spans="2:7" x14ac:dyDescent="0.25">
      <c r="B21" s="60">
        <v>36546</v>
      </c>
      <c r="C21" s="62">
        <v>5.8137499999999995E-2</v>
      </c>
      <c r="D21" s="62">
        <v>6.0400000000000002E-2</v>
      </c>
      <c r="E21" s="62">
        <v>6.2199999999999998E-2</v>
      </c>
      <c r="F21" s="62">
        <v>8.5000000000000006E-2</v>
      </c>
      <c r="G21" s="62"/>
    </row>
    <row r="22" spans="2:7" x14ac:dyDescent="0.25">
      <c r="B22" s="60">
        <v>36549</v>
      </c>
      <c r="C22" s="62">
        <v>5.8187499999999996E-2</v>
      </c>
      <c r="D22" s="62">
        <v>6.0400000000000002E-2</v>
      </c>
      <c r="E22" s="62">
        <v>6.2199999999999998E-2</v>
      </c>
      <c r="F22" s="62">
        <v>8.5000000000000006E-2</v>
      </c>
      <c r="G22" s="62"/>
    </row>
    <row r="23" spans="2:7" x14ac:dyDescent="0.25">
      <c r="B23" s="60">
        <v>36550</v>
      </c>
      <c r="C23" s="62">
        <v>5.8200000000000002E-2</v>
      </c>
      <c r="D23" s="62">
        <v>6.0400000000000002E-2</v>
      </c>
      <c r="E23" s="62">
        <v>6.2199999999999998E-2</v>
      </c>
      <c r="F23" s="62">
        <v>8.5000000000000006E-2</v>
      </c>
      <c r="G23" s="62"/>
    </row>
    <row r="24" spans="2:7" x14ac:dyDescent="0.25">
      <c r="B24" s="60">
        <v>36551</v>
      </c>
      <c r="C24" s="62">
        <v>5.82125E-2</v>
      </c>
      <c r="D24" s="62">
        <v>6.0400000000000002E-2</v>
      </c>
      <c r="E24" s="62">
        <v>6.2199999999999998E-2</v>
      </c>
      <c r="F24" s="62">
        <v>8.5000000000000006E-2</v>
      </c>
      <c r="G24" s="62"/>
    </row>
    <row r="25" spans="2:7" x14ac:dyDescent="0.25">
      <c r="B25" s="60">
        <v>36552</v>
      </c>
      <c r="C25" s="62">
        <v>5.8299999999999998E-2</v>
      </c>
      <c r="D25" s="62">
        <v>6.0400000000000002E-2</v>
      </c>
      <c r="E25" s="62">
        <v>6.2199999999999998E-2</v>
      </c>
      <c r="F25" s="62">
        <v>8.5000000000000006E-2</v>
      </c>
      <c r="G25" s="62"/>
    </row>
    <row r="26" spans="2:7" x14ac:dyDescent="0.25">
      <c r="B26" s="60">
        <v>36553</v>
      </c>
      <c r="C26" s="62">
        <v>5.8562500000000003E-2</v>
      </c>
      <c r="D26" s="62">
        <v>6.04875E-2</v>
      </c>
      <c r="E26" s="62">
        <v>6.2324999999999998E-2</v>
      </c>
      <c r="F26" s="62">
        <v>8.5000000000000006E-2</v>
      </c>
      <c r="G26" s="62"/>
    </row>
    <row r="27" spans="2:7" x14ac:dyDescent="0.25">
      <c r="B27" s="60">
        <v>36556</v>
      </c>
      <c r="C27" s="62">
        <v>5.885E-2</v>
      </c>
      <c r="D27" s="62">
        <v>6.0774999999999996E-2</v>
      </c>
      <c r="E27" s="62">
        <v>6.2887499999999999E-2</v>
      </c>
      <c r="F27" s="62">
        <v>8.5000000000000006E-2</v>
      </c>
      <c r="G27" s="62"/>
    </row>
    <row r="28" spans="2:7" x14ac:dyDescent="0.25">
      <c r="B28" s="60">
        <v>36557</v>
      </c>
      <c r="C28" s="62">
        <v>5.9050000000000005E-2</v>
      </c>
      <c r="D28" s="62">
        <v>6.0912499999999994E-2</v>
      </c>
      <c r="E28" s="62">
        <v>6.3075000000000006E-2</v>
      </c>
      <c r="F28" s="62">
        <v>8.5000000000000006E-2</v>
      </c>
      <c r="G28" s="62"/>
    </row>
    <row r="29" spans="2:7" x14ac:dyDescent="0.25">
      <c r="B29" s="60">
        <v>36558</v>
      </c>
      <c r="C29" s="62">
        <v>5.9237499999999998E-2</v>
      </c>
      <c r="D29" s="62">
        <v>6.0999999999999999E-2</v>
      </c>
      <c r="E29" s="62">
        <v>6.3200000000000006E-2</v>
      </c>
      <c r="F29" s="62">
        <v>8.5000000000000006E-2</v>
      </c>
      <c r="G29" s="62"/>
    </row>
    <row r="30" spans="2:7" x14ac:dyDescent="0.25">
      <c r="B30" s="60">
        <v>36559</v>
      </c>
      <c r="C30" s="62">
        <v>5.8962500000000001E-2</v>
      </c>
      <c r="D30" s="62">
        <v>6.0975000000000001E-2</v>
      </c>
      <c r="E30" s="62">
        <v>6.3287499999999997E-2</v>
      </c>
      <c r="F30" s="62">
        <v>8.7499999999999994E-2</v>
      </c>
      <c r="G30" s="62"/>
    </row>
    <row r="31" spans="2:7" x14ac:dyDescent="0.25">
      <c r="B31" s="60">
        <v>36560</v>
      </c>
      <c r="C31" s="62">
        <v>5.8899999999999994E-2</v>
      </c>
      <c r="D31" s="62">
        <v>6.0899999999999996E-2</v>
      </c>
      <c r="E31" s="62">
        <v>6.3137499999999999E-2</v>
      </c>
      <c r="F31" s="62">
        <v>8.7499999999999994E-2</v>
      </c>
      <c r="G31" s="62"/>
    </row>
    <row r="32" spans="2:7" x14ac:dyDescent="0.25">
      <c r="B32" s="60">
        <v>36563</v>
      </c>
      <c r="C32" s="62">
        <v>5.8912500000000007E-2</v>
      </c>
      <c r="D32" s="62">
        <v>6.0999999999999999E-2</v>
      </c>
      <c r="E32" s="62">
        <v>6.3299999999999995E-2</v>
      </c>
      <c r="F32" s="62">
        <v>8.7499999999999994E-2</v>
      </c>
      <c r="G32" s="62"/>
    </row>
    <row r="33" spans="2:7" x14ac:dyDescent="0.25">
      <c r="B33" s="60">
        <v>36564</v>
      </c>
      <c r="C33" s="62">
        <v>5.8899999999999994E-2</v>
      </c>
      <c r="D33" s="62">
        <v>6.0999999999999999E-2</v>
      </c>
      <c r="E33" s="62">
        <v>6.3299999999999995E-2</v>
      </c>
      <c r="F33" s="62">
        <v>8.7499999999999994E-2</v>
      </c>
      <c r="G33" s="62"/>
    </row>
    <row r="34" spans="2:7" x14ac:dyDescent="0.25">
      <c r="B34" s="60">
        <v>36565</v>
      </c>
      <c r="C34" s="62">
        <v>5.8899999999999994E-2</v>
      </c>
      <c r="D34" s="62">
        <v>6.0999999999999999E-2</v>
      </c>
      <c r="E34" s="62">
        <v>6.3212500000000005E-2</v>
      </c>
      <c r="F34" s="62">
        <v>8.7499999999999994E-2</v>
      </c>
      <c r="G34" s="62"/>
    </row>
    <row r="35" spans="2:7" x14ac:dyDescent="0.25">
      <c r="B35" s="60">
        <v>36566</v>
      </c>
      <c r="C35" s="62">
        <v>5.8887500000000002E-2</v>
      </c>
      <c r="D35" s="62">
        <v>6.09875E-2</v>
      </c>
      <c r="E35" s="62">
        <v>6.3225000000000003E-2</v>
      </c>
      <c r="F35" s="62">
        <v>8.7499999999999994E-2</v>
      </c>
      <c r="G35" s="62"/>
    </row>
    <row r="36" spans="2:7" x14ac:dyDescent="0.25">
      <c r="B36" s="60">
        <v>36567</v>
      </c>
      <c r="C36" s="62">
        <v>5.885E-2</v>
      </c>
      <c r="D36" s="62">
        <v>6.0962500000000003E-2</v>
      </c>
      <c r="E36" s="62">
        <v>6.3237500000000002E-2</v>
      </c>
      <c r="F36" s="62">
        <v>8.7499999999999994E-2</v>
      </c>
      <c r="G36" s="62"/>
    </row>
    <row r="37" spans="2:7" x14ac:dyDescent="0.25">
      <c r="B37" s="60">
        <v>36570</v>
      </c>
      <c r="C37" s="62">
        <v>5.8799999999999998E-2</v>
      </c>
      <c r="D37" s="62">
        <v>6.0899999999999996E-2</v>
      </c>
      <c r="E37" s="62">
        <v>6.3212500000000005E-2</v>
      </c>
      <c r="F37" s="62">
        <v>8.7499999999999994E-2</v>
      </c>
      <c r="G37" s="62"/>
    </row>
    <row r="38" spans="2:7" x14ac:dyDescent="0.25">
      <c r="B38" s="60">
        <v>36571</v>
      </c>
      <c r="C38" s="62">
        <v>5.8799999999999998E-2</v>
      </c>
      <c r="D38" s="62">
        <v>6.0899999999999996E-2</v>
      </c>
      <c r="E38" s="62">
        <v>6.3200000000000006E-2</v>
      </c>
      <c r="F38" s="62">
        <v>8.7499999999999994E-2</v>
      </c>
      <c r="G38" s="62"/>
    </row>
    <row r="39" spans="2:7" x14ac:dyDescent="0.25">
      <c r="B39" s="60">
        <v>36572</v>
      </c>
      <c r="C39" s="62">
        <v>5.8799999999999998E-2</v>
      </c>
      <c r="D39" s="62">
        <v>6.0899999999999996E-2</v>
      </c>
      <c r="E39" s="62">
        <v>6.3200000000000006E-2</v>
      </c>
      <c r="F39" s="62">
        <v>8.7499999999999994E-2</v>
      </c>
      <c r="G39" s="62"/>
    </row>
    <row r="40" spans="2:7" x14ac:dyDescent="0.25">
      <c r="B40" s="60">
        <v>36573</v>
      </c>
      <c r="C40" s="62">
        <v>5.8799999999999998E-2</v>
      </c>
      <c r="D40" s="62">
        <v>6.0899999999999996E-2</v>
      </c>
      <c r="E40" s="62">
        <v>6.3212500000000005E-2</v>
      </c>
      <c r="F40" s="62">
        <v>8.7499999999999994E-2</v>
      </c>
      <c r="G40" s="62"/>
    </row>
    <row r="41" spans="2:7" x14ac:dyDescent="0.25">
      <c r="B41" s="60">
        <v>36574</v>
      </c>
      <c r="C41" s="62">
        <v>5.8799999999999998E-2</v>
      </c>
      <c r="D41" s="62">
        <v>6.1100000000000002E-2</v>
      </c>
      <c r="E41" s="62">
        <v>6.3550000000000009E-2</v>
      </c>
      <c r="F41" s="62">
        <v>8.7499999999999994E-2</v>
      </c>
      <c r="G41" s="62"/>
    </row>
    <row r="42" spans="2:7" x14ac:dyDescent="0.25">
      <c r="B42" s="60">
        <v>36577</v>
      </c>
      <c r="C42" s="62">
        <v>5.8799999999999998E-2</v>
      </c>
      <c r="D42" s="62">
        <v>6.1100000000000002E-2</v>
      </c>
      <c r="E42" s="62">
        <v>6.3537499999999997E-2</v>
      </c>
      <c r="F42" s="62"/>
      <c r="G42" s="62"/>
    </row>
    <row r="43" spans="2:7" x14ac:dyDescent="0.25">
      <c r="B43" s="60">
        <v>36578</v>
      </c>
      <c r="C43" s="62">
        <v>5.8799999999999998E-2</v>
      </c>
      <c r="D43" s="62">
        <v>6.1100000000000002E-2</v>
      </c>
      <c r="E43" s="62">
        <v>6.3524999999999998E-2</v>
      </c>
      <c r="F43" s="62">
        <v>8.7499999999999994E-2</v>
      </c>
      <c r="G43" s="62"/>
    </row>
    <row r="44" spans="2:7" x14ac:dyDescent="0.25">
      <c r="B44" s="60">
        <v>36579</v>
      </c>
      <c r="C44" s="62">
        <v>5.8787499999999999E-2</v>
      </c>
      <c r="D44" s="62">
        <v>6.1100000000000002E-2</v>
      </c>
      <c r="E44" s="62">
        <v>6.3500000000000001E-2</v>
      </c>
      <c r="F44" s="62">
        <v>8.7499999999999994E-2</v>
      </c>
      <c r="G44" s="62"/>
    </row>
    <row r="45" spans="2:7" x14ac:dyDescent="0.25">
      <c r="B45" s="60">
        <v>36580</v>
      </c>
      <c r="C45" s="62">
        <v>5.8775000000000001E-2</v>
      </c>
      <c r="D45" s="62">
        <v>6.1100000000000002E-2</v>
      </c>
      <c r="E45" s="62">
        <v>6.3500000000000001E-2</v>
      </c>
      <c r="F45" s="62">
        <v>8.7499999999999994E-2</v>
      </c>
      <c r="G45" s="62"/>
    </row>
    <row r="46" spans="2:7" x14ac:dyDescent="0.25">
      <c r="B46" s="60">
        <v>36581</v>
      </c>
      <c r="C46" s="62">
        <v>5.8762499999999995E-2</v>
      </c>
      <c r="D46" s="62">
        <v>6.1012500000000004E-2</v>
      </c>
      <c r="E46" s="62">
        <v>6.3324999999999992E-2</v>
      </c>
      <c r="F46" s="62">
        <v>8.7499999999999994E-2</v>
      </c>
      <c r="G46" s="62"/>
    </row>
    <row r="47" spans="2:7" x14ac:dyDescent="0.25">
      <c r="B47" s="60">
        <v>36584</v>
      </c>
      <c r="C47" s="62">
        <v>5.9124999999999997E-2</v>
      </c>
      <c r="D47" s="62">
        <v>6.1012500000000004E-2</v>
      </c>
      <c r="E47" s="62">
        <v>6.3225000000000003E-2</v>
      </c>
      <c r="F47" s="62">
        <v>8.7499999999999994E-2</v>
      </c>
      <c r="G47" s="62"/>
    </row>
    <row r="48" spans="2:7" x14ac:dyDescent="0.25">
      <c r="B48" s="60">
        <v>36585</v>
      </c>
      <c r="C48" s="62">
        <v>5.9187500000000004E-2</v>
      </c>
      <c r="D48" s="62">
        <v>6.1087499999999996E-2</v>
      </c>
      <c r="E48" s="62">
        <v>6.3312499999999994E-2</v>
      </c>
      <c r="F48" s="62">
        <v>8.7499999999999994E-2</v>
      </c>
      <c r="G48" s="62"/>
    </row>
    <row r="49" spans="2:7" x14ac:dyDescent="0.25">
      <c r="B49" s="60">
        <v>36586</v>
      </c>
      <c r="C49" s="62">
        <v>5.9262499999999996E-2</v>
      </c>
      <c r="D49" s="62">
        <v>6.1100000000000002E-2</v>
      </c>
      <c r="E49" s="62">
        <v>6.3312499999999994E-2</v>
      </c>
      <c r="F49" s="62">
        <v>8.7499999999999994E-2</v>
      </c>
      <c r="G49" s="62"/>
    </row>
    <row r="50" spans="2:7" x14ac:dyDescent="0.25">
      <c r="B50" s="60">
        <v>36587</v>
      </c>
      <c r="C50" s="62">
        <v>5.9362500000000006E-2</v>
      </c>
      <c r="D50" s="62">
        <v>6.1187500000000006E-2</v>
      </c>
      <c r="E50" s="62">
        <v>6.3362500000000002E-2</v>
      </c>
      <c r="F50" s="62">
        <v>8.7499999999999994E-2</v>
      </c>
      <c r="G50" s="62"/>
    </row>
    <row r="51" spans="2:7" x14ac:dyDescent="0.25">
      <c r="B51" s="60">
        <v>36588</v>
      </c>
      <c r="C51" s="62">
        <v>5.94125E-2</v>
      </c>
      <c r="D51" s="62">
        <v>6.1200000000000004E-2</v>
      </c>
      <c r="E51" s="62">
        <v>6.3399999999999998E-2</v>
      </c>
      <c r="F51" s="62">
        <v>8.7499999999999994E-2</v>
      </c>
      <c r="G51" s="62"/>
    </row>
    <row r="52" spans="2:7" x14ac:dyDescent="0.25">
      <c r="B52" s="60">
        <v>36591</v>
      </c>
      <c r="C52" s="62">
        <v>5.9500000000000004E-2</v>
      </c>
      <c r="D52" s="62">
        <v>6.1200000000000004E-2</v>
      </c>
      <c r="E52" s="62">
        <v>6.3399999999999998E-2</v>
      </c>
      <c r="F52" s="62">
        <v>8.7499999999999994E-2</v>
      </c>
      <c r="G52" s="62"/>
    </row>
    <row r="53" spans="2:7" x14ac:dyDescent="0.25">
      <c r="B53" s="60">
        <v>36592</v>
      </c>
      <c r="C53" s="62">
        <v>5.96E-2</v>
      </c>
      <c r="D53" s="62">
        <v>6.1268799999999998E-2</v>
      </c>
      <c r="E53" s="62">
        <v>6.3500000000000001E-2</v>
      </c>
      <c r="F53" s="62">
        <v>8.7499999999999994E-2</v>
      </c>
      <c r="G53" s="62"/>
    </row>
    <row r="54" spans="2:7" x14ac:dyDescent="0.25">
      <c r="B54" s="60">
        <v>36593</v>
      </c>
      <c r="C54" s="62">
        <v>5.9699999999999996E-2</v>
      </c>
      <c r="D54" s="62">
        <v>6.13E-2</v>
      </c>
      <c r="E54" s="62">
        <v>6.3500000000000001E-2</v>
      </c>
      <c r="F54" s="62">
        <v>8.7499999999999994E-2</v>
      </c>
      <c r="G54" s="62"/>
    </row>
    <row r="55" spans="2:7" x14ac:dyDescent="0.25">
      <c r="B55" s="60">
        <v>36594</v>
      </c>
      <c r="C55" s="62">
        <v>5.9887499999999996E-2</v>
      </c>
      <c r="D55" s="62">
        <v>6.1399999999999996E-2</v>
      </c>
      <c r="E55" s="62">
        <v>6.3500000000000001E-2</v>
      </c>
      <c r="F55" s="62">
        <v>8.7499999999999994E-2</v>
      </c>
      <c r="G55" s="62"/>
    </row>
    <row r="56" spans="2:7" x14ac:dyDescent="0.25">
      <c r="B56" s="60">
        <v>36595</v>
      </c>
      <c r="C56" s="62">
        <v>5.9962500000000002E-2</v>
      </c>
      <c r="D56" s="62">
        <v>6.1437499999999999E-2</v>
      </c>
      <c r="E56" s="62">
        <v>6.3562500000000008E-2</v>
      </c>
      <c r="F56" s="62">
        <v>8.7499999999999994E-2</v>
      </c>
      <c r="G56" s="62"/>
    </row>
    <row r="57" spans="2:7" x14ac:dyDescent="0.25">
      <c r="B57" s="60">
        <v>36598</v>
      </c>
      <c r="C57" s="62">
        <v>6.0037500000000001E-2</v>
      </c>
      <c r="D57" s="62">
        <v>6.1500000000000006E-2</v>
      </c>
      <c r="E57" s="62">
        <v>6.3625000000000001E-2</v>
      </c>
      <c r="F57" s="62">
        <v>8.7499999999999994E-2</v>
      </c>
      <c r="G57" s="62"/>
    </row>
    <row r="58" spans="2:7" x14ac:dyDescent="0.25">
      <c r="B58" s="60">
        <v>36599</v>
      </c>
      <c r="C58" s="62">
        <v>6.0174999999999999E-2</v>
      </c>
      <c r="D58" s="62">
        <v>6.1600000000000002E-2</v>
      </c>
      <c r="E58" s="62">
        <v>6.3712500000000005E-2</v>
      </c>
      <c r="F58" s="62">
        <v>8.7499999999999994E-2</v>
      </c>
      <c r="G58" s="62"/>
    </row>
    <row r="59" spans="2:7" x14ac:dyDescent="0.25">
      <c r="B59" s="60">
        <v>36600</v>
      </c>
      <c r="C59" s="62">
        <v>6.0350000000000001E-2</v>
      </c>
      <c r="D59" s="62">
        <v>6.1725000000000002E-2</v>
      </c>
      <c r="E59" s="62">
        <v>6.3799999999999996E-2</v>
      </c>
      <c r="F59" s="62">
        <v>8.7499999999999994E-2</v>
      </c>
      <c r="G59" s="62"/>
    </row>
    <row r="60" spans="2:7" x14ac:dyDescent="0.25">
      <c r="B60" s="60">
        <v>36601</v>
      </c>
      <c r="C60" s="62">
        <v>6.0712500000000003E-2</v>
      </c>
      <c r="D60" s="62">
        <v>6.1912500000000002E-2</v>
      </c>
      <c r="E60" s="62">
        <v>6.4000000000000001E-2</v>
      </c>
      <c r="F60" s="62">
        <v>8.7499999999999994E-2</v>
      </c>
      <c r="G60" s="62"/>
    </row>
    <row r="61" spans="2:7" x14ac:dyDescent="0.25">
      <c r="B61" s="60">
        <v>36602</v>
      </c>
      <c r="C61" s="62">
        <v>6.0962500000000003E-2</v>
      </c>
      <c r="D61" s="62">
        <v>6.2100000000000002E-2</v>
      </c>
      <c r="E61" s="62">
        <v>6.4112500000000003E-2</v>
      </c>
      <c r="F61" s="62">
        <v>8.7499999999999994E-2</v>
      </c>
      <c r="G61" s="62"/>
    </row>
    <row r="62" spans="2:7" x14ac:dyDescent="0.25">
      <c r="B62" s="60">
        <v>36605</v>
      </c>
      <c r="C62" s="62">
        <v>6.1124999999999999E-2</v>
      </c>
      <c r="D62" s="62">
        <v>6.2287499999999996E-2</v>
      </c>
      <c r="E62" s="62">
        <v>6.4199999999999993E-2</v>
      </c>
      <c r="F62" s="62">
        <v>8.7499999999999994E-2</v>
      </c>
      <c r="G62" s="62"/>
    </row>
    <row r="63" spans="2:7" x14ac:dyDescent="0.25">
      <c r="B63" s="60">
        <v>36606</v>
      </c>
      <c r="C63" s="62">
        <v>6.1212499999999996E-2</v>
      </c>
      <c r="D63" s="62">
        <v>6.2412500000000003E-2</v>
      </c>
      <c r="E63" s="62">
        <v>6.4299999999999996E-2</v>
      </c>
      <c r="F63" s="62">
        <v>8.7499999999999994E-2</v>
      </c>
      <c r="G63" s="62"/>
    </row>
    <row r="64" spans="2:7" x14ac:dyDescent="0.25">
      <c r="B64" s="60">
        <v>36607</v>
      </c>
      <c r="C64" s="62">
        <v>6.12375E-2</v>
      </c>
      <c r="D64" s="62">
        <v>6.2462499999999997E-2</v>
      </c>
      <c r="E64" s="62">
        <v>6.4375000000000002E-2</v>
      </c>
      <c r="F64" s="62">
        <v>0.09</v>
      </c>
      <c r="G64" s="62"/>
    </row>
    <row r="65" spans="2:7" x14ac:dyDescent="0.25">
      <c r="B65" s="60">
        <v>36608</v>
      </c>
      <c r="C65" s="62">
        <v>6.1249999999999999E-2</v>
      </c>
      <c r="D65" s="62">
        <v>6.2474999999999996E-2</v>
      </c>
      <c r="E65" s="62">
        <v>6.4349999999999991E-2</v>
      </c>
      <c r="F65" s="62">
        <v>0.09</v>
      </c>
      <c r="G65" s="62"/>
    </row>
    <row r="66" spans="2:7" x14ac:dyDescent="0.25">
      <c r="B66" s="60">
        <v>36609</v>
      </c>
      <c r="C66" s="62">
        <v>6.1287500000000002E-2</v>
      </c>
      <c r="D66" s="62">
        <v>6.2549999999999994E-2</v>
      </c>
      <c r="E66" s="62">
        <v>6.4549999999999996E-2</v>
      </c>
      <c r="F66" s="62">
        <v>0.09</v>
      </c>
      <c r="G66" s="62"/>
    </row>
    <row r="67" spans="2:7" x14ac:dyDescent="0.25">
      <c r="B67" s="60">
        <v>36612</v>
      </c>
      <c r="C67" s="62">
        <v>6.1312499999999999E-2</v>
      </c>
      <c r="D67" s="62">
        <v>6.2800000000000009E-2</v>
      </c>
      <c r="E67" s="62">
        <v>6.5024999999999999E-2</v>
      </c>
      <c r="F67" s="62">
        <v>0.09</v>
      </c>
      <c r="G67" s="62"/>
    </row>
    <row r="68" spans="2:7" x14ac:dyDescent="0.25">
      <c r="B68" s="60">
        <v>36613</v>
      </c>
      <c r="C68" s="62">
        <v>6.1325000000000005E-2</v>
      </c>
      <c r="D68" s="62">
        <v>6.2800000000000009E-2</v>
      </c>
      <c r="E68" s="62">
        <v>6.5199999999999994E-2</v>
      </c>
      <c r="F68" s="62">
        <v>0.09</v>
      </c>
      <c r="G68" s="62"/>
    </row>
    <row r="69" spans="2:7" x14ac:dyDescent="0.25">
      <c r="B69" s="60">
        <v>36614</v>
      </c>
      <c r="C69" s="62">
        <v>6.1325000000000005E-2</v>
      </c>
      <c r="D69" s="62">
        <v>6.2800000000000009E-2</v>
      </c>
      <c r="E69" s="62">
        <v>6.5199999999999994E-2</v>
      </c>
      <c r="F69" s="62">
        <v>0.09</v>
      </c>
      <c r="G69" s="62"/>
    </row>
    <row r="70" spans="2:7" x14ac:dyDescent="0.25">
      <c r="B70" s="60">
        <v>36615</v>
      </c>
      <c r="C70" s="62">
        <v>6.1325000000000005E-2</v>
      </c>
      <c r="D70" s="62">
        <v>6.2899999999999998E-2</v>
      </c>
      <c r="E70" s="62">
        <v>6.5299999999999997E-2</v>
      </c>
      <c r="F70" s="62">
        <v>0.09</v>
      </c>
      <c r="G70" s="62"/>
    </row>
    <row r="71" spans="2:7" x14ac:dyDescent="0.25">
      <c r="B71" s="60">
        <v>36616</v>
      </c>
      <c r="C71" s="62">
        <v>6.1325000000000005E-2</v>
      </c>
      <c r="D71" s="62">
        <v>6.2899999999999998E-2</v>
      </c>
      <c r="E71" s="62">
        <v>6.5262500000000001E-2</v>
      </c>
      <c r="F71" s="62">
        <v>0.09</v>
      </c>
      <c r="G71" s="62"/>
    </row>
    <row r="72" spans="2:7" x14ac:dyDescent="0.25">
      <c r="B72" s="60">
        <v>36619</v>
      </c>
      <c r="C72" s="62">
        <v>6.1312499999999999E-2</v>
      </c>
      <c r="D72" s="62">
        <v>6.2899999999999998E-2</v>
      </c>
      <c r="E72" s="62">
        <v>6.5237500000000004E-2</v>
      </c>
      <c r="F72" s="62">
        <v>0.09</v>
      </c>
      <c r="G72" s="62"/>
    </row>
    <row r="73" spans="2:7" x14ac:dyDescent="0.25">
      <c r="B73" s="60">
        <v>36620</v>
      </c>
      <c r="C73" s="62">
        <v>6.1325000000000005E-2</v>
      </c>
      <c r="D73" s="62">
        <v>6.2899999999999998E-2</v>
      </c>
      <c r="E73" s="62">
        <v>6.5250000000000002E-2</v>
      </c>
      <c r="F73" s="62">
        <v>0.09</v>
      </c>
      <c r="G73" s="62"/>
    </row>
    <row r="74" spans="2:7" x14ac:dyDescent="0.25">
      <c r="B74" s="60">
        <v>36621</v>
      </c>
      <c r="C74" s="62">
        <v>6.1287500000000002E-2</v>
      </c>
      <c r="D74" s="62">
        <v>6.2712500000000004E-2</v>
      </c>
      <c r="E74" s="62">
        <v>6.4987500000000004E-2</v>
      </c>
      <c r="F74" s="62">
        <v>0.09</v>
      </c>
      <c r="G74" s="62"/>
    </row>
    <row r="75" spans="2:7" x14ac:dyDescent="0.25">
      <c r="B75" s="60">
        <v>36622</v>
      </c>
      <c r="C75" s="62">
        <v>6.13E-2</v>
      </c>
      <c r="D75" s="62">
        <v>6.2712500000000004E-2</v>
      </c>
      <c r="E75" s="62">
        <v>6.5024999999999999E-2</v>
      </c>
      <c r="F75" s="62">
        <v>0.09</v>
      </c>
      <c r="G75" s="62"/>
    </row>
    <row r="76" spans="2:7" x14ac:dyDescent="0.25">
      <c r="B76" s="60">
        <v>36623</v>
      </c>
      <c r="C76" s="62">
        <v>6.13E-2</v>
      </c>
      <c r="D76" s="62">
        <v>6.2800000000000009E-2</v>
      </c>
      <c r="E76" s="62">
        <v>6.5112500000000004E-2</v>
      </c>
      <c r="F76" s="62">
        <v>0.09</v>
      </c>
      <c r="G76" s="62"/>
    </row>
    <row r="77" spans="2:7" x14ac:dyDescent="0.25">
      <c r="B77" s="60">
        <v>36626</v>
      </c>
      <c r="C77" s="62">
        <v>6.13E-2</v>
      </c>
      <c r="D77" s="62">
        <v>6.2800000000000009E-2</v>
      </c>
      <c r="E77" s="62">
        <v>6.5099999999999991E-2</v>
      </c>
      <c r="F77" s="62">
        <v>0.09</v>
      </c>
      <c r="G77" s="62"/>
    </row>
    <row r="78" spans="2:7" x14ac:dyDescent="0.25">
      <c r="B78" s="60">
        <v>36627</v>
      </c>
      <c r="C78" s="62">
        <v>6.13E-2</v>
      </c>
      <c r="D78" s="62">
        <v>6.2800000000000009E-2</v>
      </c>
      <c r="E78" s="62">
        <v>6.5000000000000002E-2</v>
      </c>
      <c r="F78" s="62">
        <v>0.09</v>
      </c>
      <c r="G78" s="62"/>
    </row>
    <row r="79" spans="2:7" x14ac:dyDescent="0.25">
      <c r="B79" s="60">
        <v>36628</v>
      </c>
      <c r="C79" s="62">
        <v>6.13E-2</v>
      </c>
      <c r="D79" s="62">
        <v>6.2837500000000004E-2</v>
      </c>
      <c r="E79" s="62">
        <v>6.5112500000000004E-2</v>
      </c>
      <c r="F79" s="62">
        <v>0.09</v>
      </c>
      <c r="G79" s="62"/>
    </row>
    <row r="80" spans="2:7" x14ac:dyDescent="0.25">
      <c r="B80" s="60">
        <v>36629</v>
      </c>
      <c r="C80" s="62">
        <v>6.13E-2</v>
      </c>
      <c r="D80" s="62">
        <v>6.2812499999999993E-2</v>
      </c>
      <c r="E80" s="62">
        <v>6.5112500000000004E-2</v>
      </c>
      <c r="F80" s="62">
        <v>0.09</v>
      </c>
      <c r="G80" s="62"/>
    </row>
    <row r="81" spans="2:7" x14ac:dyDescent="0.25">
      <c r="B81" s="60">
        <v>36630</v>
      </c>
      <c r="C81" s="62">
        <v>6.13E-2</v>
      </c>
      <c r="D81" s="62">
        <v>6.2812499999999993E-2</v>
      </c>
      <c r="E81" s="62">
        <v>6.5112500000000004E-2</v>
      </c>
      <c r="F81" s="62">
        <v>0.09</v>
      </c>
      <c r="G81" s="62"/>
    </row>
    <row r="82" spans="2:7" x14ac:dyDescent="0.25">
      <c r="B82" s="60">
        <v>36633</v>
      </c>
      <c r="C82" s="62">
        <v>6.13E-2</v>
      </c>
      <c r="D82" s="62">
        <v>6.2824999999999992E-2</v>
      </c>
      <c r="E82" s="62">
        <v>6.5000000000000002E-2</v>
      </c>
      <c r="F82" s="62">
        <v>0.09</v>
      </c>
      <c r="G82" s="62"/>
    </row>
    <row r="83" spans="2:7" x14ac:dyDescent="0.25">
      <c r="B83" s="60">
        <v>36634</v>
      </c>
      <c r="C83" s="62">
        <v>6.13E-2</v>
      </c>
      <c r="D83" s="62">
        <v>6.2925000000000009E-2</v>
      </c>
      <c r="E83" s="62">
        <v>6.5125000000000002E-2</v>
      </c>
      <c r="F83" s="62">
        <v>0.09</v>
      </c>
      <c r="G83" s="62"/>
    </row>
    <row r="84" spans="2:7" x14ac:dyDescent="0.25">
      <c r="B84" s="60">
        <v>36635</v>
      </c>
      <c r="C84" s="62">
        <v>6.1449999999999998E-2</v>
      </c>
      <c r="D84" s="62">
        <v>6.3099999999999989E-2</v>
      </c>
      <c r="E84" s="62">
        <v>6.5199999999999994E-2</v>
      </c>
      <c r="F84" s="62">
        <v>0.09</v>
      </c>
      <c r="G84" s="62"/>
    </row>
    <row r="85" spans="2:7" x14ac:dyDescent="0.25">
      <c r="B85" s="60">
        <v>36636</v>
      </c>
      <c r="C85" s="62">
        <v>6.1500000000000006E-2</v>
      </c>
      <c r="D85" s="62">
        <v>6.3181299999999996E-2</v>
      </c>
      <c r="E85" s="62">
        <v>6.5243800000000005E-2</v>
      </c>
      <c r="F85" s="62">
        <v>0.09</v>
      </c>
      <c r="G85" s="62"/>
    </row>
    <row r="86" spans="2:7" x14ac:dyDescent="0.25">
      <c r="B86" s="60">
        <v>36641</v>
      </c>
      <c r="C86" s="62">
        <v>6.1637500000000005E-2</v>
      </c>
      <c r="D86" s="62">
        <v>6.3337500000000005E-2</v>
      </c>
      <c r="E86" s="62">
        <v>6.5425000000000011E-2</v>
      </c>
      <c r="F86" s="62">
        <v>0.09</v>
      </c>
      <c r="G86" s="62"/>
    </row>
    <row r="87" spans="2:7" x14ac:dyDescent="0.25">
      <c r="B87" s="60">
        <v>36642</v>
      </c>
      <c r="C87" s="62">
        <v>6.1824999999999998E-2</v>
      </c>
      <c r="D87" s="62">
        <v>6.3750000000000001E-2</v>
      </c>
      <c r="E87" s="62">
        <v>6.5949999999999995E-2</v>
      </c>
      <c r="F87" s="62">
        <v>0.09</v>
      </c>
      <c r="G87" s="62"/>
    </row>
    <row r="88" spans="2:7" x14ac:dyDescent="0.25">
      <c r="B88" s="60">
        <v>36643</v>
      </c>
      <c r="C88" s="62">
        <v>6.1974999999999995E-2</v>
      </c>
      <c r="D88" s="62">
        <v>6.3912499999999997E-2</v>
      </c>
      <c r="E88" s="62">
        <v>6.6125000000000003E-2</v>
      </c>
      <c r="F88" s="62">
        <v>0.09</v>
      </c>
      <c r="G88" s="62"/>
    </row>
    <row r="89" spans="2:7" x14ac:dyDescent="0.25">
      <c r="B89" s="60">
        <v>36644</v>
      </c>
      <c r="C89" s="62">
        <v>6.2912499999999996E-2</v>
      </c>
      <c r="D89" s="62">
        <v>6.5024999999999999E-2</v>
      </c>
      <c r="E89" s="62">
        <v>6.7312499999999997E-2</v>
      </c>
      <c r="F89" s="62">
        <v>0.09</v>
      </c>
      <c r="G89" s="62"/>
    </row>
    <row r="90" spans="2:7" x14ac:dyDescent="0.25">
      <c r="B90" s="60">
        <v>36648</v>
      </c>
      <c r="C90" s="62">
        <v>6.3550000000000009E-2</v>
      </c>
      <c r="D90" s="62">
        <v>6.5687499999999996E-2</v>
      </c>
      <c r="E90" s="62">
        <v>6.7837500000000009E-2</v>
      </c>
      <c r="F90" s="62">
        <v>0.09</v>
      </c>
      <c r="G90" s="62"/>
    </row>
    <row r="91" spans="2:7" x14ac:dyDescent="0.25">
      <c r="B91" s="60">
        <v>36649</v>
      </c>
      <c r="C91" s="62">
        <v>6.3750000000000001E-2</v>
      </c>
      <c r="D91" s="62">
        <v>6.6000000000000003E-2</v>
      </c>
      <c r="E91" s="62">
        <v>6.8137500000000004E-2</v>
      </c>
      <c r="F91" s="62">
        <v>0.09</v>
      </c>
      <c r="G91" s="62"/>
    </row>
    <row r="92" spans="2:7" x14ac:dyDescent="0.25">
      <c r="B92" s="60">
        <v>36650</v>
      </c>
      <c r="C92" s="62">
        <v>6.42625E-2</v>
      </c>
      <c r="D92" s="62">
        <v>6.6525000000000001E-2</v>
      </c>
      <c r="E92" s="62">
        <v>6.8699999999999997E-2</v>
      </c>
      <c r="F92" s="62">
        <v>0.09</v>
      </c>
      <c r="G92" s="62"/>
    </row>
    <row r="93" spans="2:7" x14ac:dyDescent="0.25">
      <c r="B93" s="60">
        <v>36651</v>
      </c>
      <c r="C93" s="62">
        <v>6.4399999999999999E-2</v>
      </c>
      <c r="D93" s="62">
        <v>6.6699999999999995E-2</v>
      </c>
      <c r="E93" s="62">
        <v>6.8812499999999999E-2</v>
      </c>
      <c r="F93" s="62">
        <v>0.09</v>
      </c>
      <c r="G93" s="62"/>
    </row>
    <row r="94" spans="2:7" x14ac:dyDescent="0.25">
      <c r="B94" s="60">
        <v>36654</v>
      </c>
      <c r="C94" s="62">
        <v>6.4612500000000003E-2</v>
      </c>
      <c r="D94" s="62">
        <v>6.7000000000000004E-2</v>
      </c>
      <c r="E94" s="62">
        <v>6.9137500000000005E-2</v>
      </c>
      <c r="F94" s="62">
        <v>0.09</v>
      </c>
      <c r="G94" s="62"/>
    </row>
    <row r="95" spans="2:7" x14ac:dyDescent="0.25">
      <c r="B95" s="60">
        <v>36655</v>
      </c>
      <c r="C95" s="62">
        <v>6.4787499999999998E-2</v>
      </c>
      <c r="D95" s="62">
        <v>6.7187499999999997E-2</v>
      </c>
      <c r="E95" s="62">
        <v>6.9312499999999999E-2</v>
      </c>
      <c r="F95" s="62">
        <v>0.09</v>
      </c>
      <c r="G95" s="62"/>
    </row>
    <row r="96" spans="2:7" x14ac:dyDescent="0.25">
      <c r="B96" s="60">
        <v>36656</v>
      </c>
      <c r="C96" s="62">
        <v>6.4950000000000008E-2</v>
      </c>
      <c r="D96" s="62">
        <v>6.7199999999999996E-2</v>
      </c>
      <c r="E96" s="62">
        <v>6.93E-2</v>
      </c>
      <c r="F96" s="62">
        <v>0.09</v>
      </c>
      <c r="G96" s="62"/>
    </row>
    <row r="97" spans="2:7" x14ac:dyDescent="0.25">
      <c r="B97" s="60">
        <v>36657</v>
      </c>
      <c r="C97" s="62">
        <v>6.5225000000000005E-2</v>
      </c>
      <c r="D97" s="62">
        <v>6.7199999999999996E-2</v>
      </c>
      <c r="E97" s="62">
        <v>6.9212499999999996E-2</v>
      </c>
      <c r="F97" s="62">
        <v>0.09</v>
      </c>
      <c r="G97" s="62"/>
    </row>
    <row r="98" spans="2:7" x14ac:dyDescent="0.25">
      <c r="B98" s="60">
        <v>36658</v>
      </c>
      <c r="C98" s="62">
        <v>6.54E-2</v>
      </c>
      <c r="D98" s="62">
        <v>6.7337499999999995E-2</v>
      </c>
      <c r="E98" s="62">
        <v>6.9349999999999995E-2</v>
      </c>
      <c r="F98" s="62">
        <v>0.09</v>
      </c>
      <c r="G98" s="62"/>
    </row>
    <row r="99" spans="2:7" x14ac:dyDescent="0.25">
      <c r="B99" s="60">
        <v>36661</v>
      </c>
      <c r="C99" s="62">
        <v>6.5700000000000008E-2</v>
      </c>
      <c r="D99" s="62">
        <v>6.7599999999999993E-2</v>
      </c>
      <c r="E99" s="62">
        <v>6.9737499999999994E-2</v>
      </c>
      <c r="F99" s="62">
        <v>0.09</v>
      </c>
      <c r="G99" s="62"/>
    </row>
    <row r="100" spans="2:7" x14ac:dyDescent="0.25">
      <c r="B100" s="60">
        <v>36662</v>
      </c>
      <c r="C100" s="62">
        <v>6.5837500000000007E-2</v>
      </c>
      <c r="D100" s="62">
        <v>6.7612500000000006E-2</v>
      </c>
      <c r="E100" s="62">
        <v>6.9837499999999997E-2</v>
      </c>
      <c r="F100" s="62">
        <v>0.09</v>
      </c>
      <c r="G100" s="62"/>
    </row>
    <row r="101" spans="2:7" x14ac:dyDescent="0.25">
      <c r="B101" s="60">
        <v>36663</v>
      </c>
      <c r="C101" s="62">
        <v>6.6074999999999995E-2</v>
      </c>
      <c r="D101" s="62">
        <v>6.8087499999999995E-2</v>
      </c>
      <c r="E101" s="62">
        <v>7.0412500000000003E-2</v>
      </c>
      <c r="F101" s="62">
        <v>9.5000000000000001E-2</v>
      </c>
      <c r="G101" s="62"/>
    </row>
    <row r="102" spans="2:7" x14ac:dyDescent="0.25">
      <c r="B102" s="60">
        <v>36664</v>
      </c>
      <c r="C102" s="62">
        <v>6.6087499999999993E-2</v>
      </c>
      <c r="D102" s="62">
        <v>6.8187499999999998E-2</v>
      </c>
      <c r="E102" s="62">
        <v>7.0612500000000009E-2</v>
      </c>
      <c r="F102" s="62">
        <v>9.5000000000000001E-2</v>
      </c>
      <c r="G102" s="62"/>
    </row>
    <row r="103" spans="2:7" x14ac:dyDescent="0.25">
      <c r="B103" s="60">
        <v>36665</v>
      </c>
      <c r="C103" s="62">
        <v>6.6100000000000006E-2</v>
      </c>
      <c r="D103" s="62">
        <v>6.8199999999999997E-2</v>
      </c>
      <c r="E103" s="62">
        <v>7.0599999999999996E-2</v>
      </c>
      <c r="F103" s="62">
        <v>9.5000000000000001E-2</v>
      </c>
      <c r="G103" s="62"/>
    </row>
    <row r="104" spans="2:7" x14ac:dyDescent="0.25">
      <c r="B104" s="60">
        <v>36668</v>
      </c>
      <c r="C104" s="62">
        <v>6.6100000000000006E-2</v>
      </c>
      <c r="D104" s="62">
        <v>6.8199999999999997E-2</v>
      </c>
      <c r="E104" s="62">
        <v>7.0425000000000001E-2</v>
      </c>
      <c r="F104" s="62">
        <v>9.5000000000000001E-2</v>
      </c>
      <c r="G104" s="62"/>
    </row>
    <row r="105" spans="2:7" x14ac:dyDescent="0.25">
      <c r="B105" s="60">
        <v>36669</v>
      </c>
      <c r="C105" s="62">
        <v>6.6100000000000006E-2</v>
      </c>
      <c r="D105" s="62">
        <v>6.8199999999999997E-2</v>
      </c>
      <c r="E105" s="62">
        <v>7.0425000000000001E-2</v>
      </c>
      <c r="F105" s="62">
        <v>9.5000000000000001E-2</v>
      </c>
      <c r="G105" s="62"/>
    </row>
    <row r="106" spans="2:7" x14ac:dyDescent="0.25">
      <c r="B106" s="60">
        <v>36670</v>
      </c>
      <c r="C106" s="62">
        <v>6.6100000000000006E-2</v>
      </c>
      <c r="D106" s="62">
        <v>6.8199999999999997E-2</v>
      </c>
      <c r="E106" s="62">
        <v>7.0412500000000003E-2</v>
      </c>
      <c r="F106" s="62">
        <v>9.5000000000000001E-2</v>
      </c>
      <c r="G106" s="62"/>
    </row>
    <row r="107" spans="2:7" x14ac:dyDescent="0.25">
      <c r="B107" s="60">
        <v>36671</v>
      </c>
      <c r="C107" s="62">
        <v>6.6112500000000005E-2</v>
      </c>
      <c r="D107" s="62">
        <v>6.8275000000000002E-2</v>
      </c>
      <c r="E107" s="62">
        <v>7.0624999999999993E-2</v>
      </c>
      <c r="F107" s="62">
        <v>9.5000000000000001E-2</v>
      </c>
      <c r="G107" s="62"/>
    </row>
    <row r="108" spans="2:7" x14ac:dyDescent="0.25">
      <c r="B108" s="60">
        <v>36672</v>
      </c>
      <c r="C108" s="62">
        <v>6.615E-2</v>
      </c>
      <c r="D108" s="62">
        <v>6.8262500000000004E-2</v>
      </c>
      <c r="E108" s="62">
        <v>7.0525000000000004E-2</v>
      </c>
      <c r="F108" s="62">
        <v>9.5000000000000001E-2</v>
      </c>
      <c r="G108" s="62"/>
    </row>
    <row r="109" spans="2:7" x14ac:dyDescent="0.25">
      <c r="B109" s="60">
        <v>36676</v>
      </c>
      <c r="C109" s="62">
        <v>6.6412499999999999E-2</v>
      </c>
      <c r="D109" s="62">
        <v>6.8400000000000002E-2</v>
      </c>
      <c r="E109" s="62">
        <v>7.0624999999999993E-2</v>
      </c>
      <c r="F109" s="62">
        <v>9.5000000000000001E-2</v>
      </c>
      <c r="G109" s="62"/>
    </row>
    <row r="110" spans="2:7" x14ac:dyDescent="0.25">
      <c r="B110" s="60">
        <v>36677</v>
      </c>
      <c r="C110" s="62">
        <v>6.6537499999999999E-2</v>
      </c>
      <c r="D110" s="62">
        <v>6.8624999999999992E-2</v>
      </c>
      <c r="E110" s="62">
        <v>7.1050000000000002E-2</v>
      </c>
      <c r="F110" s="62">
        <v>9.5000000000000001E-2</v>
      </c>
      <c r="G110" s="62"/>
    </row>
    <row r="111" spans="2:7" x14ac:dyDescent="0.25">
      <c r="B111" s="60">
        <v>36678</v>
      </c>
      <c r="C111" s="62">
        <v>6.662499999999999E-2</v>
      </c>
      <c r="D111" s="62">
        <v>6.8687499999999999E-2</v>
      </c>
      <c r="E111" s="62">
        <v>7.1087499999999998E-2</v>
      </c>
      <c r="F111" s="62">
        <v>9.5000000000000001E-2</v>
      </c>
      <c r="G111" s="62"/>
    </row>
    <row r="112" spans="2:7" x14ac:dyDescent="0.25">
      <c r="B112" s="60">
        <v>36679</v>
      </c>
      <c r="C112" s="62">
        <v>6.6562499999999997E-2</v>
      </c>
      <c r="D112" s="62">
        <v>6.8512500000000004E-2</v>
      </c>
      <c r="E112" s="62">
        <v>7.0699999999999999E-2</v>
      </c>
      <c r="F112" s="62">
        <v>9.5000000000000001E-2</v>
      </c>
      <c r="G112" s="62"/>
    </row>
    <row r="113" spans="2:7" x14ac:dyDescent="0.25">
      <c r="B113" s="60">
        <v>36682</v>
      </c>
      <c r="C113" s="62">
        <v>6.6224999999999992E-2</v>
      </c>
      <c r="D113" s="62">
        <v>6.7924999999999999E-2</v>
      </c>
      <c r="E113" s="62">
        <v>6.9800000000000001E-2</v>
      </c>
      <c r="F113" s="62">
        <v>9.5000000000000001E-2</v>
      </c>
      <c r="G113" s="62"/>
    </row>
    <row r="114" spans="2:7" x14ac:dyDescent="0.25">
      <c r="B114" s="60">
        <v>36683</v>
      </c>
      <c r="C114" s="62">
        <v>6.6262500000000002E-2</v>
      </c>
      <c r="D114" s="62">
        <v>6.7900000000000002E-2</v>
      </c>
      <c r="E114" s="62">
        <v>6.9699999999999998E-2</v>
      </c>
      <c r="F114" s="62">
        <v>9.5000000000000001E-2</v>
      </c>
      <c r="G114" s="62"/>
    </row>
    <row r="115" spans="2:7" x14ac:dyDescent="0.25">
      <c r="B115" s="60">
        <v>36684</v>
      </c>
      <c r="C115" s="62">
        <v>6.6299999999999998E-2</v>
      </c>
      <c r="D115" s="62">
        <v>6.7975000000000008E-2</v>
      </c>
      <c r="E115" s="62">
        <v>6.9800000000000001E-2</v>
      </c>
      <c r="F115" s="62">
        <v>9.5000000000000001E-2</v>
      </c>
      <c r="G115" s="62"/>
    </row>
    <row r="116" spans="2:7" x14ac:dyDescent="0.25">
      <c r="B116" s="60">
        <v>36685</v>
      </c>
      <c r="C116" s="62">
        <v>6.6349999999999992E-2</v>
      </c>
      <c r="D116" s="62">
        <v>6.8000000000000005E-2</v>
      </c>
      <c r="E116" s="62">
        <v>6.9824999999999998E-2</v>
      </c>
      <c r="F116" s="62">
        <v>9.5000000000000001E-2</v>
      </c>
      <c r="G116" s="62"/>
    </row>
    <row r="117" spans="2:7" x14ac:dyDescent="0.25">
      <c r="B117" s="60">
        <v>36686</v>
      </c>
      <c r="C117" s="62">
        <v>6.6412499999999999E-2</v>
      </c>
      <c r="D117" s="62">
        <v>6.8099999999999994E-2</v>
      </c>
      <c r="E117" s="62">
        <v>6.9900000000000004E-2</v>
      </c>
      <c r="F117" s="62">
        <v>9.5000000000000001E-2</v>
      </c>
      <c r="G117" s="62"/>
    </row>
    <row r="118" spans="2:7" x14ac:dyDescent="0.25">
      <c r="B118" s="60">
        <v>36689</v>
      </c>
      <c r="C118" s="62">
        <v>6.6487499999999991E-2</v>
      </c>
      <c r="D118" s="62">
        <v>6.8099999999999994E-2</v>
      </c>
      <c r="E118" s="62">
        <v>6.9925000000000001E-2</v>
      </c>
      <c r="F118" s="62">
        <v>9.5000000000000001E-2</v>
      </c>
      <c r="G118" s="62"/>
    </row>
    <row r="119" spans="2:7" x14ac:dyDescent="0.25">
      <c r="B119" s="60">
        <v>36690</v>
      </c>
      <c r="C119" s="62">
        <v>6.6512500000000002E-2</v>
      </c>
      <c r="D119" s="62">
        <v>6.8099999999999994E-2</v>
      </c>
      <c r="E119" s="62">
        <v>6.9900000000000004E-2</v>
      </c>
      <c r="F119" s="62">
        <v>9.5000000000000001E-2</v>
      </c>
      <c r="G119" s="62"/>
    </row>
    <row r="120" spans="2:7" x14ac:dyDescent="0.25">
      <c r="B120" s="60">
        <v>36691</v>
      </c>
      <c r="C120" s="62">
        <v>6.6500000000000004E-2</v>
      </c>
      <c r="D120" s="62">
        <v>6.7924999999999999E-2</v>
      </c>
      <c r="E120" s="62">
        <v>6.9599999999999995E-2</v>
      </c>
      <c r="F120" s="62">
        <v>9.5000000000000001E-2</v>
      </c>
      <c r="G120" s="62"/>
    </row>
    <row r="121" spans="2:7" x14ac:dyDescent="0.25">
      <c r="B121" s="60">
        <v>36692</v>
      </c>
      <c r="C121" s="62">
        <v>6.6487499999999991E-2</v>
      </c>
      <c r="D121" s="62">
        <v>6.7775000000000002E-2</v>
      </c>
      <c r="E121" s="62">
        <v>6.9412500000000002E-2</v>
      </c>
      <c r="F121" s="62">
        <v>9.5000000000000001E-2</v>
      </c>
      <c r="G121" s="62"/>
    </row>
    <row r="122" spans="2:7" x14ac:dyDescent="0.25">
      <c r="B122" s="60">
        <v>36693</v>
      </c>
      <c r="C122" s="62">
        <v>6.6512500000000002E-2</v>
      </c>
      <c r="D122" s="62">
        <v>6.7750000000000005E-2</v>
      </c>
      <c r="E122" s="62">
        <v>6.9412500000000002E-2</v>
      </c>
      <c r="F122" s="62">
        <v>9.5000000000000001E-2</v>
      </c>
      <c r="G122" s="62"/>
    </row>
    <row r="123" spans="2:7" x14ac:dyDescent="0.25">
      <c r="B123" s="60">
        <v>36696</v>
      </c>
      <c r="C123" s="62">
        <v>6.6475000000000006E-2</v>
      </c>
      <c r="D123" s="62">
        <v>6.7618799999999993E-2</v>
      </c>
      <c r="E123" s="62">
        <v>6.908750000000001E-2</v>
      </c>
      <c r="F123" s="62">
        <v>9.5000000000000001E-2</v>
      </c>
      <c r="G123" s="62"/>
    </row>
    <row r="124" spans="2:7" x14ac:dyDescent="0.25">
      <c r="B124" s="60">
        <v>36697</v>
      </c>
      <c r="C124" s="62">
        <v>6.6500000000000004E-2</v>
      </c>
      <c r="D124" s="62">
        <v>6.7612500000000006E-2</v>
      </c>
      <c r="E124" s="62">
        <v>6.9112499999999993E-2</v>
      </c>
      <c r="F124" s="62">
        <v>9.5000000000000001E-2</v>
      </c>
      <c r="G124" s="62"/>
    </row>
    <row r="125" spans="2:7" x14ac:dyDescent="0.25">
      <c r="B125" s="60">
        <v>36698</v>
      </c>
      <c r="C125" s="62">
        <v>6.6500000000000004E-2</v>
      </c>
      <c r="D125" s="62">
        <v>6.7650000000000002E-2</v>
      </c>
      <c r="E125" s="62">
        <v>6.9199999999999998E-2</v>
      </c>
      <c r="F125" s="62">
        <v>9.5000000000000001E-2</v>
      </c>
      <c r="G125" s="62"/>
    </row>
    <row r="126" spans="2:7" x14ac:dyDescent="0.25">
      <c r="B126" s="60">
        <v>36699</v>
      </c>
      <c r="C126" s="62">
        <v>6.6512500000000002E-2</v>
      </c>
      <c r="D126" s="62">
        <v>6.7724999999999994E-2</v>
      </c>
      <c r="E126" s="62">
        <v>6.9324999999999998E-2</v>
      </c>
      <c r="F126" s="62">
        <v>9.5000000000000001E-2</v>
      </c>
      <c r="G126" s="62"/>
    </row>
    <row r="127" spans="2:7" x14ac:dyDescent="0.25">
      <c r="B127" s="60">
        <v>36700</v>
      </c>
      <c r="C127" s="62">
        <v>6.6512500000000002E-2</v>
      </c>
      <c r="D127" s="62">
        <v>6.7699999999999996E-2</v>
      </c>
      <c r="E127" s="62">
        <v>6.93E-2</v>
      </c>
      <c r="F127" s="62">
        <v>9.5000000000000001E-2</v>
      </c>
      <c r="G127" s="62"/>
    </row>
    <row r="128" spans="2:7" x14ac:dyDescent="0.25">
      <c r="B128" s="60">
        <v>36703</v>
      </c>
      <c r="C128" s="62">
        <v>6.6650000000000001E-2</v>
      </c>
      <c r="D128" s="62">
        <v>6.7743799999999993E-2</v>
      </c>
      <c r="E128" s="62">
        <v>6.9312499999999999E-2</v>
      </c>
      <c r="F128" s="62">
        <v>9.5000000000000001E-2</v>
      </c>
      <c r="G128" s="62"/>
    </row>
    <row r="129" spans="2:7" x14ac:dyDescent="0.25">
      <c r="B129" s="60">
        <v>36704</v>
      </c>
      <c r="C129" s="62">
        <v>6.6737500000000005E-2</v>
      </c>
      <c r="D129" s="62">
        <v>6.7750000000000005E-2</v>
      </c>
      <c r="E129" s="62">
        <v>6.9324999999999998E-2</v>
      </c>
      <c r="F129" s="62">
        <v>9.5000000000000001E-2</v>
      </c>
      <c r="G129" s="62"/>
    </row>
    <row r="130" spans="2:7" x14ac:dyDescent="0.25">
      <c r="B130" s="60">
        <v>36705</v>
      </c>
      <c r="C130" s="62">
        <v>6.6843799999999995E-2</v>
      </c>
      <c r="D130" s="62">
        <v>6.7799999999999999E-2</v>
      </c>
      <c r="E130" s="62">
        <v>6.9400000000000003E-2</v>
      </c>
      <c r="F130" s="62">
        <v>9.5000000000000001E-2</v>
      </c>
      <c r="G130" s="62"/>
    </row>
    <row r="131" spans="2:7" x14ac:dyDescent="0.25">
      <c r="B131" s="60">
        <v>36706</v>
      </c>
      <c r="C131" s="62">
        <v>6.6449999999999995E-2</v>
      </c>
      <c r="D131" s="62">
        <v>6.7787500000000001E-2</v>
      </c>
      <c r="E131" s="62">
        <v>7.0125000000000007E-2</v>
      </c>
      <c r="F131" s="62">
        <v>9.5000000000000001E-2</v>
      </c>
      <c r="G131" s="62"/>
    </row>
    <row r="132" spans="2:7" x14ac:dyDescent="0.25">
      <c r="B132" s="60">
        <v>36707</v>
      </c>
      <c r="C132" s="62">
        <v>6.64188E-2</v>
      </c>
      <c r="D132" s="62">
        <v>6.7693799999999998E-2</v>
      </c>
      <c r="E132" s="62">
        <v>7.0000000000000007E-2</v>
      </c>
      <c r="F132" s="62">
        <v>9.5000000000000001E-2</v>
      </c>
      <c r="G132" s="62"/>
    </row>
    <row r="133" spans="2:7" x14ac:dyDescent="0.25">
      <c r="B133" s="60">
        <v>36710</v>
      </c>
      <c r="C133" s="62">
        <v>6.6400000000000001E-2</v>
      </c>
      <c r="D133" s="62">
        <v>6.7699999999999996E-2</v>
      </c>
      <c r="E133" s="62">
        <v>7.0000000000000007E-2</v>
      </c>
      <c r="F133" s="62">
        <v>9.5000000000000001E-2</v>
      </c>
      <c r="G133" s="62"/>
    </row>
    <row r="134" spans="2:7" x14ac:dyDescent="0.25">
      <c r="B134" s="60">
        <v>36711</v>
      </c>
      <c r="C134" s="62">
        <v>6.6299999999999998E-2</v>
      </c>
      <c r="D134" s="62">
        <v>6.7500000000000004E-2</v>
      </c>
      <c r="E134" s="62">
        <v>6.9612499999999994E-2</v>
      </c>
      <c r="F134" s="62"/>
      <c r="G134" s="62"/>
    </row>
    <row r="135" spans="2:7" x14ac:dyDescent="0.25">
      <c r="B135" s="60">
        <v>36712</v>
      </c>
      <c r="C135" s="62">
        <v>6.6299999999999998E-2</v>
      </c>
      <c r="D135" s="62">
        <v>6.7449999999999996E-2</v>
      </c>
      <c r="E135" s="62">
        <v>6.9537500000000002E-2</v>
      </c>
      <c r="F135" s="62">
        <v>9.5000000000000001E-2</v>
      </c>
      <c r="G135" s="62"/>
    </row>
    <row r="136" spans="2:7" x14ac:dyDescent="0.25">
      <c r="B136" s="60">
        <v>36713</v>
      </c>
      <c r="C136" s="62">
        <v>6.6299999999999998E-2</v>
      </c>
      <c r="D136" s="62">
        <v>6.7400000000000002E-2</v>
      </c>
      <c r="E136" s="62">
        <v>6.9337499999999996E-2</v>
      </c>
      <c r="F136" s="62">
        <v>9.5000000000000001E-2</v>
      </c>
      <c r="G136" s="62"/>
    </row>
    <row r="137" spans="2:7" x14ac:dyDescent="0.25">
      <c r="B137" s="60">
        <v>36714</v>
      </c>
      <c r="C137" s="62">
        <v>6.6312499999999996E-2</v>
      </c>
      <c r="D137" s="62">
        <v>6.7437499999999997E-2</v>
      </c>
      <c r="E137" s="62">
        <v>6.9362500000000007E-2</v>
      </c>
      <c r="F137" s="62">
        <v>9.5000000000000001E-2</v>
      </c>
      <c r="G137" s="62"/>
    </row>
    <row r="138" spans="2:7" x14ac:dyDescent="0.25">
      <c r="B138" s="60">
        <v>36717</v>
      </c>
      <c r="C138" s="62">
        <v>6.6299999999999998E-2</v>
      </c>
      <c r="D138" s="62">
        <v>6.7299999999999999E-2</v>
      </c>
      <c r="E138" s="62">
        <v>6.8962499999999996E-2</v>
      </c>
      <c r="F138" s="62">
        <v>9.5000000000000001E-2</v>
      </c>
      <c r="G138" s="62"/>
    </row>
    <row r="139" spans="2:7" x14ac:dyDescent="0.25">
      <c r="B139" s="60">
        <v>36718</v>
      </c>
      <c r="C139" s="62">
        <v>6.6299999999999998E-2</v>
      </c>
      <c r="D139" s="62">
        <v>6.7312499999999997E-2</v>
      </c>
      <c r="E139" s="62">
        <v>6.9099999999999995E-2</v>
      </c>
      <c r="F139" s="62">
        <v>9.5000000000000001E-2</v>
      </c>
      <c r="G139" s="62"/>
    </row>
    <row r="140" spans="2:7" x14ac:dyDescent="0.25">
      <c r="B140" s="60">
        <v>36719</v>
      </c>
      <c r="C140" s="62">
        <v>6.6287499999999999E-2</v>
      </c>
      <c r="D140" s="62">
        <v>6.7312499999999997E-2</v>
      </c>
      <c r="E140" s="62">
        <v>6.9099999999999995E-2</v>
      </c>
      <c r="F140" s="62">
        <v>9.5000000000000001E-2</v>
      </c>
      <c r="G140" s="62"/>
    </row>
    <row r="141" spans="2:7" x14ac:dyDescent="0.25">
      <c r="B141" s="60">
        <v>36720</v>
      </c>
      <c r="C141" s="62">
        <v>6.6262500000000002E-2</v>
      </c>
      <c r="D141" s="62">
        <v>6.7337499999999995E-2</v>
      </c>
      <c r="E141" s="62">
        <v>6.9137500000000005E-2</v>
      </c>
      <c r="F141" s="62">
        <v>9.5000000000000001E-2</v>
      </c>
      <c r="G141" s="62"/>
    </row>
    <row r="142" spans="2:7" x14ac:dyDescent="0.25">
      <c r="B142" s="60">
        <v>36721</v>
      </c>
      <c r="C142" s="62">
        <v>6.6275000000000001E-2</v>
      </c>
      <c r="D142" s="62">
        <v>6.7299999999999999E-2</v>
      </c>
      <c r="E142" s="62">
        <v>6.905E-2</v>
      </c>
      <c r="F142" s="62">
        <v>9.5000000000000001E-2</v>
      </c>
      <c r="G142" s="62"/>
    </row>
    <row r="143" spans="2:7" x14ac:dyDescent="0.25">
      <c r="B143" s="60">
        <v>36724</v>
      </c>
      <c r="C143" s="62">
        <v>6.6299999999999998E-2</v>
      </c>
      <c r="D143" s="62">
        <v>6.7400000000000002E-2</v>
      </c>
      <c r="E143" s="62">
        <v>6.9275000000000003E-2</v>
      </c>
      <c r="F143" s="62">
        <v>9.5000000000000001E-2</v>
      </c>
      <c r="G143" s="62"/>
    </row>
    <row r="144" spans="2:7" x14ac:dyDescent="0.25">
      <c r="B144" s="60">
        <v>36725</v>
      </c>
      <c r="C144" s="62">
        <v>6.6299999999999998E-2</v>
      </c>
      <c r="D144" s="62">
        <v>6.7400000000000002E-2</v>
      </c>
      <c r="E144" s="62">
        <v>6.9400000000000003E-2</v>
      </c>
      <c r="F144" s="62">
        <v>9.5000000000000001E-2</v>
      </c>
      <c r="G144" s="62"/>
    </row>
    <row r="145" spans="2:7" x14ac:dyDescent="0.25">
      <c r="B145" s="60">
        <v>36726</v>
      </c>
      <c r="C145" s="62">
        <v>6.6299999999999998E-2</v>
      </c>
      <c r="D145" s="62">
        <v>6.7400000000000002E-2</v>
      </c>
      <c r="E145" s="62">
        <v>6.9400000000000003E-2</v>
      </c>
      <c r="F145" s="62">
        <v>9.5000000000000001E-2</v>
      </c>
      <c r="G145" s="62"/>
    </row>
    <row r="146" spans="2:7" x14ac:dyDescent="0.25">
      <c r="B146" s="60">
        <v>36727</v>
      </c>
      <c r="C146" s="62">
        <v>6.6299999999999998E-2</v>
      </c>
      <c r="D146" s="62">
        <v>6.7400000000000002E-2</v>
      </c>
      <c r="E146" s="62">
        <v>6.9412500000000002E-2</v>
      </c>
      <c r="F146" s="62">
        <v>9.5000000000000001E-2</v>
      </c>
      <c r="G146" s="62"/>
    </row>
    <row r="147" spans="2:7" x14ac:dyDescent="0.25">
      <c r="B147" s="60">
        <v>36728</v>
      </c>
      <c r="C147" s="62">
        <v>6.6199999999999995E-2</v>
      </c>
      <c r="D147" s="62">
        <v>6.7174999999999999E-2</v>
      </c>
      <c r="E147" s="62">
        <v>6.8937499999999999E-2</v>
      </c>
      <c r="F147" s="62">
        <v>9.5000000000000001E-2</v>
      </c>
      <c r="G147" s="62"/>
    </row>
    <row r="148" spans="2:7" x14ac:dyDescent="0.25">
      <c r="B148" s="60">
        <v>36731</v>
      </c>
      <c r="C148" s="62">
        <v>6.6199999999999995E-2</v>
      </c>
      <c r="D148" s="62">
        <v>6.7137500000000003E-2</v>
      </c>
      <c r="E148" s="62">
        <v>6.8912500000000002E-2</v>
      </c>
      <c r="F148" s="62">
        <v>9.5000000000000001E-2</v>
      </c>
      <c r="G148" s="62"/>
    </row>
    <row r="149" spans="2:7" x14ac:dyDescent="0.25">
      <c r="B149" s="60">
        <v>36732</v>
      </c>
      <c r="C149" s="62">
        <v>6.6199999999999995E-2</v>
      </c>
      <c r="D149" s="62">
        <v>6.7150000000000001E-2</v>
      </c>
      <c r="E149" s="62">
        <v>6.8912500000000002E-2</v>
      </c>
      <c r="F149" s="62">
        <v>9.5000000000000001E-2</v>
      </c>
      <c r="G149" s="62"/>
    </row>
    <row r="150" spans="2:7" x14ac:dyDescent="0.25">
      <c r="B150" s="60">
        <v>36733</v>
      </c>
      <c r="C150" s="62">
        <v>6.6199999999999995E-2</v>
      </c>
      <c r="D150" s="62">
        <v>6.7125000000000004E-2</v>
      </c>
      <c r="E150" s="62">
        <v>6.8912500000000002E-2</v>
      </c>
      <c r="F150" s="62">
        <v>9.5000000000000001E-2</v>
      </c>
      <c r="G150" s="62"/>
    </row>
    <row r="151" spans="2:7" x14ac:dyDescent="0.25">
      <c r="B151" s="60">
        <v>36734</v>
      </c>
      <c r="C151" s="62">
        <v>6.6199999999999995E-2</v>
      </c>
      <c r="D151" s="62">
        <v>6.7125000000000004E-2</v>
      </c>
      <c r="E151" s="62">
        <v>6.8900000000000003E-2</v>
      </c>
      <c r="F151" s="62">
        <v>9.5000000000000001E-2</v>
      </c>
      <c r="G151" s="62"/>
    </row>
    <row r="152" spans="2:7" x14ac:dyDescent="0.25">
      <c r="B152" s="60">
        <v>36735</v>
      </c>
      <c r="C152" s="62">
        <v>6.6199999999999995E-2</v>
      </c>
      <c r="D152" s="62">
        <v>6.7112499999999992E-2</v>
      </c>
      <c r="E152" s="62">
        <v>6.8824999999999997E-2</v>
      </c>
      <c r="F152" s="62">
        <v>9.5000000000000001E-2</v>
      </c>
      <c r="G152" s="62"/>
    </row>
    <row r="153" spans="2:7" x14ac:dyDescent="0.25">
      <c r="B153" s="60">
        <v>36738</v>
      </c>
      <c r="C153" s="62">
        <v>6.6206299999999996E-2</v>
      </c>
      <c r="D153" s="62">
        <v>6.7218799999999995E-2</v>
      </c>
      <c r="E153" s="62">
        <v>6.8937499999999999E-2</v>
      </c>
      <c r="F153" s="62">
        <v>9.5000000000000001E-2</v>
      </c>
      <c r="G153" s="62"/>
    </row>
    <row r="154" spans="2:7" x14ac:dyDescent="0.25">
      <c r="B154" s="60">
        <v>36739</v>
      </c>
      <c r="C154" s="62">
        <v>6.6212499999999994E-2</v>
      </c>
      <c r="D154" s="62">
        <v>6.7199999999999996E-2</v>
      </c>
      <c r="E154" s="62">
        <v>6.8949999999999997E-2</v>
      </c>
      <c r="F154" s="62">
        <v>9.5000000000000001E-2</v>
      </c>
      <c r="G154" s="62"/>
    </row>
    <row r="155" spans="2:7" x14ac:dyDescent="0.25">
      <c r="B155" s="60">
        <v>36740</v>
      </c>
      <c r="C155" s="62">
        <v>6.6199999999999995E-2</v>
      </c>
      <c r="D155" s="62">
        <v>6.7199999999999996E-2</v>
      </c>
      <c r="E155" s="62">
        <v>6.8900000000000003E-2</v>
      </c>
      <c r="F155" s="62">
        <v>9.5000000000000001E-2</v>
      </c>
      <c r="G155" s="62"/>
    </row>
    <row r="156" spans="2:7" x14ac:dyDescent="0.25">
      <c r="B156" s="60">
        <v>36741</v>
      </c>
      <c r="C156" s="62">
        <v>6.6199999999999995E-2</v>
      </c>
      <c r="D156" s="62">
        <v>6.7137500000000003E-2</v>
      </c>
      <c r="E156" s="62">
        <v>6.88E-2</v>
      </c>
      <c r="F156" s="62">
        <v>9.5000000000000001E-2</v>
      </c>
      <c r="G156" s="62"/>
    </row>
    <row r="157" spans="2:7" x14ac:dyDescent="0.25">
      <c r="B157" s="60">
        <v>36742</v>
      </c>
      <c r="C157" s="62">
        <v>6.6199999999999995E-2</v>
      </c>
      <c r="D157" s="62">
        <v>6.7099999999999993E-2</v>
      </c>
      <c r="E157" s="62">
        <v>6.8699999999999997E-2</v>
      </c>
      <c r="F157" s="62">
        <v>9.5000000000000001E-2</v>
      </c>
      <c r="G157" s="62"/>
    </row>
    <row r="158" spans="2:7" x14ac:dyDescent="0.25">
      <c r="B158" s="60">
        <v>36745</v>
      </c>
      <c r="C158" s="62">
        <v>6.6174999999999998E-2</v>
      </c>
      <c r="D158" s="62">
        <v>6.69125E-2</v>
      </c>
      <c r="E158" s="62">
        <v>6.8400000000000002E-2</v>
      </c>
      <c r="F158" s="62">
        <v>9.5000000000000001E-2</v>
      </c>
      <c r="G158" s="62"/>
    </row>
    <row r="159" spans="2:7" x14ac:dyDescent="0.25">
      <c r="B159" s="60">
        <v>36746</v>
      </c>
      <c r="C159" s="62">
        <v>6.6199999999999995E-2</v>
      </c>
      <c r="D159" s="62">
        <v>6.6900000000000001E-2</v>
      </c>
      <c r="E159" s="62">
        <v>6.8406300000000003E-2</v>
      </c>
      <c r="F159" s="62">
        <v>9.5000000000000001E-2</v>
      </c>
      <c r="G159" s="62"/>
    </row>
    <row r="160" spans="2:7" x14ac:dyDescent="0.25">
      <c r="B160" s="60">
        <v>36747</v>
      </c>
      <c r="C160" s="62">
        <v>6.6199999999999995E-2</v>
      </c>
      <c r="D160" s="62">
        <v>6.6881300000000005E-2</v>
      </c>
      <c r="E160" s="62">
        <v>6.83E-2</v>
      </c>
      <c r="F160" s="62">
        <v>9.5000000000000001E-2</v>
      </c>
      <c r="G160" s="62"/>
    </row>
    <row r="161" spans="2:7" x14ac:dyDescent="0.25">
      <c r="B161" s="60">
        <v>36748</v>
      </c>
      <c r="C161" s="62">
        <v>6.618750000000001E-2</v>
      </c>
      <c r="D161" s="62">
        <v>6.6812499999999997E-2</v>
      </c>
      <c r="E161" s="62">
        <v>6.8224999999999994E-2</v>
      </c>
      <c r="F161" s="62">
        <v>9.5000000000000001E-2</v>
      </c>
      <c r="G161" s="62"/>
    </row>
    <row r="162" spans="2:7" x14ac:dyDescent="0.25">
      <c r="B162" s="60">
        <v>36749</v>
      </c>
      <c r="C162" s="62">
        <v>6.618750000000001E-2</v>
      </c>
      <c r="D162" s="62">
        <v>6.6799999999999998E-2</v>
      </c>
      <c r="E162" s="62">
        <v>6.8199999999999997E-2</v>
      </c>
      <c r="F162" s="62">
        <v>9.5000000000000001E-2</v>
      </c>
      <c r="G162" s="62"/>
    </row>
    <row r="163" spans="2:7" x14ac:dyDescent="0.25">
      <c r="B163" s="60">
        <v>36752</v>
      </c>
      <c r="C163" s="62">
        <v>6.6199999999999995E-2</v>
      </c>
      <c r="D163" s="62">
        <v>6.6875000000000004E-2</v>
      </c>
      <c r="E163" s="62">
        <v>6.8362499999999993E-2</v>
      </c>
      <c r="F163" s="62">
        <v>9.5000000000000001E-2</v>
      </c>
      <c r="G163" s="62"/>
    </row>
    <row r="164" spans="2:7" x14ac:dyDescent="0.25">
      <c r="B164" s="60">
        <v>36753</v>
      </c>
      <c r="C164" s="62">
        <v>6.6199999999999995E-2</v>
      </c>
      <c r="D164" s="62">
        <v>6.6900000000000001E-2</v>
      </c>
      <c r="E164" s="62">
        <v>6.8349999999999994E-2</v>
      </c>
      <c r="F164" s="62">
        <v>9.5000000000000001E-2</v>
      </c>
      <c r="G164" s="62"/>
    </row>
    <row r="165" spans="2:7" x14ac:dyDescent="0.25">
      <c r="B165" s="60">
        <v>36754</v>
      </c>
      <c r="C165" s="62">
        <v>6.6199999999999995E-2</v>
      </c>
      <c r="D165" s="62">
        <v>6.6900000000000001E-2</v>
      </c>
      <c r="E165" s="62">
        <v>6.8375000000000005E-2</v>
      </c>
      <c r="F165" s="62">
        <v>9.5000000000000001E-2</v>
      </c>
      <c r="G165" s="62"/>
    </row>
    <row r="166" spans="2:7" x14ac:dyDescent="0.25">
      <c r="B166" s="60">
        <v>36755</v>
      </c>
      <c r="C166" s="62">
        <v>6.6199999999999995E-2</v>
      </c>
      <c r="D166" s="62">
        <v>6.6900000000000001E-2</v>
      </c>
      <c r="E166" s="62">
        <v>6.8400000000000002E-2</v>
      </c>
      <c r="F166" s="62">
        <v>9.5000000000000001E-2</v>
      </c>
      <c r="G166" s="62"/>
    </row>
    <row r="167" spans="2:7" x14ac:dyDescent="0.25">
      <c r="B167" s="60">
        <v>36756</v>
      </c>
      <c r="C167" s="62">
        <v>6.6199999999999995E-2</v>
      </c>
      <c r="D167" s="62">
        <v>6.6900000000000001E-2</v>
      </c>
      <c r="E167" s="62">
        <v>6.8400000000000002E-2</v>
      </c>
      <c r="F167" s="62">
        <v>9.5000000000000001E-2</v>
      </c>
      <c r="G167" s="62"/>
    </row>
    <row r="168" spans="2:7" x14ac:dyDescent="0.25">
      <c r="B168" s="60">
        <v>36759</v>
      </c>
      <c r="C168" s="62">
        <v>6.6199999999999995E-2</v>
      </c>
      <c r="D168" s="62">
        <v>6.6900000000000001E-2</v>
      </c>
      <c r="E168" s="62">
        <v>6.8318799999999999E-2</v>
      </c>
      <c r="F168" s="62">
        <v>9.5000000000000001E-2</v>
      </c>
      <c r="G168" s="62"/>
    </row>
    <row r="169" spans="2:7" x14ac:dyDescent="0.25">
      <c r="B169" s="60">
        <v>36760</v>
      </c>
      <c r="C169" s="62">
        <v>6.6199999999999995E-2</v>
      </c>
      <c r="D169" s="62">
        <v>6.6900000000000001E-2</v>
      </c>
      <c r="E169" s="62">
        <v>6.8318799999999999E-2</v>
      </c>
      <c r="F169" s="62">
        <v>9.5000000000000001E-2</v>
      </c>
      <c r="G169" s="62"/>
    </row>
    <row r="170" spans="2:7" x14ac:dyDescent="0.25">
      <c r="B170" s="60">
        <v>36761</v>
      </c>
      <c r="C170" s="62">
        <v>6.6199999999999995E-2</v>
      </c>
      <c r="D170" s="62">
        <v>6.6900000000000001E-2</v>
      </c>
      <c r="E170" s="62">
        <v>6.8324999999999997E-2</v>
      </c>
      <c r="F170" s="62">
        <v>9.5000000000000001E-2</v>
      </c>
      <c r="G170" s="62"/>
    </row>
    <row r="171" spans="2:7" x14ac:dyDescent="0.25">
      <c r="B171" s="60">
        <v>36762</v>
      </c>
      <c r="C171" s="62">
        <v>6.6199999999999995E-2</v>
      </c>
      <c r="D171" s="62">
        <v>6.6799999999999998E-2</v>
      </c>
      <c r="E171" s="62">
        <v>6.8162500000000001E-2</v>
      </c>
      <c r="F171" s="62">
        <v>9.5000000000000001E-2</v>
      </c>
      <c r="G171" s="62"/>
    </row>
    <row r="172" spans="2:7" x14ac:dyDescent="0.25">
      <c r="B172" s="60">
        <v>36763</v>
      </c>
      <c r="C172" s="62">
        <v>6.6199999999999995E-2</v>
      </c>
      <c r="D172" s="62">
        <v>6.6799999999999998E-2</v>
      </c>
      <c r="E172" s="62">
        <v>6.8125000000000005E-2</v>
      </c>
      <c r="F172" s="62">
        <v>9.5000000000000001E-2</v>
      </c>
      <c r="G172" s="62"/>
    </row>
    <row r="173" spans="2:7" x14ac:dyDescent="0.25">
      <c r="B173" s="60">
        <v>36767</v>
      </c>
      <c r="C173" s="62">
        <v>6.6199999999999995E-2</v>
      </c>
      <c r="D173" s="62">
        <v>6.6799999999999998E-2</v>
      </c>
      <c r="E173" s="62">
        <v>6.8199999999999997E-2</v>
      </c>
      <c r="F173" s="62">
        <v>9.5000000000000001E-2</v>
      </c>
      <c r="G173" s="62"/>
    </row>
    <row r="174" spans="2:7" x14ac:dyDescent="0.25">
      <c r="B174" s="60">
        <v>36768</v>
      </c>
      <c r="C174" s="62">
        <v>6.6275000000000001E-2</v>
      </c>
      <c r="D174" s="62">
        <v>6.6799999999999998E-2</v>
      </c>
      <c r="E174" s="62">
        <v>6.83E-2</v>
      </c>
      <c r="F174" s="62">
        <v>9.5000000000000001E-2</v>
      </c>
      <c r="G174" s="62"/>
    </row>
    <row r="175" spans="2:7" x14ac:dyDescent="0.25">
      <c r="B175" s="60">
        <v>36769</v>
      </c>
      <c r="C175" s="62">
        <v>6.6299999999999998E-2</v>
      </c>
      <c r="D175" s="62">
        <v>6.6799999999999998E-2</v>
      </c>
      <c r="E175" s="62">
        <v>6.83E-2</v>
      </c>
      <c r="F175" s="62">
        <v>9.5000000000000001E-2</v>
      </c>
      <c r="G175" s="62"/>
    </row>
    <row r="176" spans="2:7" x14ac:dyDescent="0.25">
      <c r="B176" s="60">
        <v>36770</v>
      </c>
      <c r="C176" s="62">
        <v>6.6287499999999999E-2</v>
      </c>
      <c r="D176" s="62">
        <v>6.6725000000000007E-2</v>
      </c>
      <c r="E176" s="62">
        <v>6.8000000000000005E-2</v>
      </c>
      <c r="F176" s="62">
        <v>9.5000000000000001E-2</v>
      </c>
      <c r="G176" s="62"/>
    </row>
    <row r="177" spans="2:7" x14ac:dyDescent="0.25">
      <c r="B177" s="60">
        <v>36773</v>
      </c>
      <c r="C177" s="62">
        <v>6.6199999999999995E-2</v>
      </c>
      <c r="D177" s="62">
        <v>6.6537499999999999E-2</v>
      </c>
      <c r="E177" s="62">
        <v>6.7650000000000002E-2</v>
      </c>
      <c r="F177" s="62"/>
      <c r="G177" s="62"/>
    </row>
    <row r="178" spans="2:7" x14ac:dyDescent="0.25">
      <c r="B178" s="60">
        <v>36774</v>
      </c>
      <c r="C178" s="62">
        <v>6.6199999999999995E-2</v>
      </c>
      <c r="D178" s="62">
        <v>6.6531300000000002E-2</v>
      </c>
      <c r="E178" s="62">
        <v>6.7699999999999996E-2</v>
      </c>
      <c r="F178" s="62">
        <v>9.5000000000000001E-2</v>
      </c>
      <c r="G178" s="62"/>
    </row>
    <row r="179" spans="2:7" x14ac:dyDescent="0.25">
      <c r="B179" s="60">
        <v>36775</v>
      </c>
      <c r="C179" s="62">
        <v>6.6199999999999995E-2</v>
      </c>
      <c r="D179" s="62">
        <v>6.65438E-2</v>
      </c>
      <c r="E179" s="62">
        <v>6.7699999999999996E-2</v>
      </c>
      <c r="F179" s="62">
        <v>9.5000000000000001E-2</v>
      </c>
      <c r="G179" s="62"/>
    </row>
    <row r="180" spans="2:7" x14ac:dyDescent="0.25">
      <c r="B180" s="60">
        <v>36776</v>
      </c>
      <c r="C180" s="62">
        <v>6.6199999999999995E-2</v>
      </c>
      <c r="D180" s="62">
        <v>6.6600000000000006E-2</v>
      </c>
      <c r="E180" s="62">
        <v>6.7799999999999999E-2</v>
      </c>
      <c r="F180" s="62">
        <v>9.5000000000000001E-2</v>
      </c>
      <c r="G180" s="62"/>
    </row>
    <row r="181" spans="2:7" x14ac:dyDescent="0.25">
      <c r="B181" s="60">
        <v>36777</v>
      </c>
      <c r="C181" s="62">
        <v>6.6206299999999996E-2</v>
      </c>
      <c r="D181" s="62">
        <v>6.6600000000000006E-2</v>
      </c>
      <c r="E181" s="62">
        <v>6.7799999999999999E-2</v>
      </c>
      <c r="F181" s="62">
        <v>9.5000000000000001E-2</v>
      </c>
      <c r="G181" s="62"/>
    </row>
    <row r="182" spans="2:7" x14ac:dyDescent="0.25">
      <c r="B182" s="60">
        <v>36780</v>
      </c>
      <c r="C182" s="62">
        <v>6.6199999999999995E-2</v>
      </c>
      <c r="D182" s="62">
        <v>6.6600000000000006E-2</v>
      </c>
      <c r="E182" s="62">
        <v>6.7799999999999999E-2</v>
      </c>
      <c r="F182" s="62">
        <v>9.5000000000000001E-2</v>
      </c>
      <c r="G182" s="62"/>
    </row>
    <row r="183" spans="2:7" x14ac:dyDescent="0.25">
      <c r="B183" s="60">
        <v>36781</v>
      </c>
      <c r="C183" s="62">
        <v>6.6206299999999996E-2</v>
      </c>
      <c r="D183" s="62">
        <v>6.6600000000000006E-2</v>
      </c>
      <c r="E183" s="62">
        <v>6.7799999999999999E-2</v>
      </c>
      <c r="F183" s="62">
        <v>9.5000000000000001E-2</v>
      </c>
      <c r="G183" s="62"/>
    </row>
    <row r="184" spans="2:7" x14ac:dyDescent="0.25">
      <c r="B184" s="60">
        <v>36782</v>
      </c>
      <c r="C184" s="62">
        <v>6.6212499999999994E-2</v>
      </c>
      <c r="D184" s="62">
        <v>6.6600000000000006E-2</v>
      </c>
      <c r="E184" s="62">
        <v>6.7799999999999999E-2</v>
      </c>
      <c r="F184" s="62">
        <v>9.5000000000000001E-2</v>
      </c>
      <c r="G184" s="62"/>
    </row>
    <row r="185" spans="2:7" x14ac:dyDescent="0.25">
      <c r="B185" s="60">
        <v>36783</v>
      </c>
      <c r="C185" s="62">
        <v>6.6224999999999992E-2</v>
      </c>
      <c r="D185" s="62">
        <v>6.6600000000000006E-2</v>
      </c>
      <c r="E185" s="62">
        <v>6.7712500000000009E-2</v>
      </c>
      <c r="F185" s="62">
        <v>9.5000000000000001E-2</v>
      </c>
      <c r="G185" s="62"/>
    </row>
    <row r="186" spans="2:7" x14ac:dyDescent="0.25">
      <c r="B186" s="60">
        <v>36784</v>
      </c>
      <c r="C186" s="62">
        <v>6.6224999999999992E-2</v>
      </c>
      <c r="D186" s="62">
        <v>6.6600000000000006E-2</v>
      </c>
      <c r="E186" s="62">
        <v>6.7699999999999996E-2</v>
      </c>
      <c r="F186" s="62">
        <v>9.5000000000000001E-2</v>
      </c>
      <c r="G186" s="62"/>
    </row>
    <row r="187" spans="2:7" x14ac:dyDescent="0.25">
      <c r="B187" s="60">
        <v>36787</v>
      </c>
      <c r="C187" s="62">
        <v>6.6237500000000005E-2</v>
      </c>
      <c r="D187" s="62">
        <v>6.6600000000000006E-2</v>
      </c>
      <c r="E187" s="62">
        <v>6.7606299999999994E-2</v>
      </c>
      <c r="F187" s="62">
        <v>9.5000000000000001E-2</v>
      </c>
      <c r="G187" s="62"/>
    </row>
    <row r="188" spans="2:7" x14ac:dyDescent="0.25">
      <c r="B188" s="60">
        <v>36788</v>
      </c>
      <c r="C188" s="62">
        <v>6.6212499999999994E-2</v>
      </c>
      <c r="D188" s="62">
        <v>6.6587500000000008E-2</v>
      </c>
      <c r="E188" s="62">
        <v>6.7400000000000002E-2</v>
      </c>
      <c r="F188" s="62">
        <v>9.5000000000000001E-2</v>
      </c>
      <c r="G188" s="62"/>
    </row>
    <row r="189" spans="2:7" x14ac:dyDescent="0.25">
      <c r="B189" s="60">
        <v>36789</v>
      </c>
      <c r="C189" s="62">
        <v>6.6206299999999996E-2</v>
      </c>
      <c r="D189" s="62">
        <v>6.6600000000000006E-2</v>
      </c>
      <c r="E189" s="62">
        <v>6.7506300000000005E-2</v>
      </c>
      <c r="F189" s="62">
        <v>9.5000000000000001E-2</v>
      </c>
      <c r="G189" s="62"/>
    </row>
    <row r="190" spans="2:7" x14ac:dyDescent="0.25">
      <c r="B190" s="60">
        <v>36790</v>
      </c>
      <c r="C190" s="62">
        <v>6.6218799999999994E-2</v>
      </c>
      <c r="D190" s="62">
        <v>6.6600000000000006E-2</v>
      </c>
      <c r="E190" s="62">
        <v>6.7599999999999993E-2</v>
      </c>
      <c r="F190" s="62">
        <v>9.5000000000000001E-2</v>
      </c>
      <c r="G190" s="62"/>
    </row>
    <row r="191" spans="2:7" x14ac:dyDescent="0.25">
      <c r="B191" s="60">
        <v>36791</v>
      </c>
      <c r="C191" s="62">
        <v>6.6206299999999996E-2</v>
      </c>
      <c r="D191" s="62">
        <v>6.6600000000000006E-2</v>
      </c>
      <c r="E191" s="62">
        <v>6.7424999999999999E-2</v>
      </c>
      <c r="F191" s="62">
        <v>9.5000000000000001E-2</v>
      </c>
      <c r="G191" s="62"/>
    </row>
    <row r="192" spans="2:7" x14ac:dyDescent="0.25">
      <c r="B192" s="60">
        <v>36794</v>
      </c>
      <c r="C192" s="62">
        <v>6.6199999999999995E-2</v>
      </c>
      <c r="D192" s="62">
        <v>6.6600000000000006E-2</v>
      </c>
      <c r="E192" s="62">
        <v>6.7500000000000004E-2</v>
      </c>
      <c r="F192" s="62">
        <v>9.5000000000000001E-2</v>
      </c>
      <c r="G192" s="62"/>
    </row>
    <row r="193" spans="2:7" x14ac:dyDescent="0.25">
      <c r="B193" s="60">
        <v>36795</v>
      </c>
      <c r="C193" s="62">
        <v>6.6199999999999995E-2</v>
      </c>
      <c r="D193" s="62">
        <v>6.6600000000000006E-2</v>
      </c>
      <c r="E193" s="62">
        <v>6.7500000000000004E-2</v>
      </c>
      <c r="F193" s="62">
        <v>9.5000000000000001E-2</v>
      </c>
      <c r="G193" s="62"/>
    </row>
    <row r="194" spans="2:7" x14ac:dyDescent="0.25">
      <c r="B194" s="60">
        <v>36796</v>
      </c>
      <c r="C194" s="62">
        <v>6.6206299999999996E-2</v>
      </c>
      <c r="D194" s="62">
        <v>6.6600000000000006E-2</v>
      </c>
      <c r="E194" s="62">
        <v>6.7568799999999998E-2</v>
      </c>
      <c r="F194" s="62">
        <v>9.5000000000000001E-2</v>
      </c>
      <c r="G194" s="62"/>
    </row>
    <row r="195" spans="2:7" x14ac:dyDescent="0.25">
      <c r="B195" s="60">
        <v>36797</v>
      </c>
      <c r="C195" s="62">
        <v>6.618750000000001E-2</v>
      </c>
      <c r="D195" s="62">
        <v>6.8150000000000002E-2</v>
      </c>
      <c r="E195" s="62">
        <v>6.7599999999999993E-2</v>
      </c>
      <c r="F195" s="62">
        <v>9.5000000000000001E-2</v>
      </c>
      <c r="G195" s="62"/>
    </row>
    <row r="196" spans="2:7" x14ac:dyDescent="0.25">
      <c r="B196" s="60">
        <v>36798</v>
      </c>
      <c r="C196" s="62">
        <v>6.6174999999999998E-2</v>
      </c>
      <c r="D196" s="62">
        <v>6.8112500000000006E-2</v>
      </c>
      <c r="E196" s="62">
        <v>6.7599999999999993E-2</v>
      </c>
      <c r="F196" s="62">
        <v>9.5000000000000001E-2</v>
      </c>
      <c r="G196" s="62"/>
    </row>
    <row r="197" spans="2:7" x14ac:dyDescent="0.25">
      <c r="B197" s="60">
        <v>36801</v>
      </c>
      <c r="C197" s="62">
        <v>6.6199999999999995E-2</v>
      </c>
      <c r="D197" s="62">
        <v>6.8043800000000002E-2</v>
      </c>
      <c r="E197" s="62">
        <v>6.7500000000000004E-2</v>
      </c>
      <c r="F197" s="62">
        <v>9.5000000000000001E-2</v>
      </c>
      <c r="G197" s="62"/>
    </row>
    <row r="198" spans="2:7" x14ac:dyDescent="0.25">
      <c r="B198" s="60">
        <v>36802</v>
      </c>
      <c r="C198" s="62">
        <v>6.6199999999999995E-2</v>
      </c>
      <c r="D198" s="62">
        <v>6.8025000000000002E-2</v>
      </c>
      <c r="E198" s="62">
        <v>6.7500000000000004E-2</v>
      </c>
      <c r="F198" s="62">
        <v>9.5000000000000001E-2</v>
      </c>
      <c r="G198" s="62"/>
    </row>
    <row r="199" spans="2:7" x14ac:dyDescent="0.25">
      <c r="B199" s="60">
        <v>36803</v>
      </c>
      <c r="C199" s="62">
        <v>6.6199999999999995E-2</v>
      </c>
      <c r="D199" s="62">
        <v>6.8025000000000002E-2</v>
      </c>
      <c r="E199" s="62">
        <v>6.75375E-2</v>
      </c>
      <c r="F199" s="62">
        <v>9.5000000000000001E-2</v>
      </c>
      <c r="G199" s="62"/>
    </row>
    <row r="200" spans="2:7" x14ac:dyDescent="0.25">
      <c r="B200" s="60">
        <v>36804</v>
      </c>
      <c r="C200" s="62">
        <v>6.6199999999999995E-2</v>
      </c>
      <c r="D200" s="62">
        <v>6.8025000000000002E-2</v>
      </c>
      <c r="E200" s="62">
        <v>6.7593799999999996E-2</v>
      </c>
      <c r="F200" s="62">
        <v>9.5000000000000001E-2</v>
      </c>
      <c r="G200" s="62"/>
    </row>
    <row r="201" spans="2:7" x14ac:dyDescent="0.25">
      <c r="B201" s="60">
        <v>36805</v>
      </c>
      <c r="C201" s="62">
        <v>6.6199999999999995E-2</v>
      </c>
      <c r="D201" s="62">
        <v>6.8025000000000002E-2</v>
      </c>
      <c r="E201" s="62">
        <v>6.7599999999999993E-2</v>
      </c>
      <c r="F201" s="62">
        <v>9.5000000000000001E-2</v>
      </c>
      <c r="G201" s="62"/>
    </row>
    <row r="202" spans="2:7" x14ac:dyDescent="0.25">
      <c r="B202" s="60">
        <v>36808</v>
      </c>
      <c r="C202" s="62">
        <v>6.6199999999999995E-2</v>
      </c>
      <c r="D202" s="62">
        <v>6.8000000000000005E-2</v>
      </c>
      <c r="E202" s="62">
        <v>6.7599999999999993E-2</v>
      </c>
      <c r="F202" s="62"/>
      <c r="G202" s="62"/>
    </row>
    <row r="203" spans="2:7" x14ac:dyDescent="0.25">
      <c r="B203" s="60">
        <v>36809</v>
      </c>
      <c r="C203" s="62">
        <v>6.6199999999999995E-2</v>
      </c>
      <c r="D203" s="62">
        <v>6.801879999999999E-2</v>
      </c>
      <c r="E203" s="62">
        <v>6.7599999999999993E-2</v>
      </c>
      <c r="F203" s="62">
        <v>9.5000000000000001E-2</v>
      </c>
      <c r="G203" s="62"/>
    </row>
    <row r="204" spans="2:7" x14ac:dyDescent="0.25">
      <c r="B204" s="60">
        <v>36810</v>
      </c>
      <c r="C204" s="62">
        <v>6.6199999999999995E-2</v>
      </c>
      <c r="D204" s="62">
        <v>6.7987500000000006E-2</v>
      </c>
      <c r="E204" s="62">
        <v>6.7599999999999993E-2</v>
      </c>
      <c r="F204" s="62">
        <v>9.5000000000000001E-2</v>
      </c>
      <c r="G204" s="62"/>
    </row>
    <row r="205" spans="2:7" x14ac:dyDescent="0.25">
      <c r="B205" s="60">
        <v>36811</v>
      </c>
      <c r="C205" s="62">
        <v>6.6199999999999995E-2</v>
      </c>
      <c r="D205" s="62">
        <v>6.7981299999999995E-2</v>
      </c>
      <c r="E205" s="62">
        <v>6.7562499999999998E-2</v>
      </c>
      <c r="F205" s="62">
        <v>9.5000000000000001E-2</v>
      </c>
      <c r="G205" s="62"/>
    </row>
    <row r="206" spans="2:7" x14ac:dyDescent="0.25">
      <c r="B206" s="60">
        <v>36812</v>
      </c>
      <c r="C206" s="62">
        <v>6.6174999999999998E-2</v>
      </c>
      <c r="D206" s="62">
        <v>6.7706299999999997E-2</v>
      </c>
      <c r="E206" s="62">
        <v>6.7099999999999993E-2</v>
      </c>
      <c r="F206" s="62">
        <v>9.5000000000000001E-2</v>
      </c>
      <c r="G206" s="62"/>
    </row>
    <row r="207" spans="2:7" x14ac:dyDescent="0.25">
      <c r="B207" s="60">
        <v>36815</v>
      </c>
      <c r="C207" s="62">
        <v>6.6193799999999997E-2</v>
      </c>
      <c r="D207" s="62">
        <v>6.7737499999999992E-2</v>
      </c>
      <c r="E207" s="62">
        <v>6.7199999999999996E-2</v>
      </c>
      <c r="F207" s="62">
        <v>9.5000000000000001E-2</v>
      </c>
      <c r="G207" s="62"/>
    </row>
    <row r="208" spans="2:7" x14ac:dyDescent="0.25">
      <c r="B208" s="60">
        <v>36816</v>
      </c>
      <c r="C208" s="62">
        <v>6.6199999999999995E-2</v>
      </c>
      <c r="D208" s="62">
        <v>6.7699999999999996E-2</v>
      </c>
      <c r="E208" s="62">
        <v>6.7199999999999996E-2</v>
      </c>
      <c r="F208" s="62">
        <v>9.5000000000000001E-2</v>
      </c>
      <c r="G208" s="62"/>
    </row>
    <row r="209" spans="2:7" x14ac:dyDescent="0.25">
      <c r="B209" s="60">
        <v>36817</v>
      </c>
      <c r="C209" s="62">
        <v>6.6199999999999995E-2</v>
      </c>
      <c r="D209" s="62">
        <v>6.7599999999999993E-2</v>
      </c>
      <c r="E209" s="62">
        <v>6.7000000000000004E-2</v>
      </c>
      <c r="F209" s="62">
        <v>9.5000000000000001E-2</v>
      </c>
      <c r="G209" s="62"/>
    </row>
    <row r="210" spans="2:7" x14ac:dyDescent="0.25">
      <c r="B210" s="60">
        <v>36818</v>
      </c>
      <c r="C210" s="62">
        <v>6.6199999999999995E-2</v>
      </c>
      <c r="D210" s="62">
        <v>6.7599999999999993E-2</v>
      </c>
      <c r="E210" s="62">
        <v>6.7000000000000004E-2</v>
      </c>
      <c r="F210" s="62">
        <v>9.5000000000000001E-2</v>
      </c>
      <c r="G210" s="62"/>
    </row>
    <row r="211" spans="2:7" x14ac:dyDescent="0.25">
      <c r="B211" s="60">
        <v>36819</v>
      </c>
      <c r="C211" s="62">
        <v>6.6199999999999995E-2</v>
      </c>
      <c r="D211" s="62">
        <v>6.7612500000000006E-2</v>
      </c>
      <c r="E211" s="62">
        <v>6.7000000000000004E-2</v>
      </c>
      <c r="F211" s="62">
        <v>9.5000000000000001E-2</v>
      </c>
      <c r="G211" s="62"/>
    </row>
    <row r="212" spans="2:7" x14ac:dyDescent="0.25">
      <c r="B212" s="60">
        <v>36822</v>
      </c>
      <c r="C212" s="62">
        <v>6.6199999999999995E-2</v>
      </c>
      <c r="D212" s="62">
        <v>6.7599999999999993E-2</v>
      </c>
      <c r="E212" s="62">
        <v>6.6924999999999998E-2</v>
      </c>
      <c r="F212" s="62">
        <v>9.5000000000000001E-2</v>
      </c>
      <c r="G212" s="62"/>
    </row>
    <row r="213" spans="2:7" x14ac:dyDescent="0.25">
      <c r="B213" s="60">
        <v>36823</v>
      </c>
      <c r="C213" s="62">
        <v>6.6199999999999995E-2</v>
      </c>
      <c r="D213" s="62">
        <v>6.7599999999999993E-2</v>
      </c>
      <c r="E213" s="62">
        <v>6.6900000000000001E-2</v>
      </c>
      <c r="F213" s="62">
        <v>9.5000000000000001E-2</v>
      </c>
      <c r="G213" s="62"/>
    </row>
    <row r="214" spans="2:7" x14ac:dyDescent="0.25">
      <c r="B214" s="60">
        <v>36824</v>
      </c>
      <c r="C214" s="62">
        <v>6.6199999999999995E-2</v>
      </c>
      <c r="D214" s="62">
        <v>6.7599999999999993E-2</v>
      </c>
      <c r="E214" s="62">
        <v>6.6924999999999998E-2</v>
      </c>
      <c r="F214" s="62">
        <v>9.5000000000000001E-2</v>
      </c>
      <c r="G214" s="62"/>
    </row>
    <row r="215" spans="2:7" x14ac:dyDescent="0.25">
      <c r="B215" s="60">
        <v>36825</v>
      </c>
      <c r="C215" s="62">
        <v>6.6199999999999995E-2</v>
      </c>
      <c r="D215" s="62">
        <v>6.7587499999999995E-2</v>
      </c>
      <c r="E215" s="62">
        <v>6.7000000000000004E-2</v>
      </c>
      <c r="F215" s="62">
        <v>9.5000000000000001E-2</v>
      </c>
      <c r="G215" s="62"/>
    </row>
    <row r="216" spans="2:7" x14ac:dyDescent="0.25">
      <c r="B216" s="60">
        <v>36826</v>
      </c>
      <c r="C216" s="62">
        <v>6.6199999999999995E-2</v>
      </c>
      <c r="D216" s="62">
        <v>6.7574999999999996E-2</v>
      </c>
      <c r="E216" s="62">
        <v>6.7000000000000004E-2</v>
      </c>
      <c r="F216" s="62">
        <v>9.5000000000000001E-2</v>
      </c>
      <c r="G216" s="62"/>
    </row>
    <row r="217" spans="2:7" x14ac:dyDescent="0.25">
      <c r="B217" s="60">
        <v>36829</v>
      </c>
      <c r="C217" s="62">
        <v>6.6199999999999995E-2</v>
      </c>
      <c r="D217" s="62">
        <v>6.7587499999999995E-2</v>
      </c>
      <c r="E217" s="62">
        <v>6.7212500000000008E-2</v>
      </c>
      <c r="F217" s="62">
        <v>9.5000000000000001E-2</v>
      </c>
      <c r="G217" s="62"/>
    </row>
    <row r="218" spans="2:7" x14ac:dyDescent="0.25">
      <c r="B218" s="60">
        <v>36830</v>
      </c>
      <c r="C218" s="62">
        <v>6.6199999999999995E-2</v>
      </c>
      <c r="D218" s="62">
        <v>6.7599999999999993E-2</v>
      </c>
      <c r="E218" s="62">
        <v>6.7199999999999996E-2</v>
      </c>
      <c r="F218" s="62">
        <v>9.5000000000000001E-2</v>
      </c>
      <c r="G218" s="62"/>
    </row>
    <row r="219" spans="2:7" x14ac:dyDescent="0.25">
      <c r="B219" s="60">
        <v>36831</v>
      </c>
      <c r="C219" s="62">
        <v>6.6199999999999995E-2</v>
      </c>
      <c r="D219" s="62">
        <v>6.7587499999999995E-2</v>
      </c>
      <c r="E219" s="62">
        <v>6.7125000000000004E-2</v>
      </c>
      <c r="F219" s="62">
        <v>9.5000000000000001E-2</v>
      </c>
      <c r="G219" s="62"/>
    </row>
    <row r="220" spans="2:7" x14ac:dyDescent="0.25">
      <c r="B220" s="60">
        <v>36832</v>
      </c>
      <c r="C220" s="62">
        <v>6.6199999999999995E-2</v>
      </c>
      <c r="D220" s="62">
        <v>6.7512500000000003E-2</v>
      </c>
      <c r="E220" s="62">
        <v>6.7000000000000004E-2</v>
      </c>
      <c r="F220" s="62">
        <v>9.5000000000000001E-2</v>
      </c>
      <c r="G220" s="62"/>
    </row>
    <row r="221" spans="2:7" x14ac:dyDescent="0.25">
      <c r="B221" s="60">
        <v>36833</v>
      </c>
      <c r="C221" s="62">
        <v>6.6199999999999995E-2</v>
      </c>
      <c r="D221" s="62">
        <v>6.7506300000000005E-2</v>
      </c>
      <c r="E221" s="62">
        <v>6.7000000000000004E-2</v>
      </c>
      <c r="F221" s="62">
        <v>9.5000000000000001E-2</v>
      </c>
      <c r="G221" s="62"/>
    </row>
    <row r="222" spans="2:7" x14ac:dyDescent="0.25">
      <c r="B222" s="60">
        <v>36836</v>
      </c>
      <c r="C222" s="62">
        <v>6.6199999999999995E-2</v>
      </c>
      <c r="D222" s="62">
        <v>6.75375E-2</v>
      </c>
      <c r="E222" s="62">
        <v>6.7199999999999996E-2</v>
      </c>
      <c r="F222" s="62">
        <v>9.5000000000000001E-2</v>
      </c>
      <c r="G222" s="62"/>
    </row>
    <row r="223" spans="2:7" x14ac:dyDescent="0.25">
      <c r="B223" s="60">
        <v>36837</v>
      </c>
      <c r="C223" s="62">
        <v>6.6199999999999995E-2</v>
      </c>
      <c r="D223" s="62">
        <v>6.7581300000000011E-2</v>
      </c>
      <c r="E223" s="62">
        <v>6.7299999999999999E-2</v>
      </c>
      <c r="F223" s="62">
        <v>9.5000000000000001E-2</v>
      </c>
      <c r="G223" s="62"/>
    </row>
    <row r="224" spans="2:7" x14ac:dyDescent="0.25">
      <c r="B224" s="60">
        <v>36838</v>
      </c>
      <c r="C224" s="62">
        <v>6.6199999999999995E-2</v>
      </c>
      <c r="D224" s="62">
        <v>6.7593799999999996E-2</v>
      </c>
      <c r="E224" s="62">
        <v>6.7406300000000002E-2</v>
      </c>
      <c r="F224" s="62">
        <v>9.5000000000000001E-2</v>
      </c>
      <c r="G224" s="62"/>
    </row>
    <row r="225" spans="2:7" x14ac:dyDescent="0.25">
      <c r="B225" s="60">
        <v>36839</v>
      </c>
      <c r="C225" s="62">
        <v>6.6199999999999995E-2</v>
      </c>
      <c r="D225" s="62">
        <v>6.7599999999999993E-2</v>
      </c>
      <c r="E225" s="62">
        <v>6.7331299999999997E-2</v>
      </c>
      <c r="F225" s="62">
        <v>9.5000000000000001E-2</v>
      </c>
      <c r="G225" s="62"/>
    </row>
    <row r="226" spans="2:7" x14ac:dyDescent="0.25">
      <c r="B226" s="60">
        <v>36840</v>
      </c>
      <c r="C226" s="62">
        <v>6.6199999999999995E-2</v>
      </c>
      <c r="D226" s="62">
        <v>6.7599999999999993E-2</v>
      </c>
      <c r="E226" s="62">
        <v>6.7199999999999996E-2</v>
      </c>
      <c r="F226" s="62">
        <v>9.5000000000000001E-2</v>
      </c>
      <c r="G226" s="62"/>
    </row>
    <row r="227" spans="2:7" x14ac:dyDescent="0.25">
      <c r="B227" s="60">
        <v>36843</v>
      </c>
      <c r="C227" s="62">
        <v>6.6199999999999995E-2</v>
      </c>
      <c r="D227" s="62">
        <v>6.7593799999999996E-2</v>
      </c>
      <c r="E227" s="62">
        <v>6.7099999999999993E-2</v>
      </c>
      <c r="F227" s="62">
        <v>9.5000000000000001E-2</v>
      </c>
      <c r="G227" s="62"/>
    </row>
    <row r="228" spans="2:7" x14ac:dyDescent="0.25">
      <c r="B228" s="60">
        <v>36844</v>
      </c>
      <c r="C228" s="62">
        <v>6.618750000000001E-2</v>
      </c>
      <c r="D228" s="62">
        <v>6.7581300000000011E-2</v>
      </c>
      <c r="E228" s="62">
        <v>6.7099999999999993E-2</v>
      </c>
      <c r="F228" s="62">
        <v>9.5000000000000001E-2</v>
      </c>
      <c r="G228" s="62"/>
    </row>
    <row r="229" spans="2:7" x14ac:dyDescent="0.25">
      <c r="B229" s="60">
        <v>36845</v>
      </c>
      <c r="C229" s="62">
        <v>6.6197499999999992E-2</v>
      </c>
      <c r="D229" s="62">
        <v>6.7574999999999996E-2</v>
      </c>
      <c r="E229" s="62">
        <v>6.7099999999999993E-2</v>
      </c>
      <c r="F229" s="62">
        <v>9.5000000000000001E-2</v>
      </c>
      <c r="G229" s="62"/>
    </row>
    <row r="230" spans="2:7" x14ac:dyDescent="0.25">
      <c r="B230" s="60">
        <v>36846</v>
      </c>
      <c r="C230" s="62">
        <v>6.618750000000001E-2</v>
      </c>
      <c r="D230" s="62">
        <v>6.7587499999999995E-2</v>
      </c>
      <c r="E230" s="62">
        <v>6.7099999999999993E-2</v>
      </c>
      <c r="F230" s="62">
        <v>9.5000000000000001E-2</v>
      </c>
      <c r="G230" s="62"/>
    </row>
    <row r="231" spans="2:7" x14ac:dyDescent="0.25">
      <c r="B231" s="60">
        <v>36847</v>
      </c>
      <c r="C231" s="62">
        <v>6.6174999999999998E-2</v>
      </c>
      <c r="D231" s="62">
        <v>6.7506300000000005E-2</v>
      </c>
      <c r="E231" s="62">
        <v>6.7012500000000003E-2</v>
      </c>
      <c r="F231" s="62">
        <v>9.5000000000000001E-2</v>
      </c>
      <c r="G231" s="62"/>
    </row>
    <row r="232" spans="2:7" x14ac:dyDescent="0.25">
      <c r="B232" s="60">
        <v>36850</v>
      </c>
      <c r="C232" s="62">
        <v>6.6162499999999999E-2</v>
      </c>
      <c r="D232" s="62">
        <v>6.7531300000000002E-2</v>
      </c>
      <c r="E232" s="62">
        <v>6.7000000000000004E-2</v>
      </c>
      <c r="F232" s="62">
        <v>9.5000000000000001E-2</v>
      </c>
      <c r="G232" s="62"/>
    </row>
    <row r="233" spans="2:7" x14ac:dyDescent="0.25">
      <c r="B233" s="60">
        <v>36851</v>
      </c>
      <c r="C233" s="62">
        <v>6.6174999999999998E-2</v>
      </c>
      <c r="D233" s="62">
        <v>6.7506300000000005E-2</v>
      </c>
      <c r="E233" s="62">
        <v>6.7000000000000004E-2</v>
      </c>
      <c r="F233" s="62">
        <v>9.5000000000000001E-2</v>
      </c>
      <c r="G233" s="62"/>
    </row>
    <row r="234" spans="2:7" x14ac:dyDescent="0.25">
      <c r="B234" s="60">
        <v>36852</v>
      </c>
      <c r="C234" s="62">
        <v>6.6174999999999998E-2</v>
      </c>
      <c r="D234" s="62">
        <v>6.7506300000000005E-2</v>
      </c>
      <c r="E234" s="62">
        <v>6.7000000000000004E-2</v>
      </c>
      <c r="F234" s="62">
        <v>9.5000000000000001E-2</v>
      </c>
      <c r="G234" s="62"/>
    </row>
    <row r="235" spans="2:7" x14ac:dyDescent="0.25">
      <c r="B235" s="60">
        <v>36853</v>
      </c>
      <c r="C235" s="62">
        <v>6.6174999999999998E-2</v>
      </c>
      <c r="D235" s="62">
        <v>6.7500000000000004E-2</v>
      </c>
      <c r="E235" s="62">
        <v>6.7000000000000004E-2</v>
      </c>
      <c r="F235" s="62"/>
      <c r="G235" s="62"/>
    </row>
    <row r="236" spans="2:7" x14ac:dyDescent="0.25">
      <c r="B236" s="60">
        <v>36854</v>
      </c>
      <c r="C236" s="62">
        <v>6.615E-2</v>
      </c>
      <c r="D236" s="62">
        <v>6.7487500000000006E-2</v>
      </c>
      <c r="E236" s="62">
        <v>6.7000000000000004E-2</v>
      </c>
      <c r="F236" s="62">
        <v>9.5000000000000001E-2</v>
      </c>
      <c r="G236" s="62"/>
    </row>
    <row r="237" spans="2:7" x14ac:dyDescent="0.25">
      <c r="B237" s="60">
        <v>36857</v>
      </c>
      <c r="C237" s="62">
        <v>6.6162499999999999E-2</v>
      </c>
      <c r="D237" s="62">
        <v>6.7487500000000006E-2</v>
      </c>
      <c r="E237" s="62">
        <v>6.7000000000000004E-2</v>
      </c>
      <c r="F237" s="62">
        <v>9.5000000000000001E-2</v>
      </c>
      <c r="G237" s="62"/>
    </row>
    <row r="238" spans="2:7" x14ac:dyDescent="0.25">
      <c r="B238" s="60">
        <v>36858</v>
      </c>
      <c r="C238" s="62">
        <v>6.6162499999999999E-2</v>
      </c>
      <c r="D238" s="62">
        <v>6.7487500000000006E-2</v>
      </c>
      <c r="E238" s="62">
        <v>6.7000000000000004E-2</v>
      </c>
      <c r="F238" s="62">
        <v>9.5000000000000001E-2</v>
      </c>
      <c r="G238" s="62"/>
    </row>
    <row r="239" spans="2:7" x14ac:dyDescent="0.25">
      <c r="B239" s="60">
        <v>36859</v>
      </c>
      <c r="C239" s="62">
        <v>6.8212499999999995E-2</v>
      </c>
      <c r="D239" s="62">
        <v>6.7362500000000006E-2</v>
      </c>
      <c r="E239" s="62">
        <v>6.6799999999999998E-2</v>
      </c>
      <c r="F239" s="62">
        <v>9.5000000000000001E-2</v>
      </c>
      <c r="G239" s="62"/>
    </row>
    <row r="240" spans="2:7" x14ac:dyDescent="0.25">
      <c r="B240" s="60">
        <v>36860</v>
      </c>
      <c r="C240" s="62">
        <v>6.8037500000000001E-2</v>
      </c>
      <c r="D240" s="62">
        <v>6.7150000000000001E-2</v>
      </c>
      <c r="E240" s="62">
        <v>6.6400000000000001E-2</v>
      </c>
      <c r="F240" s="62">
        <v>9.5000000000000001E-2</v>
      </c>
      <c r="G240" s="62"/>
    </row>
    <row r="241" spans="2:7" x14ac:dyDescent="0.25">
      <c r="B241" s="60">
        <v>36861</v>
      </c>
      <c r="C241" s="62">
        <v>6.7787500000000001E-2</v>
      </c>
      <c r="D241" s="62">
        <v>6.6862500000000005E-2</v>
      </c>
      <c r="E241" s="62">
        <v>6.6000000000000003E-2</v>
      </c>
      <c r="F241" s="62">
        <v>9.5000000000000001E-2</v>
      </c>
      <c r="G241" s="62"/>
    </row>
    <row r="242" spans="2:7" x14ac:dyDescent="0.25">
      <c r="B242" s="60">
        <v>36864</v>
      </c>
      <c r="C242" s="62">
        <v>6.7762500000000003E-2</v>
      </c>
      <c r="D242" s="62">
        <v>6.6837499999999994E-2</v>
      </c>
      <c r="E242" s="62">
        <v>6.6000000000000003E-2</v>
      </c>
      <c r="F242" s="62">
        <v>9.5000000000000001E-2</v>
      </c>
      <c r="G242" s="62"/>
    </row>
    <row r="243" spans="2:7" x14ac:dyDescent="0.25">
      <c r="B243" s="60">
        <v>36865</v>
      </c>
      <c r="C243" s="62">
        <v>6.7687499999999998E-2</v>
      </c>
      <c r="D243" s="62">
        <v>6.6775000000000001E-2</v>
      </c>
      <c r="E243" s="62">
        <v>6.5812499999999996E-2</v>
      </c>
      <c r="F243" s="62">
        <v>9.5000000000000001E-2</v>
      </c>
      <c r="G243" s="62"/>
    </row>
    <row r="244" spans="2:7" x14ac:dyDescent="0.25">
      <c r="B244" s="60">
        <v>36866</v>
      </c>
      <c r="C244" s="62">
        <v>6.7474999999999993E-2</v>
      </c>
      <c r="D244" s="62">
        <v>6.6174999999999998E-2</v>
      </c>
      <c r="E244" s="62">
        <v>6.4987500000000004E-2</v>
      </c>
      <c r="F244" s="62">
        <v>9.5000000000000001E-2</v>
      </c>
      <c r="G244" s="62"/>
    </row>
    <row r="245" spans="2:7" x14ac:dyDescent="0.25">
      <c r="B245" s="60">
        <v>36867</v>
      </c>
      <c r="C245" s="62">
        <v>6.7275000000000001E-2</v>
      </c>
      <c r="D245" s="62">
        <v>6.5775E-2</v>
      </c>
      <c r="E245" s="62">
        <v>6.45125E-2</v>
      </c>
      <c r="F245" s="62">
        <v>9.5000000000000001E-2</v>
      </c>
      <c r="G245" s="62"/>
    </row>
    <row r="246" spans="2:7" x14ac:dyDescent="0.25">
      <c r="B246" s="60">
        <v>36868</v>
      </c>
      <c r="C246" s="62">
        <v>6.7174999999999999E-2</v>
      </c>
      <c r="D246" s="62">
        <v>6.5700000000000008E-2</v>
      </c>
      <c r="E246" s="62">
        <v>6.4487500000000003E-2</v>
      </c>
      <c r="F246" s="62">
        <v>9.5000000000000001E-2</v>
      </c>
      <c r="G246" s="62"/>
    </row>
    <row r="247" spans="2:7" x14ac:dyDescent="0.25">
      <c r="B247" s="60">
        <v>36871</v>
      </c>
      <c r="C247" s="62">
        <v>6.7137500000000003E-2</v>
      </c>
      <c r="D247" s="62">
        <v>6.5799999999999997E-2</v>
      </c>
      <c r="E247" s="62">
        <v>6.4649999999999999E-2</v>
      </c>
      <c r="F247" s="62">
        <v>9.5000000000000001E-2</v>
      </c>
      <c r="G247" s="62"/>
    </row>
    <row r="248" spans="2:7" x14ac:dyDescent="0.25">
      <c r="B248" s="60">
        <v>36872</v>
      </c>
      <c r="C248" s="62">
        <v>6.7112499999999992E-2</v>
      </c>
      <c r="D248" s="62">
        <v>6.5799999999999997E-2</v>
      </c>
      <c r="E248" s="62">
        <v>6.4649999999999999E-2</v>
      </c>
      <c r="F248" s="62">
        <v>9.5000000000000001E-2</v>
      </c>
      <c r="G248" s="62"/>
    </row>
    <row r="249" spans="2:7" x14ac:dyDescent="0.25">
      <c r="B249" s="60">
        <v>36873</v>
      </c>
      <c r="C249" s="62">
        <v>6.7099999999999993E-2</v>
      </c>
      <c r="D249" s="62">
        <v>6.5799999999999997E-2</v>
      </c>
      <c r="E249" s="62">
        <v>6.4643800000000001E-2</v>
      </c>
      <c r="F249" s="62">
        <v>9.5000000000000001E-2</v>
      </c>
      <c r="G249" s="62"/>
    </row>
    <row r="250" spans="2:7" x14ac:dyDescent="0.25">
      <c r="B250" s="60">
        <v>36874</v>
      </c>
      <c r="C250" s="62">
        <v>6.6987500000000005E-2</v>
      </c>
      <c r="D250" s="62">
        <v>6.5475000000000005E-2</v>
      </c>
      <c r="E250" s="62">
        <v>6.4199999999999993E-2</v>
      </c>
      <c r="F250" s="62">
        <v>9.5000000000000001E-2</v>
      </c>
      <c r="G250" s="62"/>
    </row>
    <row r="251" spans="2:7" x14ac:dyDescent="0.25">
      <c r="B251" s="60">
        <v>36875</v>
      </c>
      <c r="C251" s="62">
        <v>6.695000000000001E-2</v>
      </c>
      <c r="D251" s="62">
        <v>6.5493800000000005E-2</v>
      </c>
      <c r="E251" s="62">
        <v>6.4212499999999992E-2</v>
      </c>
      <c r="F251" s="62">
        <v>9.5000000000000001E-2</v>
      </c>
      <c r="G251" s="62"/>
    </row>
    <row r="252" spans="2:7" x14ac:dyDescent="0.25">
      <c r="B252" s="60">
        <v>36878</v>
      </c>
      <c r="C252" s="62">
        <v>6.6862500000000005E-2</v>
      </c>
      <c r="D252" s="62">
        <v>6.5362500000000004E-2</v>
      </c>
      <c r="E252" s="62">
        <v>6.3787499999999997E-2</v>
      </c>
      <c r="F252" s="62">
        <v>9.5000000000000001E-2</v>
      </c>
      <c r="G252" s="62"/>
    </row>
    <row r="253" spans="2:7" x14ac:dyDescent="0.25">
      <c r="B253" s="60">
        <v>36879</v>
      </c>
      <c r="C253" s="62">
        <v>6.6699999999999995E-2</v>
      </c>
      <c r="D253" s="62">
        <v>6.5199999999999994E-2</v>
      </c>
      <c r="E253" s="62">
        <v>6.3537499999999997E-2</v>
      </c>
      <c r="F253" s="62">
        <v>9.5000000000000001E-2</v>
      </c>
      <c r="G253" s="62"/>
    </row>
    <row r="254" spans="2:7" x14ac:dyDescent="0.25">
      <c r="B254" s="60">
        <v>36880</v>
      </c>
      <c r="C254" s="62">
        <v>6.6637500000000002E-2</v>
      </c>
      <c r="D254" s="62">
        <v>6.5000000000000002E-2</v>
      </c>
      <c r="E254" s="62">
        <v>6.32688E-2</v>
      </c>
      <c r="F254" s="62">
        <v>9.5000000000000001E-2</v>
      </c>
      <c r="G254" s="62"/>
    </row>
    <row r="255" spans="2:7" x14ac:dyDescent="0.25">
      <c r="B255" s="60">
        <v>36881</v>
      </c>
      <c r="C255" s="62">
        <v>6.6475000000000006E-2</v>
      </c>
      <c r="D255" s="62">
        <v>6.4637500000000001E-2</v>
      </c>
      <c r="E255" s="62">
        <v>6.2556299999999995E-2</v>
      </c>
      <c r="F255" s="62">
        <v>9.5000000000000001E-2</v>
      </c>
      <c r="G255" s="62"/>
    </row>
    <row r="256" spans="2:7" x14ac:dyDescent="0.25">
      <c r="B256" s="60">
        <v>36882</v>
      </c>
      <c r="C256" s="62">
        <v>6.6462500000000008E-2</v>
      </c>
      <c r="D256" s="62">
        <v>6.4500000000000002E-2</v>
      </c>
      <c r="E256" s="62">
        <v>6.2300000000000001E-2</v>
      </c>
      <c r="F256" s="62">
        <v>9.5000000000000001E-2</v>
      </c>
      <c r="G256" s="62"/>
    </row>
    <row r="257" spans="2:7" x14ac:dyDescent="0.25">
      <c r="B257" s="60">
        <v>36887</v>
      </c>
      <c r="C257" s="62">
        <v>6.6375000000000003E-2</v>
      </c>
      <c r="D257" s="62">
        <v>6.4381300000000002E-2</v>
      </c>
      <c r="E257" s="62">
        <v>6.20625E-2</v>
      </c>
      <c r="F257" s="62">
        <v>9.5000000000000001E-2</v>
      </c>
      <c r="G257" s="62"/>
    </row>
    <row r="258" spans="2:7" x14ac:dyDescent="0.25">
      <c r="B258" s="60">
        <v>36888</v>
      </c>
      <c r="C258" s="62">
        <v>6.5625000000000003E-2</v>
      </c>
      <c r="D258" s="62">
        <v>6.40125E-2</v>
      </c>
      <c r="E258" s="62">
        <v>6.2037500000000002E-2</v>
      </c>
      <c r="F258" s="62">
        <v>9.5000000000000001E-2</v>
      </c>
      <c r="G258" s="62"/>
    </row>
    <row r="259" spans="2:7" x14ac:dyDescent="0.25">
      <c r="B259" s="60">
        <v>36889</v>
      </c>
      <c r="C259" s="62">
        <v>6.5612500000000004E-2</v>
      </c>
      <c r="D259" s="62">
        <v>6.3987500000000003E-2</v>
      </c>
      <c r="E259" s="62">
        <v>6.2037500000000002E-2</v>
      </c>
      <c r="F259" s="62">
        <v>9.5000000000000001E-2</v>
      </c>
      <c r="G259" s="62"/>
    </row>
    <row r="260" spans="2:7" x14ac:dyDescent="0.25">
      <c r="B260" s="60">
        <v>36893</v>
      </c>
      <c r="C260" s="62">
        <v>6.5475000000000005E-2</v>
      </c>
      <c r="D260" s="62">
        <v>6.3712500000000005E-2</v>
      </c>
      <c r="E260" s="62">
        <v>6.1637500000000005E-2</v>
      </c>
      <c r="F260" s="62">
        <v>9.5000000000000001E-2</v>
      </c>
      <c r="G260" s="62"/>
    </row>
    <row r="261" spans="2:7" x14ac:dyDescent="0.25">
      <c r="B261" s="60">
        <v>36894</v>
      </c>
      <c r="C261" s="62">
        <v>6.5075000000000008E-2</v>
      </c>
      <c r="D261" s="62">
        <v>6.2862500000000002E-2</v>
      </c>
      <c r="E261" s="62">
        <v>6.0537500000000001E-2</v>
      </c>
      <c r="F261" s="62">
        <v>9.5000000000000001E-2</v>
      </c>
      <c r="G261" s="62"/>
    </row>
    <row r="262" spans="2:7" x14ac:dyDescent="0.25">
      <c r="B262" s="60">
        <v>36895</v>
      </c>
      <c r="C262" s="62">
        <v>6.0499999999999998E-2</v>
      </c>
      <c r="D262" s="62">
        <v>5.8662499999999999E-2</v>
      </c>
      <c r="E262" s="62">
        <v>5.7074999999999994E-2</v>
      </c>
      <c r="F262" s="62">
        <v>0.09</v>
      </c>
      <c r="G262" s="62"/>
    </row>
    <row r="263" spans="2:7" x14ac:dyDescent="0.25">
      <c r="B263" s="60">
        <v>36896</v>
      </c>
      <c r="C263" s="62">
        <v>5.9362500000000006E-2</v>
      </c>
      <c r="D263" s="62">
        <v>5.6950000000000001E-2</v>
      </c>
      <c r="E263" s="62">
        <v>5.5162500000000003E-2</v>
      </c>
      <c r="F263" s="62">
        <v>0.09</v>
      </c>
      <c r="G263" s="62"/>
    </row>
    <row r="264" spans="2:7" x14ac:dyDescent="0.25">
      <c r="B264" s="60">
        <v>36899</v>
      </c>
      <c r="C264" s="62">
        <v>5.8837500000000001E-2</v>
      </c>
      <c r="D264" s="62">
        <v>5.6162499999999997E-2</v>
      </c>
      <c r="E264" s="62">
        <v>5.41938E-2</v>
      </c>
      <c r="F264" s="62">
        <v>0.09</v>
      </c>
      <c r="G264" s="62"/>
    </row>
    <row r="265" spans="2:7" x14ac:dyDescent="0.25">
      <c r="B265" s="60">
        <v>36900</v>
      </c>
      <c r="C265" s="62">
        <v>5.8812499999999997E-2</v>
      </c>
      <c r="D265" s="62">
        <v>5.6237500000000003E-2</v>
      </c>
      <c r="E265" s="62">
        <v>5.4362500000000001E-2</v>
      </c>
      <c r="F265" s="62">
        <v>0.09</v>
      </c>
      <c r="G265" s="62"/>
    </row>
    <row r="266" spans="2:7" x14ac:dyDescent="0.25">
      <c r="B266" s="60">
        <v>36901</v>
      </c>
      <c r="C266" s="62">
        <v>5.8862500000000005E-2</v>
      </c>
      <c r="D266" s="62">
        <v>5.6500000000000002E-2</v>
      </c>
      <c r="E266" s="62">
        <v>5.46875E-2</v>
      </c>
      <c r="F266" s="62">
        <v>0.09</v>
      </c>
      <c r="G266" s="62"/>
    </row>
    <row r="267" spans="2:7" x14ac:dyDescent="0.25">
      <c r="B267" s="60">
        <v>36902</v>
      </c>
      <c r="C267" s="62">
        <v>5.8825000000000002E-2</v>
      </c>
      <c r="D267" s="62">
        <v>5.6762499999999994E-2</v>
      </c>
      <c r="E267" s="62">
        <v>5.5050000000000002E-2</v>
      </c>
      <c r="F267" s="62">
        <v>0.09</v>
      </c>
      <c r="G267" s="62"/>
    </row>
    <row r="268" spans="2:7" x14ac:dyDescent="0.25">
      <c r="B268" s="60">
        <v>36903</v>
      </c>
      <c r="C268" s="62">
        <v>5.8806299999999999E-2</v>
      </c>
      <c r="D268" s="62">
        <v>5.6787499999999998E-2</v>
      </c>
      <c r="E268" s="62">
        <v>5.5075000000000006E-2</v>
      </c>
      <c r="F268" s="62">
        <v>0.09</v>
      </c>
      <c r="G268" s="62"/>
    </row>
    <row r="269" spans="2:7" x14ac:dyDescent="0.25">
      <c r="B269" s="60">
        <v>36906</v>
      </c>
      <c r="C269" s="62">
        <v>5.9106300000000001E-2</v>
      </c>
      <c r="D269" s="62">
        <v>5.7412499999999998E-2</v>
      </c>
      <c r="E269" s="62">
        <v>5.6050000000000003E-2</v>
      </c>
      <c r="F269" s="62"/>
      <c r="G269" s="62"/>
    </row>
    <row r="270" spans="2:7" x14ac:dyDescent="0.25">
      <c r="B270" s="60">
        <v>36907</v>
      </c>
      <c r="C270" s="62">
        <v>5.9012500000000002E-2</v>
      </c>
      <c r="D270" s="62">
        <v>5.7387499999999994E-2</v>
      </c>
      <c r="E270" s="62">
        <v>5.58875E-2</v>
      </c>
      <c r="F270" s="62">
        <v>0.09</v>
      </c>
      <c r="G270" s="62"/>
    </row>
    <row r="271" spans="2:7" x14ac:dyDescent="0.25">
      <c r="B271" s="60">
        <v>36908</v>
      </c>
      <c r="C271" s="62">
        <v>5.8987499999999998E-2</v>
      </c>
      <c r="D271" s="62">
        <v>5.7387499999999994E-2</v>
      </c>
      <c r="E271" s="62">
        <v>5.595E-2</v>
      </c>
      <c r="F271" s="62">
        <v>0.09</v>
      </c>
      <c r="G271" s="62"/>
    </row>
    <row r="272" spans="2:7" x14ac:dyDescent="0.25">
      <c r="B272" s="60">
        <v>36909</v>
      </c>
      <c r="C272" s="62">
        <v>5.8362499999999998E-2</v>
      </c>
      <c r="D272" s="62">
        <v>5.6487499999999996E-2</v>
      </c>
      <c r="E272" s="62">
        <v>5.4824999999999999E-2</v>
      </c>
      <c r="F272" s="62">
        <v>0.09</v>
      </c>
      <c r="G272" s="62"/>
    </row>
    <row r="273" spans="2:7" x14ac:dyDescent="0.25">
      <c r="B273" s="60">
        <v>36910</v>
      </c>
      <c r="C273" s="62">
        <v>5.7887500000000001E-2</v>
      </c>
      <c r="D273" s="62">
        <v>5.6112500000000003E-2</v>
      </c>
      <c r="E273" s="62">
        <v>5.45E-2</v>
      </c>
      <c r="F273" s="62">
        <v>0.09</v>
      </c>
      <c r="G273" s="62"/>
    </row>
    <row r="274" spans="2:7" x14ac:dyDescent="0.25">
      <c r="B274" s="60">
        <v>36913</v>
      </c>
      <c r="C274" s="62">
        <v>5.7262500000000001E-2</v>
      </c>
      <c r="D274" s="62">
        <v>5.5812500000000001E-2</v>
      </c>
      <c r="E274" s="62">
        <v>5.4299999999999994E-2</v>
      </c>
      <c r="F274" s="62">
        <v>0.09</v>
      </c>
      <c r="G274" s="62"/>
    </row>
    <row r="275" spans="2:7" x14ac:dyDescent="0.25">
      <c r="B275" s="60">
        <v>36914</v>
      </c>
      <c r="C275" s="62">
        <v>5.7137500000000001E-2</v>
      </c>
      <c r="D275" s="62">
        <v>5.5724999999999997E-2</v>
      </c>
      <c r="E275" s="62">
        <v>5.4212499999999997E-2</v>
      </c>
      <c r="F275" s="62">
        <v>0.09</v>
      </c>
      <c r="G275" s="62"/>
    </row>
    <row r="276" spans="2:7" x14ac:dyDescent="0.25">
      <c r="B276" s="60">
        <v>36915</v>
      </c>
      <c r="C276" s="62">
        <v>5.7412499999999998E-2</v>
      </c>
      <c r="D276" s="62">
        <v>5.6100000000000004E-2</v>
      </c>
      <c r="E276" s="62">
        <v>5.4631299999999994E-2</v>
      </c>
      <c r="F276" s="62">
        <v>0.09</v>
      </c>
      <c r="G276" s="62"/>
    </row>
    <row r="277" spans="2:7" x14ac:dyDescent="0.25">
      <c r="B277" s="60">
        <v>36916</v>
      </c>
      <c r="C277" s="62">
        <v>5.7149999999999999E-2</v>
      </c>
      <c r="D277" s="62">
        <v>5.5975000000000004E-2</v>
      </c>
      <c r="E277" s="62">
        <v>5.4537500000000003E-2</v>
      </c>
      <c r="F277" s="62">
        <v>0.09</v>
      </c>
      <c r="G277" s="62"/>
    </row>
    <row r="278" spans="2:7" x14ac:dyDescent="0.25">
      <c r="B278" s="60">
        <v>36917</v>
      </c>
      <c r="C278" s="62">
        <v>5.6849999999999998E-2</v>
      </c>
      <c r="D278" s="62">
        <v>5.5675000000000002E-2</v>
      </c>
      <c r="E278" s="62">
        <v>5.4112500000000001E-2</v>
      </c>
      <c r="F278" s="62">
        <v>0.09</v>
      </c>
      <c r="G278" s="62"/>
    </row>
    <row r="279" spans="2:7" x14ac:dyDescent="0.25">
      <c r="B279" s="60">
        <v>36920</v>
      </c>
      <c r="C279" s="62">
        <v>5.6474999999999997E-2</v>
      </c>
      <c r="D279" s="62">
        <v>5.5425000000000002E-2</v>
      </c>
      <c r="E279" s="62">
        <v>5.3762499999999998E-2</v>
      </c>
      <c r="F279" s="62">
        <v>0.09</v>
      </c>
      <c r="G279" s="62"/>
    </row>
    <row r="280" spans="2:7" x14ac:dyDescent="0.25">
      <c r="B280" s="60">
        <v>36921</v>
      </c>
      <c r="C280" s="62">
        <v>5.6250000000000001E-2</v>
      </c>
      <c r="D280" s="62">
        <v>5.525E-2</v>
      </c>
      <c r="E280" s="62">
        <v>5.3624999999999999E-2</v>
      </c>
      <c r="F280" s="62">
        <v>0.09</v>
      </c>
      <c r="G280" s="62"/>
    </row>
    <row r="281" spans="2:7" x14ac:dyDescent="0.25">
      <c r="B281" s="60">
        <v>36922</v>
      </c>
      <c r="C281" s="62">
        <v>5.57E-2</v>
      </c>
      <c r="D281" s="62">
        <v>5.4212499999999997E-2</v>
      </c>
      <c r="E281" s="62">
        <v>5.2625000000000005E-2</v>
      </c>
      <c r="F281" s="62">
        <v>0.09</v>
      </c>
      <c r="G281" s="62"/>
    </row>
    <row r="282" spans="2:7" x14ac:dyDescent="0.25">
      <c r="B282" s="60">
        <v>36923</v>
      </c>
      <c r="C282" s="62">
        <v>5.5599999999999997E-2</v>
      </c>
      <c r="D282" s="62">
        <v>5.3899999999999997E-2</v>
      </c>
      <c r="E282" s="62">
        <v>5.2199999999999996E-2</v>
      </c>
      <c r="F282" s="62">
        <v>8.5000000000000006E-2</v>
      </c>
      <c r="G282" s="62"/>
    </row>
    <row r="283" spans="2:7" x14ac:dyDescent="0.25">
      <c r="B283" s="60">
        <v>36924</v>
      </c>
      <c r="C283" s="62">
        <v>5.5650000000000005E-2</v>
      </c>
      <c r="D283" s="62">
        <v>5.3975000000000002E-2</v>
      </c>
      <c r="E283" s="62">
        <v>5.2300000000000006E-2</v>
      </c>
      <c r="F283" s="62">
        <v>8.5000000000000006E-2</v>
      </c>
      <c r="G283" s="62"/>
    </row>
    <row r="284" spans="2:7" x14ac:dyDescent="0.25">
      <c r="B284" s="60">
        <v>36927</v>
      </c>
      <c r="C284" s="62">
        <v>5.5737500000000002E-2</v>
      </c>
      <c r="D284" s="62">
        <v>5.4100000000000002E-2</v>
      </c>
      <c r="E284" s="62">
        <v>5.2699999999999997E-2</v>
      </c>
      <c r="F284" s="62">
        <v>8.5000000000000006E-2</v>
      </c>
      <c r="G284" s="62"/>
    </row>
    <row r="285" spans="2:7" x14ac:dyDescent="0.25">
      <c r="B285" s="60">
        <v>36928</v>
      </c>
      <c r="C285" s="62">
        <v>5.5724999999999997E-2</v>
      </c>
      <c r="D285" s="62">
        <v>5.4100000000000002E-2</v>
      </c>
      <c r="E285" s="62">
        <v>5.2699999999999997E-2</v>
      </c>
      <c r="F285" s="62">
        <v>8.5000000000000006E-2</v>
      </c>
      <c r="G285" s="62"/>
    </row>
    <row r="286" spans="2:7" x14ac:dyDescent="0.25">
      <c r="B286" s="60">
        <v>36929</v>
      </c>
      <c r="C286" s="62">
        <v>5.57E-2</v>
      </c>
      <c r="D286" s="62">
        <v>5.4100000000000002E-2</v>
      </c>
      <c r="E286" s="62">
        <v>5.2699999999999997E-2</v>
      </c>
      <c r="F286" s="62">
        <v>8.5000000000000006E-2</v>
      </c>
      <c r="G286" s="62"/>
    </row>
    <row r="287" spans="2:7" x14ac:dyDescent="0.25">
      <c r="B287" s="60">
        <v>36930</v>
      </c>
      <c r="C287" s="62">
        <v>5.5712499999999998E-2</v>
      </c>
      <c r="D287" s="62">
        <v>5.4087500000000004E-2</v>
      </c>
      <c r="E287" s="62">
        <v>5.2699999999999997E-2</v>
      </c>
      <c r="F287" s="62">
        <v>8.5000000000000006E-2</v>
      </c>
      <c r="G287" s="62"/>
    </row>
    <row r="288" spans="2:7" x14ac:dyDescent="0.25">
      <c r="B288" s="60">
        <v>36931</v>
      </c>
      <c r="C288" s="62">
        <v>5.5712499999999998E-2</v>
      </c>
      <c r="D288" s="62">
        <v>5.4100000000000002E-2</v>
      </c>
      <c r="E288" s="62">
        <v>5.2699999999999997E-2</v>
      </c>
      <c r="F288" s="62">
        <v>8.5000000000000006E-2</v>
      </c>
      <c r="G288" s="62"/>
    </row>
    <row r="289" spans="2:7" x14ac:dyDescent="0.25">
      <c r="B289" s="60">
        <v>36934</v>
      </c>
      <c r="C289" s="62">
        <v>5.5687499999999994E-2</v>
      </c>
      <c r="D289" s="62">
        <v>5.3874999999999999E-2</v>
      </c>
      <c r="E289" s="62">
        <v>5.2256299999999999E-2</v>
      </c>
      <c r="F289" s="62">
        <v>8.5000000000000006E-2</v>
      </c>
      <c r="G289" s="62"/>
    </row>
    <row r="290" spans="2:7" x14ac:dyDescent="0.25">
      <c r="B290" s="60">
        <v>36935</v>
      </c>
      <c r="C290" s="62">
        <v>5.5687499999999994E-2</v>
      </c>
      <c r="D290" s="62">
        <v>5.3887499999999998E-2</v>
      </c>
      <c r="E290" s="62">
        <v>5.2300000000000006E-2</v>
      </c>
      <c r="F290" s="62">
        <v>8.5000000000000006E-2</v>
      </c>
      <c r="G290" s="62"/>
    </row>
    <row r="291" spans="2:7" x14ac:dyDescent="0.25">
      <c r="B291" s="60">
        <v>36936</v>
      </c>
      <c r="C291" s="62">
        <v>5.57E-2</v>
      </c>
      <c r="D291" s="62">
        <v>5.4000000000000006E-2</v>
      </c>
      <c r="E291" s="62">
        <v>5.2612500000000006E-2</v>
      </c>
      <c r="F291" s="62">
        <v>8.5000000000000006E-2</v>
      </c>
      <c r="G291" s="62"/>
    </row>
    <row r="292" spans="2:7" x14ac:dyDescent="0.25">
      <c r="B292" s="60">
        <v>36937</v>
      </c>
      <c r="C292" s="62">
        <v>5.5800000000000002E-2</v>
      </c>
      <c r="D292" s="62">
        <v>5.4125E-2</v>
      </c>
      <c r="E292" s="62">
        <v>5.3025000000000003E-2</v>
      </c>
      <c r="F292" s="62">
        <v>8.5000000000000006E-2</v>
      </c>
      <c r="G292" s="62"/>
    </row>
    <row r="293" spans="2:7" x14ac:dyDescent="0.25">
      <c r="B293" s="60">
        <v>36938</v>
      </c>
      <c r="C293" s="62">
        <v>5.5800000000000002E-2</v>
      </c>
      <c r="D293" s="62">
        <v>5.4100000000000002E-2</v>
      </c>
      <c r="E293" s="62">
        <v>5.2975000000000001E-2</v>
      </c>
      <c r="F293" s="62">
        <v>8.5000000000000006E-2</v>
      </c>
      <c r="G293" s="62"/>
    </row>
    <row r="294" spans="2:7" x14ac:dyDescent="0.25">
      <c r="B294" s="60">
        <v>36941</v>
      </c>
      <c r="C294" s="62">
        <v>5.5756300000000002E-2</v>
      </c>
      <c r="D294" s="62">
        <v>5.3831300000000006E-2</v>
      </c>
      <c r="E294" s="62">
        <v>5.2350000000000001E-2</v>
      </c>
      <c r="F294" s="62"/>
      <c r="G294" s="62"/>
    </row>
    <row r="295" spans="2:7" x14ac:dyDescent="0.25">
      <c r="B295" s="60">
        <v>36942</v>
      </c>
      <c r="C295" s="62">
        <v>5.57E-2</v>
      </c>
      <c r="D295" s="62">
        <v>5.3800000000000001E-2</v>
      </c>
      <c r="E295" s="62">
        <v>5.2350000000000001E-2</v>
      </c>
      <c r="F295" s="62">
        <v>8.5000000000000006E-2</v>
      </c>
      <c r="G295" s="62"/>
    </row>
    <row r="296" spans="2:7" x14ac:dyDescent="0.25">
      <c r="B296" s="60">
        <v>36943</v>
      </c>
      <c r="C296" s="62">
        <v>5.5612500000000002E-2</v>
      </c>
      <c r="D296" s="62">
        <v>5.3699999999999998E-2</v>
      </c>
      <c r="E296" s="62">
        <v>5.2249999999999998E-2</v>
      </c>
      <c r="F296" s="62">
        <v>8.5000000000000006E-2</v>
      </c>
      <c r="G296" s="62"/>
    </row>
    <row r="297" spans="2:7" x14ac:dyDescent="0.25">
      <c r="B297" s="60">
        <v>36944</v>
      </c>
      <c r="C297" s="62">
        <v>5.5300000000000002E-2</v>
      </c>
      <c r="D297" s="62">
        <v>5.3449999999999998E-2</v>
      </c>
      <c r="E297" s="62">
        <v>5.1837500000000002E-2</v>
      </c>
      <c r="F297" s="62">
        <v>8.5000000000000006E-2</v>
      </c>
      <c r="G297" s="62"/>
    </row>
    <row r="298" spans="2:7" x14ac:dyDescent="0.25">
      <c r="B298" s="60">
        <v>36945</v>
      </c>
      <c r="C298" s="62">
        <v>5.4774999999999997E-2</v>
      </c>
      <c r="D298" s="62">
        <v>5.2999999999999999E-2</v>
      </c>
      <c r="E298" s="62">
        <v>5.1500000000000004E-2</v>
      </c>
      <c r="F298" s="62">
        <v>8.5000000000000006E-2</v>
      </c>
      <c r="G298" s="62"/>
    </row>
    <row r="299" spans="2:7" x14ac:dyDescent="0.25">
      <c r="B299" s="60">
        <v>36948</v>
      </c>
      <c r="C299" s="62">
        <v>5.3812499999999999E-2</v>
      </c>
      <c r="D299" s="62">
        <v>5.1937499999999998E-2</v>
      </c>
      <c r="E299" s="62">
        <v>5.04E-2</v>
      </c>
      <c r="F299" s="62">
        <v>8.5000000000000006E-2</v>
      </c>
      <c r="G299" s="62"/>
    </row>
    <row r="300" spans="2:7" x14ac:dyDescent="0.25">
      <c r="B300" s="60">
        <v>36949</v>
      </c>
      <c r="C300" s="62">
        <v>5.2812499999999998E-2</v>
      </c>
      <c r="D300" s="62">
        <v>5.10375E-2</v>
      </c>
      <c r="E300" s="62">
        <v>4.9562499999999995E-2</v>
      </c>
      <c r="F300" s="62">
        <v>8.5000000000000006E-2</v>
      </c>
      <c r="G300" s="62"/>
    </row>
    <row r="301" spans="2:7" x14ac:dyDescent="0.25">
      <c r="B301" s="60">
        <v>36950</v>
      </c>
      <c r="C301" s="62">
        <v>5.2074999999999996E-2</v>
      </c>
      <c r="D301" s="62">
        <v>5.0525E-2</v>
      </c>
      <c r="E301" s="62">
        <v>4.9075000000000001E-2</v>
      </c>
      <c r="F301" s="62">
        <v>8.5000000000000006E-2</v>
      </c>
      <c r="G301" s="62"/>
    </row>
    <row r="302" spans="2:7" x14ac:dyDescent="0.25">
      <c r="B302" s="60">
        <v>36951</v>
      </c>
      <c r="C302" s="62">
        <v>5.2925000000000007E-2</v>
      </c>
      <c r="D302" s="62">
        <v>5.0887500000000002E-2</v>
      </c>
      <c r="E302" s="62">
        <v>4.9512500000000001E-2</v>
      </c>
      <c r="F302" s="62">
        <v>8.5000000000000006E-2</v>
      </c>
      <c r="G302" s="62"/>
    </row>
    <row r="303" spans="2:7" x14ac:dyDescent="0.25">
      <c r="B303" s="60">
        <v>36952</v>
      </c>
      <c r="C303" s="62">
        <v>5.2900000000000003E-2</v>
      </c>
      <c r="D303" s="62">
        <v>5.0824999999999995E-2</v>
      </c>
      <c r="E303" s="62">
        <v>4.9687500000000002E-2</v>
      </c>
      <c r="F303" s="62">
        <v>8.5000000000000006E-2</v>
      </c>
      <c r="G303" s="62"/>
    </row>
    <row r="304" spans="2:7" x14ac:dyDescent="0.25">
      <c r="B304" s="60">
        <v>36955</v>
      </c>
      <c r="C304" s="62">
        <v>5.2750000000000005E-2</v>
      </c>
      <c r="D304" s="62">
        <v>5.0799999999999998E-2</v>
      </c>
      <c r="E304" s="62">
        <v>4.9599999999999998E-2</v>
      </c>
      <c r="F304" s="62">
        <v>8.5000000000000006E-2</v>
      </c>
      <c r="G304" s="62"/>
    </row>
    <row r="305" spans="2:7" x14ac:dyDescent="0.25">
      <c r="B305" s="60">
        <v>36956</v>
      </c>
      <c r="C305" s="62">
        <v>5.2712500000000002E-2</v>
      </c>
      <c r="D305" s="62">
        <v>5.0900000000000001E-2</v>
      </c>
      <c r="E305" s="62">
        <v>4.9699999999999994E-2</v>
      </c>
      <c r="F305" s="62">
        <v>8.5000000000000006E-2</v>
      </c>
      <c r="G305" s="62"/>
    </row>
    <row r="306" spans="2:7" x14ac:dyDescent="0.25">
      <c r="B306" s="60">
        <v>36957</v>
      </c>
      <c r="C306" s="62">
        <v>5.2587500000000002E-2</v>
      </c>
      <c r="D306" s="62">
        <v>5.0737500000000005E-2</v>
      </c>
      <c r="E306" s="62">
        <v>4.9437499999999995E-2</v>
      </c>
      <c r="F306" s="62">
        <v>8.5000000000000006E-2</v>
      </c>
      <c r="G306" s="62"/>
    </row>
    <row r="307" spans="2:7" x14ac:dyDescent="0.25">
      <c r="B307" s="60">
        <v>36958</v>
      </c>
      <c r="C307" s="62">
        <v>5.2337499999999995E-2</v>
      </c>
      <c r="D307" s="62">
        <v>5.0599999999999999E-2</v>
      </c>
      <c r="E307" s="62">
        <v>4.9299999999999997E-2</v>
      </c>
      <c r="F307" s="62">
        <v>8.5000000000000006E-2</v>
      </c>
      <c r="G307" s="62"/>
    </row>
    <row r="308" spans="2:7" x14ac:dyDescent="0.25">
      <c r="B308" s="60">
        <v>36959</v>
      </c>
      <c r="C308" s="62">
        <v>5.1874999999999998E-2</v>
      </c>
      <c r="D308" s="62">
        <v>5.04E-2</v>
      </c>
      <c r="E308" s="62">
        <v>4.9100000000000005E-2</v>
      </c>
      <c r="F308" s="62">
        <v>8.5000000000000006E-2</v>
      </c>
      <c r="G308" s="62"/>
    </row>
    <row r="309" spans="2:7" x14ac:dyDescent="0.25">
      <c r="B309" s="60">
        <v>36962</v>
      </c>
      <c r="C309" s="62">
        <v>5.1924999999999999E-2</v>
      </c>
      <c r="D309" s="62">
        <v>5.0575000000000002E-2</v>
      </c>
      <c r="E309" s="62">
        <v>4.9337499999999999E-2</v>
      </c>
      <c r="F309" s="62">
        <v>8.5000000000000006E-2</v>
      </c>
      <c r="G309" s="62"/>
    </row>
    <row r="310" spans="2:7" x14ac:dyDescent="0.25">
      <c r="B310" s="60">
        <v>36963</v>
      </c>
      <c r="C310" s="62">
        <v>5.1637500000000003E-2</v>
      </c>
      <c r="D310" s="62">
        <v>5.0337500000000007E-2</v>
      </c>
      <c r="E310" s="62">
        <v>4.8912500000000005E-2</v>
      </c>
      <c r="F310" s="62">
        <v>8.5000000000000006E-2</v>
      </c>
      <c r="G310" s="62"/>
    </row>
    <row r="311" spans="2:7" x14ac:dyDescent="0.25">
      <c r="B311" s="60">
        <v>36964</v>
      </c>
      <c r="C311" s="62">
        <v>5.1500000000000004E-2</v>
      </c>
      <c r="D311" s="62">
        <v>5.0199999999999995E-2</v>
      </c>
      <c r="E311" s="62">
        <v>4.8862500000000003E-2</v>
      </c>
      <c r="F311" s="62">
        <v>8.5000000000000006E-2</v>
      </c>
      <c r="G311" s="62"/>
    </row>
    <row r="312" spans="2:7" x14ac:dyDescent="0.25">
      <c r="B312" s="60">
        <v>36965</v>
      </c>
      <c r="C312" s="62">
        <v>5.0562500000000003E-2</v>
      </c>
      <c r="D312" s="62">
        <v>4.9424999999999997E-2</v>
      </c>
      <c r="E312" s="62">
        <v>4.7850000000000004E-2</v>
      </c>
      <c r="F312" s="62">
        <v>8.5000000000000006E-2</v>
      </c>
      <c r="G312" s="62"/>
    </row>
    <row r="313" spans="2:7" x14ac:dyDescent="0.25">
      <c r="B313" s="60">
        <v>36966</v>
      </c>
      <c r="C313" s="62">
        <v>5.0075000000000001E-2</v>
      </c>
      <c r="D313" s="62">
        <v>4.9000000000000002E-2</v>
      </c>
      <c r="E313" s="62">
        <v>4.7237500000000002E-2</v>
      </c>
      <c r="F313" s="62">
        <v>8.5000000000000006E-2</v>
      </c>
      <c r="G313" s="62"/>
    </row>
    <row r="314" spans="2:7" x14ac:dyDescent="0.25">
      <c r="B314" s="60">
        <v>36969</v>
      </c>
      <c r="C314" s="62">
        <v>4.9800000000000004E-2</v>
      </c>
      <c r="D314" s="62">
        <v>4.8799999999999996E-2</v>
      </c>
      <c r="E314" s="62">
        <v>4.7112499999999995E-2</v>
      </c>
      <c r="F314" s="62">
        <v>8.5000000000000006E-2</v>
      </c>
      <c r="G314" s="62"/>
    </row>
    <row r="315" spans="2:7" x14ac:dyDescent="0.25">
      <c r="B315" s="60">
        <v>36970</v>
      </c>
      <c r="C315" s="62">
        <v>4.9800000000000004E-2</v>
      </c>
      <c r="D315" s="62">
        <v>4.8862500000000003E-2</v>
      </c>
      <c r="E315" s="62">
        <v>4.7300000000000002E-2</v>
      </c>
      <c r="F315" s="62">
        <v>8.5000000000000006E-2</v>
      </c>
      <c r="G315" s="62"/>
    </row>
    <row r="316" spans="2:7" x14ac:dyDescent="0.25">
      <c r="B316" s="60">
        <v>36971</v>
      </c>
      <c r="C316" s="62">
        <v>5.0562500000000003E-2</v>
      </c>
      <c r="D316" s="62">
        <v>4.87E-2</v>
      </c>
      <c r="E316" s="62">
        <v>4.675E-2</v>
      </c>
      <c r="F316" s="62">
        <v>0.08</v>
      </c>
      <c r="G316" s="62"/>
    </row>
    <row r="317" spans="2:7" x14ac:dyDescent="0.25">
      <c r="B317" s="60">
        <v>36972</v>
      </c>
      <c r="C317" s="62">
        <v>5.0499999999999996E-2</v>
      </c>
      <c r="D317" s="62">
        <v>4.8562500000000001E-2</v>
      </c>
      <c r="E317" s="62">
        <v>4.6412500000000002E-2</v>
      </c>
      <c r="F317" s="62">
        <v>0.08</v>
      </c>
      <c r="G317" s="62"/>
    </row>
    <row r="318" spans="2:7" x14ac:dyDescent="0.25">
      <c r="B318" s="60">
        <v>36973</v>
      </c>
      <c r="C318" s="62">
        <v>5.0562500000000003E-2</v>
      </c>
      <c r="D318" s="62">
        <v>4.8600000000000004E-2</v>
      </c>
      <c r="E318" s="62">
        <v>4.6612500000000001E-2</v>
      </c>
      <c r="F318" s="62">
        <v>0.08</v>
      </c>
      <c r="G318" s="62"/>
    </row>
    <row r="319" spans="2:7" x14ac:dyDescent="0.25">
      <c r="B319" s="60">
        <v>36976</v>
      </c>
      <c r="C319" s="62">
        <v>5.0575000000000002E-2</v>
      </c>
      <c r="D319" s="62">
        <v>4.8687500000000002E-2</v>
      </c>
      <c r="E319" s="62">
        <v>4.6862500000000001E-2</v>
      </c>
      <c r="F319" s="62">
        <v>0.08</v>
      </c>
      <c r="G319" s="62"/>
    </row>
    <row r="320" spans="2:7" x14ac:dyDescent="0.25">
      <c r="B320" s="60">
        <v>36977</v>
      </c>
      <c r="C320" s="62">
        <v>5.0549999999999998E-2</v>
      </c>
      <c r="D320" s="62">
        <v>4.8600000000000004E-2</v>
      </c>
      <c r="E320" s="62">
        <v>4.6612500000000001E-2</v>
      </c>
      <c r="F320" s="62">
        <v>0.08</v>
      </c>
      <c r="G320" s="62"/>
    </row>
    <row r="321" spans="2:7" x14ac:dyDescent="0.25">
      <c r="B321" s="60">
        <v>36978</v>
      </c>
      <c r="C321" s="62">
        <v>5.0837500000000001E-2</v>
      </c>
      <c r="D321" s="62">
        <v>4.9024999999999999E-2</v>
      </c>
      <c r="E321" s="62">
        <v>4.7487500000000002E-2</v>
      </c>
      <c r="F321" s="62">
        <v>0.08</v>
      </c>
      <c r="G321" s="62"/>
    </row>
    <row r="322" spans="2:7" x14ac:dyDescent="0.25">
      <c r="B322" s="60">
        <v>36979</v>
      </c>
      <c r="C322" s="62">
        <v>5.0787500000000006E-2</v>
      </c>
      <c r="D322" s="62">
        <v>4.87625E-2</v>
      </c>
      <c r="E322" s="62">
        <v>4.7100000000000003E-2</v>
      </c>
      <c r="F322" s="62">
        <v>0.08</v>
      </c>
      <c r="G322" s="62"/>
    </row>
    <row r="323" spans="2:7" x14ac:dyDescent="0.25">
      <c r="B323" s="60">
        <v>36980</v>
      </c>
      <c r="C323" s="62">
        <v>5.0799999999999998E-2</v>
      </c>
      <c r="D323" s="62">
        <v>4.8787500000000004E-2</v>
      </c>
      <c r="E323" s="62">
        <v>4.7100000000000003E-2</v>
      </c>
      <c r="F323" s="62">
        <v>0.08</v>
      </c>
      <c r="G323" s="62"/>
    </row>
    <row r="324" spans="2:7" x14ac:dyDescent="0.25">
      <c r="B324" s="60">
        <v>36983</v>
      </c>
      <c r="C324" s="62">
        <v>5.0562500000000003E-2</v>
      </c>
      <c r="D324" s="62">
        <v>4.8399999999999999E-2</v>
      </c>
      <c r="E324" s="62">
        <v>4.6425000000000001E-2</v>
      </c>
      <c r="F324" s="62">
        <v>0.08</v>
      </c>
      <c r="G324" s="62"/>
    </row>
    <row r="325" spans="2:7" x14ac:dyDescent="0.25">
      <c r="B325" s="60">
        <v>36984</v>
      </c>
      <c r="C325" s="62">
        <v>5.0612500000000005E-2</v>
      </c>
      <c r="D325" s="62">
        <v>4.8462500000000006E-2</v>
      </c>
      <c r="E325" s="62">
        <v>4.6631300000000001E-2</v>
      </c>
      <c r="F325" s="62">
        <v>0.08</v>
      </c>
      <c r="G325" s="62"/>
    </row>
    <row r="326" spans="2:7" x14ac:dyDescent="0.25">
      <c r="B326" s="60">
        <v>36985</v>
      </c>
      <c r="C326" s="62">
        <v>5.0525E-2</v>
      </c>
      <c r="D326" s="62">
        <v>4.8099999999999997E-2</v>
      </c>
      <c r="E326" s="62">
        <v>4.5975000000000002E-2</v>
      </c>
      <c r="F326" s="62">
        <v>0.08</v>
      </c>
      <c r="G326" s="62"/>
    </row>
    <row r="327" spans="2:7" x14ac:dyDescent="0.25">
      <c r="B327" s="60">
        <v>36986</v>
      </c>
      <c r="C327" s="62">
        <v>5.0525E-2</v>
      </c>
      <c r="D327" s="62">
        <v>4.8037499999999997E-2</v>
      </c>
      <c r="E327" s="62">
        <v>4.5899999999999996E-2</v>
      </c>
      <c r="F327" s="62">
        <v>0.08</v>
      </c>
      <c r="G327" s="62"/>
    </row>
    <row r="328" spans="2:7" x14ac:dyDescent="0.25">
      <c r="B328" s="60">
        <v>36987</v>
      </c>
      <c r="C328" s="62">
        <v>5.0512499999999995E-2</v>
      </c>
      <c r="D328" s="62">
        <v>4.8062500000000001E-2</v>
      </c>
      <c r="E328" s="62">
        <v>4.6012500000000005E-2</v>
      </c>
      <c r="F328" s="62">
        <v>0.08</v>
      </c>
      <c r="G328" s="62"/>
    </row>
    <row r="329" spans="2:7" x14ac:dyDescent="0.25">
      <c r="B329" s="60">
        <v>36990</v>
      </c>
      <c r="C329" s="62">
        <v>5.0199999999999995E-2</v>
      </c>
      <c r="D329" s="62">
        <v>4.7412499999999996E-2</v>
      </c>
      <c r="E329" s="62">
        <v>4.5199999999999997E-2</v>
      </c>
      <c r="F329" s="62">
        <v>0.08</v>
      </c>
      <c r="G329" s="62"/>
    </row>
    <row r="330" spans="2:7" x14ac:dyDescent="0.25">
      <c r="B330" s="60">
        <v>36991</v>
      </c>
      <c r="C330" s="62">
        <v>5.0199999999999995E-2</v>
      </c>
      <c r="D330" s="62">
        <v>4.7400000000000005E-2</v>
      </c>
      <c r="E330" s="62">
        <v>4.53E-2</v>
      </c>
      <c r="F330" s="62">
        <v>0.08</v>
      </c>
      <c r="G330" s="62"/>
    </row>
    <row r="331" spans="2:7" x14ac:dyDescent="0.25">
      <c r="B331" s="60">
        <v>36992</v>
      </c>
      <c r="C331" s="62">
        <v>5.0224999999999999E-2</v>
      </c>
      <c r="D331" s="62">
        <v>4.7599999999999996E-2</v>
      </c>
      <c r="E331" s="62">
        <v>4.5893800000000005E-2</v>
      </c>
      <c r="F331" s="62">
        <v>0.08</v>
      </c>
      <c r="G331" s="62"/>
    </row>
    <row r="332" spans="2:7" x14ac:dyDescent="0.25">
      <c r="B332" s="60">
        <v>36993</v>
      </c>
      <c r="C332" s="62">
        <v>5.0387500000000002E-2</v>
      </c>
      <c r="D332" s="62">
        <v>4.7787499999999997E-2</v>
      </c>
      <c r="E332" s="62">
        <v>4.6462500000000004E-2</v>
      </c>
      <c r="F332" s="62">
        <v>0.08</v>
      </c>
      <c r="G332" s="62"/>
    </row>
    <row r="333" spans="2:7" x14ac:dyDescent="0.25">
      <c r="B333" s="60">
        <v>36998</v>
      </c>
      <c r="C333" s="62">
        <v>5.0487499999999998E-2</v>
      </c>
      <c r="D333" s="62">
        <v>4.8087499999999998E-2</v>
      </c>
      <c r="E333" s="62">
        <v>4.6837499999999997E-2</v>
      </c>
      <c r="F333" s="62">
        <v>0.08</v>
      </c>
      <c r="G333" s="62"/>
    </row>
    <row r="334" spans="2:7" x14ac:dyDescent="0.25">
      <c r="B334" s="60">
        <v>36999</v>
      </c>
      <c r="C334" s="62">
        <v>5.0499999999999996E-2</v>
      </c>
      <c r="D334" s="62">
        <v>4.8274999999999998E-2</v>
      </c>
      <c r="E334" s="62">
        <v>4.7400000000000005E-2</v>
      </c>
      <c r="F334" s="62">
        <v>0.08</v>
      </c>
      <c r="G334" s="62"/>
    </row>
    <row r="335" spans="2:7" x14ac:dyDescent="0.25">
      <c r="B335" s="60">
        <v>37000</v>
      </c>
      <c r="C335" s="62">
        <v>4.5212500000000003E-2</v>
      </c>
      <c r="D335" s="62">
        <v>4.41E-2</v>
      </c>
      <c r="E335" s="62">
        <v>4.3250000000000004E-2</v>
      </c>
      <c r="F335" s="62">
        <v>7.4999999999999997E-2</v>
      </c>
      <c r="G335" s="62"/>
    </row>
    <row r="336" spans="2:7" x14ac:dyDescent="0.25">
      <c r="B336" s="60">
        <v>37001</v>
      </c>
      <c r="C336" s="62">
        <v>4.5262500000000004E-2</v>
      </c>
      <c r="D336" s="62">
        <v>4.4175000000000006E-2</v>
      </c>
      <c r="E336" s="62">
        <v>4.3412499999999993E-2</v>
      </c>
      <c r="F336" s="62">
        <v>7.4999999999999997E-2</v>
      </c>
      <c r="G336" s="62"/>
    </row>
    <row r="337" spans="2:7" x14ac:dyDescent="0.25">
      <c r="B337" s="60">
        <v>37004</v>
      </c>
      <c r="C337" s="62">
        <v>4.5062499999999998E-2</v>
      </c>
      <c r="D337" s="62">
        <v>4.3837500000000001E-2</v>
      </c>
      <c r="E337" s="62">
        <v>4.2800000000000005E-2</v>
      </c>
      <c r="F337" s="62">
        <v>7.4999999999999997E-2</v>
      </c>
      <c r="G337" s="62"/>
    </row>
    <row r="338" spans="2:7" x14ac:dyDescent="0.25">
      <c r="B338" s="60">
        <v>37005</v>
      </c>
      <c r="C338" s="62">
        <v>4.4712500000000002E-2</v>
      </c>
      <c r="D338" s="62">
        <v>4.36E-2</v>
      </c>
      <c r="E338" s="62">
        <v>4.2537499999999999E-2</v>
      </c>
      <c r="F338" s="62">
        <v>7.4999999999999997E-2</v>
      </c>
      <c r="G338" s="62"/>
    </row>
    <row r="339" spans="2:7" x14ac:dyDescent="0.25">
      <c r="B339" s="60">
        <v>37006</v>
      </c>
      <c r="C339" s="62">
        <v>4.4600000000000001E-2</v>
      </c>
      <c r="D339" s="62">
        <v>4.3400000000000001E-2</v>
      </c>
      <c r="E339" s="62">
        <v>4.24E-2</v>
      </c>
      <c r="F339" s="62">
        <v>7.4999999999999997E-2</v>
      </c>
      <c r="G339" s="62"/>
    </row>
    <row r="340" spans="2:7" x14ac:dyDescent="0.25">
      <c r="B340" s="60">
        <v>37007</v>
      </c>
      <c r="C340" s="62">
        <v>4.4612499999999999E-2</v>
      </c>
      <c r="D340" s="62">
        <v>4.3400000000000001E-2</v>
      </c>
      <c r="E340" s="62">
        <v>4.25875E-2</v>
      </c>
      <c r="F340" s="62">
        <v>7.4999999999999997E-2</v>
      </c>
      <c r="G340" s="62"/>
    </row>
    <row r="341" spans="2:7" x14ac:dyDescent="0.25">
      <c r="B341" s="60">
        <v>37008</v>
      </c>
      <c r="C341" s="62">
        <v>4.4337500000000002E-2</v>
      </c>
      <c r="D341" s="62">
        <v>4.3137499999999995E-2</v>
      </c>
      <c r="E341" s="62">
        <v>4.2300000000000004E-2</v>
      </c>
      <c r="F341" s="62">
        <v>7.4999999999999997E-2</v>
      </c>
      <c r="G341" s="62"/>
    </row>
    <row r="342" spans="2:7" x14ac:dyDescent="0.25">
      <c r="B342" s="60">
        <v>37011</v>
      </c>
      <c r="C342" s="62">
        <v>4.4325000000000003E-2</v>
      </c>
      <c r="D342" s="62">
        <v>4.3362499999999998E-2</v>
      </c>
      <c r="E342" s="62">
        <v>4.3025000000000001E-2</v>
      </c>
      <c r="F342" s="62">
        <v>7.4999999999999997E-2</v>
      </c>
      <c r="G342" s="62"/>
    </row>
    <row r="343" spans="2:7" x14ac:dyDescent="0.25">
      <c r="B343" s="60">
        <v>37012</v>
      </c>
      <c r="C343" s="62">
        <v>4.4325000000000003E-2</v>
      </c>
      <c r="D343" s="62">
        <v>4.3400000000000001E-2</v>
      </c>
      <c r="E343" s="62">
        <v>4.2987499999999998E-2</v>
      </c>
      <c r="F343" s="62">
        <v>7.4999999999999997E-2</v>
      </c>
      <c r="G343" s="62"/>
    </row>
    <row r="344" spans="2:7" x14ac:dyDescent="0.25">
      <c r="B344" s="60">
        <v>37013</v>
      </c>
      <c r="C344" s="62">
        <v>4.4199999999999996E-2</v>
      </c>
      <c r="D344" s="62">
        <v>4.3075000000000002E-2</v>
      </c>
      <c r="E344" s="62">
        <v>4.2500000000000003E-2</v>
      </c>
      <c r="F344" s="62">
        <v>7.4999999999999997E-2</v>
      </c>
      <c r="G344" s="62"/>
    </row>
    <row r="345" spans="2:7" x14ac:dyDescent="0.25">
      <c r="B345" s="60">
        <v>37014</v>
      </c>
      <c r="C345" s="62">
        <v>4.3825000000000003E-2</v>
      </c>
      <c r="D345" s="62">
        <v>4.2987499999999998E-2</v>
      </c>
      <c r="E345" s="62">
        <v>4.2500000000000003E-2</v>
      </c>
      <c r="F345" s="62">
        <v>7.4999999999999997E-2</v>
      </c>
      <c r="G345" s="62"/>
    </row>
    <row r="346" spans="2:7" x14ac:dyDescent="0.25">
      <c r="B346" s="60">
        <v>37015</v>
      </c>
      <c r="C346" s="62">
        <v>4.3499999999999997E-2</v>
      </c>
      <c r="D346" s="62">
        <v>4.2699999999999995E-2</v>
      </c>
      <c r="E346" s="62">
        <v>4.2199999999999994E-2</v>
      </c>
      <c r="F346" s="62">
        <v>7.4999999999999997E-2</v>
      </c>
      <c r="G346" s="62"/>
    </row>
    <row r="347" spans="2:7" x14ac:dyDescent="0.25">
      <c r="B347" s="60">
        <v>37019</v>
      </c>
      <c r="C347" s="62">
        <v>4.1775E-2</v>
      </c>
      <c r="D347" s="62">
        <v>4.0987499999999996E-2</v>
      </c>
      <c r="E347" s="62">
        <v>4.0599999999999997E-2</v>
      </c>
      <c r="F347" s="62">
        <v>7.4999999999999997E-2</v>
      </c>
      <c r="G347" s="62"/>
    </row>
    <row r="348" spans="2:7" x14ac:dyDescent="0.25">
      <c r="B348" s="60">
        <v>37020</v>
      </c>
      <c r="C348" s="62">
        <v>4.1675000000000004E-2</v>
      </c>
      <c r="D348" s="62">
        <v>4.0849999999999997E-2</v>
      </c>
      <c r="E348" s="62">
        <v>4.0399999999999998E-2</v>
      </c>
      <c r="F348" s="62">
        <v>7.4999999999999997E-2</v>
      </c>
      <c r="G348" s="62"/>
    </row>
    <row r="349" spans="2:7" x14ac:dyDescent="0.25">
      <c r="B349" s="60">
        <v>37021</v>
      </c>
      <c r="C349" s="62">
        <v>4.1262500000000001E-2</v>
      </c>
      <c r="D349" s="62">
        <v>4.0599999999999997E-2</v>
      </c>
      <c r="E349" s="62">
        <v>4.0300000000000002E-2</v>
      </c>
      <c r="F349" s="62">
        <v>7.4999999999999997E-2</v>
      </c>
      <c r="G349" s="62"/>
    </row>
    <row r="350" spans="2:7" x14ac:dyDescent="0.25">
      <c r="B350" s="60">
        <v>37022</v>
      </c>
      <c r="C350" s="62">
        <v>4.1224999999999998E-2</v>
      </c>
      <c r="D350" s="62">
        <v>4.07E-2</v>
      </c>
      <c r="E350" s="62">
        <v>4.0599999999999997E-2</v>
      </c>
      <c r="F350" s="62">
        <v>7.4999999999999997E-2</v>
      </c>
      <c r="G350" s="62"/>
    </row>
    <row r="351" spans="2:7" x14ac:dyDescent="0.25">
      <c r="B351" s="60">
        <v>37025</v>
      </c>
      <c r="C351" s="62">
        <v>4.1512500000000001E-2</v>
      </c>
      <c r="D351" s="62">
        <v>4.1212499999999999E-2</v>
      </c>
      <c r="E351" s="62">
        <v>4.1399999999999999E-2</v>
      </c>
      <c r="F351" s="62">
        <v>7.4999999999999997E-2</v>
      </c>
      <c r="G351" s="62"/>
    </row>
    <row r="352" spans="2:7" x14ac:dyDescent="0.25">
      <c r="B352" s="60">
        <v>37026</v>
      </c>
      <c r="C352" s="62">
        <v>4.1349999999999998E-2</v>
      </c>
      <c r="D352" s="62">
        <v>4.10313E-2</v>
      </c>
      <c r="E352" s="62">
        <v>4.0999999999999995E-2</v>
      </c>
      <c r="F352" s="62">
        <v>7.4999999999999997E-2</v>
      </c>
      <c r="G352" s="62"/>
    </row>
    <row r="353" spans="2:7" x14ac:dyDescent="0.25">
      <c r="B353" s="60">
        <v>37027</v>
      </c>
      <c r="C353" s="62">
        <v>4.0812500000000002E-2</v>
      </c>
      <c r="D353" s="62">
        <v>4.0300000000000002E-2</v>
      </c>
      <c r="E353" s="62">
        <v>0.04</v>
      </c>
      <c r="F353" s="62">
        <v>7.0000000000000007E-2</v>
      </c>
      <c r="G353" s="62"/>
    </row>
    <row r="354" spans="2:7" x14ac:dyDescent="0.25">
      <c r="B354" s="60">
        <v>37028</v>
      </c>
      <c r="C354" s="62">
        <v>4.0837499999999999E-2</v>
      </c>
      <c r="D354" s="62">
        <v>4.0399999999999998E-2</v>
      </c>
      <c r="E354" s="62">
        <v>4.0231299999999998E-2</v>
      </c>
      <c r="F354" s="62">
        <v>7.0000000000000007E-2</v>
      </c>
      <c r="G354" s="62"/>
    </row>
    <row r="355" spans="2:7" x14ac:dyDescent="0.25">
      <c r="B355" s="60">
        <v>37029</v>
      </c>
      <c r="C355" s="62">
        <v>4.0899999999999999E-2</v>
      </c>
      <c r="D355" s="62">
        <v>4.0549999999999996E-2</v>
      </c>
      <c r="E355" s="62">
        <v>4.0500000000000001E-2</v>
      </c>
      <c r="F355" s="62">
        <v>7.0000000000000007E-2</v>
      </c>
      <c r="G355" s="62"/>
    </row>
    <row r="356" spans="2:7" x14ac:dyDescent="0.25">
      <c r="B356" s="60">
        <v>37032</v>
      </c>
      <c r="C356" s="62">
        <v>4.0899999999999999E-2</v>
      </c>
      <c r="D356" s="62">
        <v>4.07625E-2</v>
      </c>
      <c r="E356" s="62">
        <v>4.0858800000000001E-2</v>
      </c>
      <c r="F356" s="62">
        <v>7.0000000000000007E-2</v>
      </c>
      <c r="G356" s="62"/>
    </row>
    <row r="357" spans="2:7" x14ac:dyDescent="0.25">
      <c r="B357" s="60">
        <v>37033</v>
      </c>
      <c r="C357" s="62">
        <v>4.0899999999999999E-2</v>
      </c>
      <c r="D357" s="62">
        <v>4.0750000000000001E-2</v>
      </c>
      <c r="E357" s="62">
        <v>4.0837499999999999E-2</v>
      </c>
      <c r="F357" s="62">
        <v>7.0000000000000007E-2</v>
      </c>
      <c r="G357" s="62"/>
    </row>
    <row r="358" spans="2:7" x14ac:dyDescent="0.25">
      <c r="B358" s="60">
        <v>37034</v>
      </c>
      <c r="C358" s="62">
        <v>4.08875E-2</v>
      </c>
      <c r="D358" s="62">
        <v>4.07E-2</v>
      </c>
      <c r="E358" s="62">
        <v>4.0687499999999995E-2</v>
      </c>
      <c r="F358" s="62">
        <v>7.0000000000000007E-2</v>
      </c>
      <c r="G358" s="62"/>
    </row>
    <row r="359" spans="2:7" x14ac:dyDescent="0.25">
      <c r="B359" s="60">
        <v>37035</v>
      </c>
      <c r="C359" s="62">
        <v>4.0800000000000003E-2</v>
      </c>
      <c r="D359" s="62">
        <v>4.0562500000000001E-2</v>
      </c>
      <c r="E359" s="62">
        <v>4.0425000000000003E-2</v>
      </c>
      <c r="F359" s="62">
        <v>7.0000000000000007E-2</v>
      </c>
      <c r="G359" s="62"/>
    </row>
    <row r="360" spans="2:7" x14ac:dyDescent="0.25">
      <c r="B360" s="60">
        <v>37036</v>
      </c>
      <c r="C360" s="62">
        <v>4.06375E-2</v>
      </c>
      <c r="D360" s="62">
        <v>4.0300000000000002E-2</v>
      </c>
      <c r="E360" s="62">
        <v>4.0112500000000002E-2</v>
      </c>
      <c r="F360" s="62">
        <v>7.0000000000000007E-2</v>
      </c>
      <c r="G360" s="62"/>
    </row>
    <row r="361" spans="2:7" x14ac:dyDescent="0.25">
      <c r="B361" s="60">
        <v>37040</v>
      </c>
      <c r="C361" s="62">
        <v>4.0562500000000001E-2</v>
      </c>
      <c r="D361" s="62">
        <v>0.04</v>
      </c>
      <c r="E361" s="62">
        <v>3.9900000000000005E-2</v>
      </c>
      <c r="F361" s="62">
        <v>7.0000000000000007E-2</v>
      </c>
      <c r="G361" s="62"/>
    </row>
    <row r="362" spans="2:7" x14ac:dyDescent="0.25">
      <c r="B362" s="60">
        <v>37041</v>
      </c>
      <c r="C362" s="62">
        <v>4.0599999999999997E-2</v>
      </c>
      <c r="D362" s="62">
        <v>0.04</v>
      </c>
      <c r="E362" s="62">
        <v>3.9900000000000005E-2</v>
      </c>
      <c r="F362" s="62">
        <v>7.0000000000000007E-2</v>
      </c>
      <c r="G362" s="62"/>
    </row>
    <row r="363" spans="2:7" x14ac:dyDescent="0.25">
      <c r="B363" s="60">
        <v>37042</v>
      </c>
      <c r="C363" s="62">
        <v>4.0575E-2</v>
      </c>
      <c r="D363" s="62">
        <v>3.9900000000000005E-2</v>
      </c>
      <c r="E363" s="62">
        <v>3.9800000000000002E-2</v>
      </c>
      <c r="F363" s="62">
        <v>7.0000000000000007E-2</v>
      </c>
      <c r="G363" s="62"/>
    </row>
    <row r="364" spans="2:7" x14ac:dyDescent="0.25">
      <c r="B364" s="60">
        <v>37043</v>
      </c>
      <c r="C364" s="62">
        <v>4.0362499999999996E-2</v>
      </c>
      <c r="D364" s="62">
        <v>3.9425000000000002E-2</v>
      </c>
      <c r="E364" s="62">
        <v>3.9300000000000002E-2</v>
      </c>
      <c r="F364" s="62">
        <v>7.0000000000000007E-2</v>
      </c>
      <c r="G364" s="62"/>
    </row>
    <row r="365" spans="2:7" x14ac:dyDescent="0.25">
      <c r="B365" s="60">
        <v>37046</v>
      </c>
      <c r="C365" s="62">
        <v>4.0312500000000001E-2</v>
      </c>
      <c r="D365" s="62">
        <v>3.9399999999999998E-2</v>
      </c>
      <c r="E365" s="62">
        <v>3.9300000000000002E-2</v>
      </c>
      <c r="F365" s="62">
        <v>7.0000000000000007E-2</v>
      </c>
      <c r="G365" s="62"/>
    </row>
    <row r="366" spans="2:7" x14ac:dyDescent="0.25">
      <c r="B366" s="60">
        <v>37047</v>
      </c>
      <c r="C366" s="62">
        <v>4.0312500000000001E-2</v>
      </c>
      <c r="D366" s="62">
        <v>3.9399999999999998E-2</v>
      </c>
      <c r="E366" s="62">
        <v>3.9399999999999998E-2</v>
      </c>
      <c r="F366" s="62">
        <v>7.0000000000000007E-2</v>
      </c>
      <c r="G366" s="62"/>
    </row>
    <row r="367" spans="2:7" x14ac:dyDescent="0.25">
      <c r="B367" s="60">
        <v>37048</v>
      </c>
      <c r="C367" s="62">
        <v>4.0199999999999993E-2</v>
      </c>
      <c r="D367" s="62">
        <v>3.9275000000000004E-2</v>
      </c>
      <c r="E367" s="62">
        <v>3.9199999999999999E-2</v>
      </c>
      <c r="F367" s="62">
        <v>7.0000000000000007E-2</v>
      </c>
      <c r="G367" s="62"/>
    </row>
    <row r="368" spans="2:7" x14ac:dyDescent="0.25">
      <c r="B368" s="60">
        <v>37049</v>
      </c>
      <c r="C368" s="62">
        <v>4.0112500000000002E-2</v>
      </c>
      <c r="D368" s="62">
        <v>3.9181300000000002E-2</v>
      </c>
      <c r="E368" s="62">
        <v>3.9125E-2</v>
      </c>
      <c r="F368" s="62">
        <v>7.0000000000000007E-2</v>
      </c>
      <c r="G368" s="62"/>
    </row>
    <row r="369" spans="2:7" x14ac:dyDescent="0.25">
      <c r="B369" s="60">
        <v>37050</v>
      </c>
      <c r="C369" s="62">
        <v>4.0099999999999997E-2</v>
      </c>
      <c r="D369" s="62">
        <v>3.9156300000000005E-2</v>
      </c>
      <c r="E369" s="62">
        <v>3.9100000000000003E-2</v>
      </c>
      <c r="F369" s="62">
        <v>7.0000000000000007E-2</v>
      </c>
      <c r="G369" s="62"/>
    </row>
    <row r="370" spans="2:7" x14ac:dyDescent="0.25">
      <c r="B370" s="60">
        <v>37053</v>
      </c>
      <c r="C370" s="62">
        <v>0.04</v>
      </c>
      <c r="D370" s="62">
        <v>3.9100000000000003E-2</v>
      </c>
      <c r="E370" s="62">
        <v>3.9087499999999997E-2</v>
      </c>
      <c r="F370" s="62">
        <v>7.0000000000000007E-2</v>
      </c>
      <c r="G370" s="62"/>
    </row>
    <row r="371" spans="2:7" x14ac:dyDescent="0.25">
      <c r="B371" s="60">
        <v>37054</v>
      </c>
      <c r="C371" s="62">
        <v>3.9900000000000005E-2</v>
      </c>
      <c r="D371" s="62">
        <v>3.8987500000000001E-2</v>
      </c>
      <c r="E371" s="62">
        <v>3.8824999999999998E-2</v>
      </c>
      <c r="F371" s="62">
        <v>7.0000000000000007E-2</v>
      </c>
      <c r="G371" s="62"/>
    </row>
    <row r="372" spans="2:7" x14ac:dyDescent="0.25">
      <c r="B372" s="60">
        <v>37055</v>
      </c>
      <c r="C372" s="62">
        <v>3.9800000000000002E-2</v>
      </c>
      <c r="D372" s="62">
        <v>3.8900000000000004E-2</v>
      </c>
      <c r="E372" s="62">
        <v>3.8800000000000001E-2</v>
      </c>
      <c r="F372" s="62">
        <v>7.0000000000000007E-2</v>
      </c>
      <c r="G372" s="62"/>
    </row>
    <row r="373" spans="2:7" x14ac:dyDescent="0.25">
      <c r="B373" s="60">
        <v>37056</v>
      </c>
      <c r="C373" s="62">
        <v>3.9699999999999999E-2</v>
      </c>
      <c r="D373" s="62">
        <v>3.8774999999999997E-2</v>
      </c>
      <c r="E373" s="62">
        <v>3.8587500000000004E-2</v>
      </c>
      <c r="F373" s="62">
        <v>7.0000000000000007E-2</v>
      </c>
      <c r="G373" s="62"/>
    </row>
    <row r="374" spans="2:7" x14ac:dyDescent="0.25">
      <c r="B374" s="60">
        <v>37057</v>
      </c>
      <c r="C374" s="62">
        <v>3.95E-2</v>
      </c>
      <c r="D374" s="62">
        <v>3.8512499999999998E-2</v>
      </c>
      <c r="E374" s="62">
        <v>3.8399999999999997E-2</v>
      </c>
      <c r="F374" s="62">
        <v>7.0000000000000007E-2</v>
      </c>
      <c r="G374" s="62"/>
    </row>
    <row r="375" spans="2:7" x14ac:dyDescent="0.25">
      <c r="B375" s="60">
        <v>37060</v>
      </c>
      <c r="C375" s="62">
        <v>3.88125E-2</v>
      </c>
      <c r="D375" s="62">
        <v>3.7868800000000001E-2</v>
      </c>
      <c r="E375" s="62">
        <v>3.76125E-2</v>
      </c>
      <c r="F375" s="62">
        <v>7.0000000000000007E-2</v>
      </c>
      <c r="G375" s="62"/>
    </row>
    <row r="376" spans="2:7" x14ac:dyDescent="0.25">
      <c r="B376" s="60">
        <v>37061</v>
      </c>
      <c r="C376" s="62">
        <v>3.85E-2</v>
      </c>
      <c r="D376" s="62">
        <v>3.7574999999999997E-2</v>
      </c>
      <c r="E376" s="62">
        <v>3.74875E-2</v>
      </c>
      <c r="F376" s="62">
        <v>7.0000000000000007E-2</v>
      </c>
      <c r="G376" s="62"/>
    </row>
    <row r="377" spans="2:7" x14ac:dyDescent="0.25">
      <c r="B377" s="60">
        <v>37062</v>
      </c>
      <c r="C377" s="62">
        <v>3.8337500000000004E-2</v>
      </c>
      <c r="D377" s="62">
        <v>3.7499999999999999E-2</v>
      </c>
      <c r="E377" s="62">
        <v>3.7400000000000003E-2</v>
      </c>
      <c r="F377" s="62">
        <v>7.0000000000000007E-2</v>
      </c>
      <c r="G377" s="62"/>
    </row>
    <row r="378" spans="2:7" x14ac:dyDescent="0.25">
      <c r="B378" s="60">
        <v>37063</v>
      </c>
      <c r="C378" s="62">
        <v>3.805E-2</v>
      </c>
      <c r="D378" s="62">
        <v>3.7387499999999997E-2</v>
      </c>
      <c r="E378" s="62">
        <v>3.73E-2</v>
      </c>
      <c r="F378" s="62">
        <v>7.0000000000000007E-2</v>
      </c>
      <c r="G378" s="62"/>
    </row>
    <row r="379" spans="2:7" x14ac:dyDescent="0.25">
      <c r="B379" s="60">
        <v>37064</v>
      </c>
      <c r="C379" s="62">
        <v>3.7900000000000003E-2</v>
      </c>
      <c r="D379" s="62">
        <v>3.73E-2</v>
      </c>
      <c r="E379" s="62">
        <v>3.73E-2</v>
      </c>
      <c r="F379" s="62">
        <v>7.0000000000000007E-2</v>
      </c>
      <c r="G379" s="62"/>
    </row>
    <row r="380" spans="2:7" x14ac:dyDescent="0.25">
      <c r="B380" s="60">
        <v>37067</v>
      </c>
      <c r="C380" s="62">
        <v>3.7599999999999995E-2</v>
      </c>
      <c r="D380" s="62">
        <v>3.705E-2</v>
      </c>
      <c r="E380" s="62">
        <v>3.6799999999999999E-2</v>
      </c>
      <c r="F380" s="62">
        <v>7.0000000000000007E-2</v>
      </c>
      <c r="G380" s="62"/>
    </row>
    <row r="381" spans="2:7" x14ac:dyDescent="0.25">
      <c r="B381" s="60">
        <v>37068</v>
      </c>
      <c r="C381" s="62">
        <v>3.7499999999999999E-2</v>
      </c>
      <c r="D381" s="62">
        <v>3.7000000000000005E-2</v>
      </c>
      <c r="E381" s="62">
        <v>3.6799999999999999E-2</v>
      </c>
      <c r="F381" s="62">
        <v>7.0000000000000007E-2</v>
      </c>
      <c r="G381" s="62"/>
    </row>
    <row r="382" spans="2:7" x14ac:dyDescent="0.25">
      <c r="B382" s="60">
        <v>37069</v>
      </c>
      <c r="C382" s="62">
        <v>3.7512500000000004E-2</v>
      </c>
      <c r="D382" s="62">
        <v>3.7100000000000001E-2</v>
      </c>
      <c r="E382" s="62">
        <v>3.7100000000000001E-2</v>
      </c>
      <c r="F382" s="62">
        <v>7.0000000000000007E-2</v>
      </c>
      <c r="G382" s="62"/>
    </row>
    <row r="383" spans="2:7" x14ac:dyDescent="0.25">
      <c r="B383" s="60">
        <v>37070</v>
      </c>
      <c r="C383" s="62">
        <v>3.8350000000000002E-2</v>
      </c>
      <c r="D383" s="62">
        <v>3.7900000000000003E-2</v>
      </c>
      <c r="E383" s="62">
        <v>3.8300000000000001E-2</v>
      </c>
      <c r="F383" s="62">
        <v>6.7500000000000004E-2</v>
      </c>
      <c r="G383" s="62"/>
    </row>
    <row r="384" spans="2:7" x14ac:dyDescent="0.25">
      <c r="B384" s="60">
        <v>37071</v>
      </c>
      <c r="C384" s="62">
        <v>3.8625E-2</v>
      </c>
      <c r="D384" s="62">
        <v>3.8362500000000001E-2</v>
      </c>
      <c r="E384" s="62">
        <v>3.9087499999999997E-2</v>
      </c>
      <c r="F384" s="62">
        <v>6.7500000000000004E-2</v>
      </c>
      <c r="G384" s="62"/>
    </row>
    <row r="385" spans="2:7" x14ac:dyDescent="0.25">
      <c r="B385" s="60">
        <v>37074</v>
      </c>
      <c r="C385" s="62">
        <v>3.8599999999999995E-2</v>
      </c>
      <c r="D385" s="62">
        <v>3.8300000000000001E-2</v>
      </c>
      <c r="E385" s="62">
        <v>3.9E-2</v>
      </c>
      <c r="F385" s="62">
        <v>6.7500000000000004E-2</v>
      </c>
      <c r="G385" s="62"/>
    </row>
    <row r="386" spans="2:7" x14ac:dyDescent="0.25">
      <c r="B386" s="60">
        <v>37075</v>
      </c>
      <c r="C386" s="62">
        <v>3.85E-2</v>
      </c>
      <c r="D386" s="62">
        <v>3.8199999999999998E-2</v>
      </c>
      <c r="E386" s="62">
        <v>3.8800000000000001E-2</v>
      </c>
      <c r="F386" s="62">
        <v>6.7500000000000004E-2</v>
      </c>
      <c r="G386" s="62"/>
    </row>
    <row r="387" spans="2:7" x14ac:dyDescent="0.25">
      <c r="B387" s="60">
        <v>37076</v>
      </c>
      <c r="C387" s="62">
        <v>3.85E-2</v>
      </c>
      <c r="D387" s="62">
        <v>3.8275000000000003E-2</v>
      </c>
      <c r="E387" s="62">
        <v>3.8993799999999995E-2</v>
      </c>
      <c r="F387" s="62"/>
      <c r="G387" s="62"/>
    </row>
    <row r="388" spans="2:7" x14ac:dyDescent="0.25">
      <c r="B388" s="60">
        <v>37077</v>
      </c>
      <c r="C388" s="62">
        <v>3.85E-2</v>
      </c>
      <c r="D388" s="62">
        <v>3.8199999999999998E-2</v>
      </c>
      <c r="E388" s="62">
        <v>3.8900000000000004E-2</v>
      </c>
      <c r="F388" s="62">
        <v>6.7500000000000004E-2</v>
      </c>
      <c r="G388" s="62"/>
    </row>
    <row r="389" spans="2:7" x14ac:dyDescent="0.25">
      <c r="B389" s="60">
        <v>37078</v>
      </c>
      <c r="C389" s="62">
        <v>3.8481299999999996E-2</v>
      </c>
      <c r="D389" s="62">
        <v>3.8100000000000002E-2</v>
      </c>
      <c r="E389" s="62">
        <v>3.8762500000000005E-2</v>
      </c>
      <c r="F389" s="62">
        <v>6.7500000000000004E-2</v>
      </c>
      <c r="G389" s="62"/>
    </row>
    <row r="390" spans="2:7" x14ac:dyDescent="0.25">
      <c r="B390" s="60">
        <v>37081</v>
      </c>
      <c r="C390" s="62">
        <v>3.8312499999999999E-2</v>
      </c>
      <c r="D390" s="62">
        <v>3.7900000000000003E-2</v>
      </c>
      <c r="E390" s="62">
        <v>3.8374999999999999E-2</v>
      </c>
      <c r="F390" s="62">
        <v>6.7500000000000004E-2</v>
      </c>
      <c r="G390" s="62"/>
    </row>
    <row r="391" spans="2:7" x14ac:dyDescent="0.25">
      <c r="B391" s="60">
        <v>37082</v>
      </c>
      <c r="C391" s="62">
        <v>3.8300000000000001E-2</v>
      </c>
      <c r="D391" s="62">
        <v>3.7900000000000003E-2</v>
      </c>
      <c r="E391" s="62">
        <v>3.8368800000000002E-2</v>
      </c>
      <c r="F391" s="62">
        <v>6.7500000000000004E-2</v>
      </c>
      <c r="G391" s="62"/>
    </row>
    <row r="392" spans="2:7" x14ac:dyDescent="0.25">
      <c r="B392" s="60">
        <v>37083</v>
      </c>
      <c r="C392" s="62">
        <v>3.8300000000000001E-2</v>
      </c>
      <c r="D392" s="62">
        <v>3.7599999999999995E-2</v>
      </c>
      <c r="E392" s="62">
        <v>3.7925E-2</v>
      </c>
      <c r="F392" s="62">
        <v>6.7500000000000004E-2</v>
      </c>
      <c r="G392" s="62"/>
    </row>
    <row r="393" spans="2:7" x14ac:dyDescent="0.25">
      <c r="B393" s="60">
        <v>37084</v>
      </c>
      <c r="C393" s="62">
        <v>3.8300000000000001E-2</v>
      </c>
      <c r="D393" s="62">
        <v>3.7699999999999997E-2</v>
      </c>
      <c r="E393" s="62">
        <v>3.8199999999999998E-2</v>
      </c>
      <c r="F393" s="62">
        <v>6.7500000000000004E-2</v>
      </c>
      <c r="G393" s="62"/>
    </row>
    <row r="394" spans="2:7" x14ac:dyDescent="0.25">
      <c r="B394" s="60">
        <v>37085</v>
      </c>
      <c r="C394" s="62">
        <v>3.8287500000000002E-2</v>
      </c>
      <c r="D394" s="62">
        <v>3.7587500000000003E-2</v>
      </c>
      <c r="E394" s="62">
        <v>3.7975000000000002E-2</v>
      </c>
      <c r="F394" s="62">
        <v>6.7500000000000004E-2</v>
      </c>
      <c r="G394" s="62"/>
    </row>
    <row r="395" spans="2:7" x14ac:dyDescent="0.25">
      <c r="B395" s="60">
        <v>37088</v>
      </c>
      <c r="C395" s="62">
        <v>3.8300000000000001E-2</v>
      </c>
      <c r="D395" s="62">
        <v>3.7599999999999995E-2</v>
      </c>
      <c r="E395" s="62">
        <v>3.8062499999999999E-2</v>
      </c>
      <c r="F395" s="62">
        <v>6.7500000000000004E-2</v>
      </c>
      <c r="G395" s="62"/>
    </row>
    <row r="396" spans="2:7" x14ac:dyDescent="0.25">
      <c r="B396" s="60">
        <v>37089</v>
      </c>
      <c r="C396" s="62">
        <v>3.8287500000000002E-2</v>
      </c>
      <c r="D396" s="62">
        <v>3.7599999999999995E-2</v>
      </c>
      <c r="E396" s="62">
        <v>3.805E-2</v>
      </c>
      <c r="F396" s="62">
        <v>6.7500000000000004E-2</v>
      </c>
      <c r="G396" s="62"/>
    </row>
    <row r="397" spans="2:7" x14ac:dyDescent="0.25">
      <c r="B397" s="60">
        <v>37090</v>
      </c>
      <c r="C397" s="62">
        <v>3.8287500000000002E-2</v>
      </c>
      <c r="D397" s="62">
        <v>3.7599999999999995E-2</v>
      </c>
      <c r="E397" s="62">
        <v>3.8037500000000002E-2</v>
      </c>
      <c r="F397" s="62">
        <v>6.7500000000000004E-2</v>
      </c>
      <c r="G397" s="62"/>
    </row>
    <row r="398" spans="2:7" x14ac:dyDescent="0.25">
      <c r="B398" s="60">
        <v>37091</v>
      </c>
      <c r="C398" s="62">
        <v>3.8100000000000002E-2</v>
      </c>
      <c r="D398" s="62">
        <v>3.7100000000000001E-2</v>
      </c>
      <c r="E398" s="62">
        <v>3.7343799999999996E-2</v>
      </c>
      <c r="F398" s="62">
        <v>6.7500000000000004E-2</v>
      </c>
      <c r="G398" s="62"/>
    </row>
    <row r="399" spans="2:7" x14ac:dyDescent="0.25">
      <c r="B399" s="60">
        <v>37092</v>
      </c>
      <c r="C399" s="62">
        <v>3.8012499999999998E-2</v>
      </c>
      <c r="D399" s="62">
        <v>3.7087500000000002E-2</v>
      </c>
      <c r="E399" s="62">
        <v>3.7293800000000002E-2</v>
      </c>
      <c r="F399" s="62">
        <v>6.7500000000000004E-2</v>
      </c>
      <c r="G399" s="62"/>
    </row>
    <row r="400" spans="2:7" x14ac:dyDescent="0.25">
      <c r="B400" s="60">
        <v>37095</v>
      </c>
      <c r="C400" s="62">
        <v>3.7925E-2</v>
      </c>
      <c r="D400" s="62">
        <v>3.7000000000000005E-2</v>
      </c>
      <c r="E400" s="62">
        <v>3.7212500000000003E-2</v>
      </c>
      <c r="F400" s="62">
        <v>6.7500000000000004E-2</v>
      </c>
      <c r="G400" s="62"/>
    </row>
    <row r="401" spans="2:7" x14ac:dyDescent="0.25">
      <c r="B401" s="60">
        <v>37096</v>
      </c>
      <c r="C401" s="62">
        <v>3.7937499999999999E-2</v>
      </c>
      <c r="D401" s="62">
        <v>3.7000000000000005E-2</v>
      </c>
      <c r="E401" s="62">
        <v>3.7200000000000004E-2</v>
      </c>
      <c r="F401" s="62">
        <v>6.7500000000000004E-2</v>
      </c>
      <c r="G401" s="62"/>
    </row>
    <row r="402" spans="2:7" x14ac:dyDescent="0.25">
      <c r="B402" s="60">
        <v>37097</v>
      </c>
      <c r="C402" s="62">
        <v>3.7900000000000003E-2</v>
      </c>
      <c r="D402" s="62">
        <v>3.7000000000000005E-2</v>
      </c>
      <c r="E402" s="62">
        <v>3.7212500000000003E-2</v>
      </c>
      <c r="F402" s="62">
        <v>6.7500000000000004E-2</v>
      </c>
      <c r="G402" s="62"/>
    </row>
    <row r="403" spans="2:7" x14ac:dyDescent="0.25">
      <c r="B403" s="60">
        <v>37098</v>
      </c>
      <c r="C403" s="62">
        <v>3.7837499999999996E-2</v>
      </c>
      <c r="D403" s="62">
        <v>3.705E-2</v>
      </c>
      <c r="E403" s="62">
        <v>3.73E-2</v>
      </c>
      <c r="F403" s="62">
        <v>6.7500000000000004E-2</v>
      </c>
      <c r="G403" s="62"/>
    </row>
    <row r="404" spans="2:7" x14ac:dyDescent="0.25">
      <c r="B404" s="60">
        <v>37099</v>
      </c>
      <c r="C404" s="62">
        <v>3.7749999999999999E-2</v>
      </c>
      <c r="D404" s="62">
        <v>3.6962500000000002E-2</v>
      </c>
      <c r="E404" s="62">
        <v>3.7162500000000001E-2</v>
      </c>
      <c r="F404" s="62">
        <v>6.7500000000000004E-2</v>
      </c>
      <c r="G404" s="62"/>
    </row>
    <row r="405" spans="2:7" x14ac:dyDescent="0.25">
      <c r="B405" s="60">
        <v>37102</v>
      </c>
      <c r="C405" s="62">
        <v>3.7599999999999995E-2</v>
      </c>
      <c r="D405" s="62">
        <v>3.6787500000000001E-2</v>
      </c>
      <c r="E405" s="62">
        <v>3.6981300000000002E-2</v>
      </c>
      <c r="F405" s="62">
        <v>6.7500000000000004E-2</v>
      </c>
      <c r="G405" s="62"/>
    </row>
    <row r="406" spans="2:7" x14ac:dyDescent="0.25">
      <c r="B406" s="60">
        <v>37103</v>
      </c>
      <c r="C406" s="62">
        <v>3.7499999999999999E-2</v>
      </c>
      <c r="D406" s="62">
        <v>3.6699999999999997E-2</v>
      </c>
      <c r="E406" s="62">
        <v>3.6887500000000004E-2</v>
      </c>
      <c r="F406" s="62">
        <v>6.7500000000000004E-2</v>
      </c>
      <c r="G406" s="62"/>
    </row>
    <row r="407" spans="2:7" x14ac:dyDescent="0.25">
      <c r="B407" s="60">
        <v>37104</v>
      </c>
      <c r="C407" s="62">
        <v>3.7400000000000003E-2</v>
      </c>
      <c r="D407" s="62">
        <v>3.6562499999999998E-2</v>
      </c>
      <c r="E407" s="62">
        <v>3.6687500000000005E-2</v>
      </c>
      <c r="F407" s="62">
        <v>6.7500000000000004E-2</v>
      </c>
      <c r="G407" s="62"/>
    </row>
    <row r="408" spans="2:7" x14ac:dyDescent="0.25">
      <c r="B408" s="60">
        <v>37105</v>
      </c>
      <c r="C408" s="62">
        <v>3.73E-2</v>
      </c>
      <c r="D408" s="62">
        <v>3.6499999999999998E-2</v>
      </c>
      <c r="E408" s="62">
        <v>3.6600000000000001E-2</v>
      </c>
      <c r="F408" s="62">
        <v>6.7500000000000004E-2</v>
      </c>
      <c r="G408" s="62"/>
    </row>
    <row r="409" spans="2:7" x14ac:dyDescent="0.25">
      <c r="B409" s="60">
        <v>37106</v>
      </c>
      <c r="C409" s="62">
        <v>3.73E-2</v>
      </c>
      <c r="D409" s="62">
        <v>3.6562499999999998E-2</v>
      </c>
      <c r="E409" s="62">
        <v>3.6662500000000001E-2</v>
      </c>
      <c r="F409" s="62">
        <v>6.7500000000000004E-2</v>
      </c>
      <c r="G409" s="62"/>
    </row>
    <row r="410" spans="2:7" x14ac:dyDescent="0.25">
      <c r="B410" s="60">
        <v>37109</v>
      </c>
      <c r="C410" s="62">
        <v>3.7200000000000004E-2</v>
      </c>
      <c r="D410" s="62">
        <v>3.6499999999999998E-2</v>
      </c>
      <c r="E410" s="62">
        <v>3.6600000000000001E-2</v>
      </c>
      <c r="F410" s="62">
        <v>6.7500000000000004E-2</v>
      </c>
      <c r="G410" s="62"/>
    </row>
    <row r="411" spans="2:7" x14ac:dyDescent="0.25">
      <c r="B411" s="60">
        <v>37110</v>
      </c>
      <c r="C411" s="62">
        <v>3.7100000000000001E-2</v>
      </c>
      <c r="D411" s="62">
        <v>3.6437499999999998E-2</v>
      </c>
      <c r="E411" s="62">
        <v>3.6549999999999999E-2</v>
      </c>
      <c r="F411" s="62">
        <v>6.7500000000000004E-2</v>
      </c>
      <c r="G411" s="62"/>
    </row>
    <row r="412" spans="2:7" x14ac:dyDescent="0.25">
      <c r="B412" s="60">
        <v>37111</v>
      </c>
      <c r="C412" s="62">
        <v>3.7062499999999998E-2</v>
      </c>
      <c r="D412" s="62">
        <v>3.6375000000000005E-2</v>
      </c>
      <c r="E412" s="62">
        <v>3.6600000000000001E-2</v>
      </c>
      <c r="F412" s="62">
        <v>6.7500000000000004E-2</v>
      </c>
      <c r="G412" s="62"/>
    </row>
    <row r="413" spans="2:7" x14ac:dyDescent="0.25">
      <c r="B413" s="60">
        <v>37112</v>
      </c>
      <c r="C413" s="62">
        <v>3.6725000000000001E-2</v>
      </c>
      <c r="D413" s="62">
        <v>3.5950000000000003E-2</v>
      </c>
      <c r="E413" s="62">
        <v>3.6000000000000004E-2</v>
      </c>
      <c r="F413" s="62">
        <v>6.7500000000000004E-2</v>
      </c>
      <c r="G413" s="62"/>
    </row>
    <row r="414" spans="2:7" x14ac:dyDescent="0.25">
      <c r="B414" s="60">
        <v>37113</v>
      </c>
      <c r="C414" s="62">
        <v>3.6600000000000001E-2</v>
      </c>
      <c r="D414" s="62">
        <v>3.5887500000000003E-2</v>
      </c>
      <c r="E414" s="62">
        <v>3.5900000000000001E-2</v>
      </c>
      <c r="F414" s="62">
        <v>6.7500000000000004E-2</v>
      </c>
      <c r="G414" s="62"/>
    </row>
    <row r="415" spans="2:7" x14ac:dyDescent="0.25">
      <c r="B415" s="60">
        <v>37116</v>
      </c>
      <c r="C415" s="62">
        <v>3.6400000000000002E-2</v>
      </c>
      <c r="D415" s="62">
        <v>3.5699999999999996E-2</v>
      </c>
      <c r="E415" s="62">
        <v>3.5693800000000005E-2</v>
      </c>
      <c r="F415" s="62">
        <v>6.7500000000000004E-2</v>
      </c>
      <c r="G415" s="62"/>
    </row>
    <row r="416" spans="2:7" x14ac:dyDescent="0.25">
      <c r="B416" s="60">
        <v>37117</v>
      </c>
      <c r="C416" s="62">
        <v>3.6299999999999999E-2</v>
      </c>
      <c r="D416" s="62">
        <v>3.56E-2</v>
      </c>
      <c r="E416" s="62">
        <v>3.56E-2</v>
      </c>
      <c r="F416" s="62">
        <v>6.7500000000000004E-2</v>
      </c>
      <c r="G416" s="62"/>
    </row>
    <row r="417" spans="2:7" x14ac:dyDescent="0.25">
      <c r="B417" s="60">
        <v>37118</v>
      </c>
      <c r="C417" s="62">
        <v>3.6200000000000003E-2</v>
      </c>
      <c r="D417" s="62">
        <v>3.56E-2</v>
      </c>
      <c r="E417" s="62">
        <v>3.5631300000000005E-2</v>
      </c>
      <c r="F417" s="62">
        <v>6.7500000000000004E-2</v>
      </c>
      <c r="G417" s="62"/>
    </row>
    <row r="418" spans="2:7" x14ac:dyDescent="0.25">
      <c r="B418" s="60">
        <v>37119</v>
      </c>
      <c r="C418" s="62">
        <v>3.61E-2</v>
      </c>
      <c r="D418" s="62">
        <v>3.5612499999999998E-2</v>
      </c>
      <c r="E418" s="62">
        <v>3.5806299999999999E-2</v>
      </c>
      <c r="F418" s="62">
        <v>6.7500000000000004E-2</v>
      </c>
      <c r="G418" s="62"/>
    </row>
    <row r="419" spans="2:7" x14ac:dyDescent="0.25">
      <c r="B419" s="60">
        <v>37120</v>
      </c>
      <c r="C419" s="62">
        <v>3.6000000000000004E-2</v>
      </c>
      <c r="D419" s="62">
        <v>3.5475E-2</v>
      </c>
      <c r="E419" s="62">
        <v>3.56E-2</v>
      </c>
      <c r="F419" s="62">
        <v>6.7500000000000004E-2</v>
      </c>
      <c r="G419" s="62"/>
    </row>
    <row r="420" spans="2:7" x14ac:dyDescent="0.25">
      <c r="B420" s="60">
        <v>37123</v>
      </c>
      <c r="C420" s="62">
        <v>3.5799999999999998E-2</v>
      </c>
      <c r="D420" s="62">
        <v>3.5287499999999999E-2</v>
      </c>
      <c r="E420" s="62">
        <v>3.5275000000000001E-2</v>
      </c>
      <c r="F420" s="62">
        <v>6.7500000000000004E-2</v>
      </c>
      <c r="G420" s="62"/>
    </row>
    <row r="421" spans="2:7" x14ac:dyDescent="0.25">
      <c r="B421" s="60">
        <v>37124</v>
      </c>
      <c r="C421" s="62">
        <v>3.5799999999999998E-2</v>
      </c>
      <c r="D421" s="62">
        <v>3.5275000000000001E-2</v>
      </c>
      <c r="E421" s="62">
        <v>3.5375000000000004E-2</v>
      </c>
      <c r="F421" s="62">
        <v>6.7500000000000004E-2</v>
      </c>
      <c r="G421" s="62"/>
    </row>
    <row r="422" spans="2:7" x14ac:dyDescent="0.25">
      <c r="B422" s="60">
        <v>37125</v>
      </c>
      <c r="C422" s="62">
        <v>3.5775000000000001E-2</v>
      </c>
      <c r="D422" s="62">
        <v>3.5125000000000003E-2</v>
      </c>
      <c r="E422" s="62">
        <v>3.5125000000000003E-2</v>
      </c>
      <c r="F422" s="62">
        <v>6.5000000000000002E-2</v>
      </c>
      <c r="G422" s="62"/>
    </row>
    <row r="423" spans="2:7" x14ac:dyDescent="0.25">
      <c r="B423" s="60">
        <v>37126</v>
      </c>
      <c r="C423" s="62">
        <v>3.5799999999999998E-2</v>
      </c>
      <c r="D423" s="62">
        <v>3.5125000000000003E-2</v>
      </c>
      <c r="E423" s="62">
        <v>3.5162499999999999E-2</v>
      </c>
      <c r="F423" s="62">
        <v>6.5000000000000002E-2</v>
      </c>
      <c r="G423" s="62"/>
    </row>
    <row r="424" spans="2:7" x14ac:dyDescent="0.25">
      <c r="B424" s="60">
        <v>37127</v>
      </c>
      <c r="C424" s="62">
        <v>3.5799999999999998E-2</v>
      </c>
      <c r="D424" s="62">
        <v>3.5174999999999998E-2</v>
      </c>
      <c r="E424" s="62">
        <v>3.5200000000000002E-2</v>
      </c>
      <c r="F424" s="62">
        <v>6.5000000000000002E-2</v>
      </c>
      <c r="G424" s="62"/>
    </row>
    <row r="425" spans="2:7" x14ac:dyDescent="0.25">
      <c r="B425" s="60">
        <v>37131</v>
      </c>
      <c r="C425" s="62">
        <v>3.5799999999999998E-2</v>
      </c>
      <c r="D425" s="62">
        <v>3.5249999999999997E-2</v>
      </c>
      <c r="E425" s="62">
        <v>3.5287499999999999E-2</v>
      </c>
      <c r="F425" s="62">
        <v>6.5000000000000002E-2</v>
      </c>
      <c r="G425" s="62"/>
    </row>
    <row r="426" spans="2:7" x14ac:dyDescent="0.25">
      <c r="B426" s="60">
        <v>37132</v>
      </c>
      <c r="C426" s="62">
        <v>3.5799999999999998E-2</v>
      </c>
      <c r="D426" s="62">
        <v>3.5000000000000003E-2</v>
      </c>
      <c r="E426" s="62">
        <v>3.4950000000000002E-2</v>
      </c>
      <c r="F426" s="62">
        <v>6.5000000000000002E-2</v>
      </c>
      <c r="G426" s="62"/>
    </row>
    <row r="427" spans="2:7" x14ac:dyDescent="0.25">
      <c r="B427" s="60">
        <v>37133</v>
      </c>
      <c r="C427" s="62">
        <v>3.5837500000000001E-2</v>
      </c>
      <c r="D427" s="62">
        <v>3.49E-2</v>
      </c>
      <c r="E427" s="62">
        <v>3.4799999999999998E-2</v>
      </c>
      <c r="F427" s="62">
        <v>6.5000000000000002E-2</v>
      </c>
      <c r="G427" s="62"/>
    </row>
    <row r="428" spans="2:7" x14ac:dyDescent="0.25">
      <c r="B428" s="60">
        <v>37134</v>
      </c>
      <c r="C428" s="62">
        <v>3.5812499999999997E-2</v>
      </c>
      <c r="D428" s="62">
        <v>3.4624999999999996E-2</v>
      </c>
      <c r="E428" s="62">
        <v>3.4525E-2</v>
      </c>
      <c r="F428" s="62">
        <v>6.5000000000000002E-2</v>
      </c>
      <c r="G428" s="62"/>
    </row>
    <row r="429" spans="2:7" x14ac:dyDescent="0.25">
      <c r="B429" s="60">
        <v>37137</v>
      </c>
      <c r="C429" s="62">
        <v>3.57875E-2</v>
      </c>
      <c r="D429" s="62">
        <v>3.4656300000000001E-2</v>
      </c>
      <c r="E429" s="62">
        <v>3.4599999999999999E-2</v>
      </c>
      <c r="F429" s="62"/>
      <c r="G429" s="62"/>
    </row>
    <row r="430" spans="2:7" x14ac:dyDescent="0.25">
      <c r="B430" s="60">
        <v>37138</v>
      </c>
      <c r="C430" s="62">
        <v>3.5725E-2</v>
      </c>
      <c r="D430" s="62">
        <v>3.4662499999999999E-2</v>
      </c>
      <c r="E430" s="62">
        <v>3.465E-2</v>
      </c>
      <c r="F430" s="62">
        <v>6.5000000000000002E-2</v>
      </c>
      <c r="G430" s="62"/>
    </row>
    <row r="431" spans="2:7" x14ac:dyDescent="0.25">
      <c r="B431" s="60">
        <v>37139</v>
      </c>
      <c r="C431" s="62">
        <v>3.5799999999999998E-2</v>
      </c>
      <c r="D431" s="62">
        <v>3.5200000000000002E-2</v>
      </c>
      <c r="E431" s="62">
        <v>3.5499999999999997E-2</v>
      </c>
      <c r="F431" s="62">
        <v>6.5000000000000002E-2</v>
      </c>
      <c r="G431" s="62"/>
    </row>
    <row r="432" spans="2:7" x14ac:dyDescent="0.25">
      <c r="B432" s="60">
        <v>37140</v>
      </c>
      <c r="C432" s="62">
        <v>3.5768800000000003E-2</v>
      </c>
      <c r="D432" s="62">
        <v>3.5200000000000002E-2</v>
      </c>
      <c r="E432" s="62">
        <v>3.5400000000000001E-2</v>
      </c>
      <c r="F432" s="62">
        <v>6.5000000000000002E-2</v>
      </c>
      <c r="G432" s="62"/>
    </row>
    <row r="433" spans="2:7" x14ac:dyDescent="0.25">
      <c r="B433" s="60">
        <v>37141</v>
      </c>
      <c r="C433" s="62">
        <v>3.5699999999999996E-2</v>
      </c>
      <c r="D433" s="62">
        <v>3.4862499999999998E-2</v>
      </c>
      <c r="E433" s="62">
        <v>3.4874999999999996E-2</v>
      </c>
      <c r="F433" s="62">
        <v>6.5000000000000002E-2</v>
      </c>
      <c r="G433" s="62"/>
    </row>
    <row r="434" spans="2:7" x14ac:dyDescent="0.25">
      <c r="B434" s="60">
        <v>37144</v>
      </c>
      <c r="C434" s="62">
        <v>3.5012500000000002E-2</v>
      </c>
      <c r="D434" s="62">
        <v>3.3599999999999998E-2</v>
      </c>
      <c r="E434" s="62">
        <v>3.3224999999999998E-2</v>
      </c>
      <c r="F434" s="62">
        <v>6.5000000000000002E-2</v>
      </c>
      <c r="G434" s="62"/>
    </row>
    <row r="435" spans="2:7" x14ac:dyDescent="0.25">
      <c r="B435" s="60">
        <v>37145</v>
      </c>
      <c r="C435" s="62">
        <v>3.49E-2</v>
      </c>
      <c r="D435" s="62">
        <v>3.3599999999999998E-2</v>
      </c>
      <c r="E435" s="62">
        <v>3.3399999999999999E-2</v>
      </c>
      <c r="F435" s="62">
        <v>6.5000000000000002E-2</v>
      </c>
      <c r="G435" s="62"/>
    </row>
    <row r="436" spans="2:7" x14ac:dyDescent="0.25">
      <c r="B436" s="60">
        <v>37146</v>
      </c>
      <c r="C436" s="62">
        <v>3.5012500000000002E-2</v>
      </c>
      <c r="D436" s="62">
        <v>3.15625E-2</v>
      </c>
      <c r="E436" s="62">
        <v>3.09375E-2</v>
      </c>
      <c r="F436" s="62">
        <v>6.5000000000000002E-2</v>
      </c>
      <c r="G436" s="62"/>
    </row>
    <row r="437" spans="2:7" x14ac:dyDescent="0.25">
      <c r="B437" s="60">
        <v>37147</v>
      </c>
      <c r="C437" s="62">
        <v>3.4874999999999996E-2</v>
      </c>
      <c r="D437" s="62">
        <v>3.15E-2</v>
      </c>
      <c r="E437" s="62">
        <v>3.0899999999999997E-2</v>
      </c>
      <c r="F437" s="62">
        <v>6.5000000000000002E-2</v>
      </c>
      <c r="G437" s="62"/>
    </row>
    <row r="438" spans="2:7" x14ac:dyDescent="0.25">
      <c r="B438" s="60">
        <v>37148</v>
      </c>
      <c r="C438" s="62">
        <v>3.4962500000000001E-2</v>
      </c>
      <c r="D438" s="62">
        <v>3.15E-2</v>
      </c>
      <c r="E438" s="62">
        <v>3.0800000000000001E-2</v>
      </c>
      <c r="F438" s="62">
        <v>6.5000000000000002E-2</v>
      </c>
      <c r="G438" s="62"/>
    </row>
    <row r="439" spans="2:7" x14ac:dyDescent="0.25">
      <c r="B439" s="60">
        <v>37151</v>
      </c>
      <c r="C439" s="62">
        <v>3.38375E-2</v>
      </c>
      <c r="D439" s="62">
        <v>3.1099999999999999E-2</v>
      </c>
      <c r="E439" s="62">
        <v>3.0299999999999997E-2</v>
      </c>
      <c r="F439" s="62">
        <v>6.5000000000000002E-2</v>
      </c>
      <c r="G439" s="62"/>
    </row>
    <row r="440" spans="2:7" x14ac:dyDescent="0.25">
      <c r="B440" s="60">
        <v>37152</v>
      </c>
      <c r="C440" s="62">
        <v>3.0575000000000001E-2</v>
      </c>
      <c r="D440" s="62">
        <v>2.9649999999999999E-2</v>
      </c>
      <c r="E440" s="62">
        <v>2.8937499999999998E-2</v>
      </c>
      <c r="F440" s="62">
        <v>0.06</v>
      </c>
      <c r="G440" s="62"/>
    </row>
    <row r="441" spans="2:7" x14ac:dyDescent="0.25">
      <c r="B441" s="60">
        <v>37153</v>
      </c>
      <c r="C441" s="62">
        <v>2.785E-2</v>
      </c>
      <c r="D441" s="62">
        <v>2.78313E-2</v>
      </c>
      <c r="E441" s="62">
        <v>2.7425000000000001E-2</v>
      </c>
      <c r="F441" s="62">
        <v>0.06</v>
      </c>
      <c r="G441" s="62"/>
    </row>
    <row r="442" spans="2:7" x14ac:dyDescent="0.25">
      <c r="B442" s="60">
        <v>37154</v>
      </c>
      <c r="C442" s="62">
        <v>2.6137500000000001E-2</v>
      </c>
      <c r="D442" s="62">
        <v>2.6025E-2</v>
      </c>
      <c r="E442" s="62">
        <v>2.5937499999999999E-2</v>
      </c>
      <c r="F442" s="62">
        <v>0.06</v>
      </c>
      <c r="G442" s="62"/>
    </row>
    <row r="443" spans="2:7" x14ac:dyDescent="0.25">
      <c r="B443" s="60">
        <v>37155</v>
      </c>
      <c r="C443" s="62">
        <v>2.6612499999999997E-2</v>
      </c>
      <c r="D443" s="62">
        <v>2.6150000000000003E-2</v>
      </c>
      <c r="E443" s="62">
        <v>2.5849999999999998E-2</v>
      </c>
      <c r="F443" s="62">
        <v>0.06</v>
      </c>
      <c r="G443" s="62"/>
    </row>
    <row r="444" spans="2:7" x14ac:dyDescent="0.25">
      <c r="B444" s="60">
        <v>37158</v>
      </c>
      <c r="C444" s="62">
        <v>2.6437499999999999E-2</v>
      </c>
      <c r="D444" s="62">
        <v>2.6000000000000002E-2</v>
      </c>
      <c r="E444" s="62">
        <v>2.5762500000000001E-2</v>
      </c>
      <c r="F444" s="62">
        <v>0.06</v>
      </c>
      <c r="G444" s="62"/>
    </row>
    <row r="445" spans="2:7" x14ac:dyDescent="0.25">
      <c r="B445" s="60">
        <v>37159</v>
      </c>
      <c r="C445" s="62">
        <v>2.6662499999999999E-2</v>
      </c>
      <c r="D445" s="62">
        <v>2.6000000000000002E-2</v>
      </c>
      <c r="E445" s="62">
        <v>2.5649999999999999E-2</v>
      </c>
      <c r="F445" s="62">
        <v>0.06</v>
      </c>
      <c r="G445" s="62"/>
    </row>
    <row r="446" spans="2:7" x14ac:dyDescent="0.25">
      <c r="B446" s="60">
        <v>37160</v>
      </c>
      <c r="C446" s="62">
        <v>2.6637499999999998E-2</v>
      </c>
      <c r="D446" s="62">
        <v>2.5912500000000002E-2</v>
      </c>
      <c r="E446" s="62">
        <v>2.55125E-2</v>
      </c>
      <c r="F446" s="62">
        <v>0.06</v>
      </c>
      <c r="G446" s="62"/>
    </row>
    <row r="447" spans="2:7" x14ac:dyDescent="0.25">
      <c r="B447" s="60">
        <v>37161</v>
      </c>
      <c r="C447" s="62">
        <v>2.6387499999999998E-2</v>
      </c>
      <c r="D447" s="62">
        <v>2.6000000000000002E-2</v>
      </c>
      <c r="E447" s="62">
        <v>2.5337499999999999E-2</v>
      </c>
      <c r="F447" s="62">
        <v>0.06</v>
      </c>
      <c r="G447" s="62"/>
    </row>
    <row r="448" spans="2:7" x14ac:dyDescent="0.25">
      <c r="B448" s="60">
        <v>37162</v>
      </c>
      <c r="C448" s="62">
        <v>2.63E-2</v>
      </c>
      <c r="D448" s="62">
        <v>2.5899999999999999E-2</v>
      </c>
      <c r="E448" s="62">
        <v>2.5225000000000001E-2</v>
      </c>
      <c r="F448" s="62">
        <v>0.06</v>
      </c>
      <c r="G448" s="62"/>
    </row>
    <row r="449" spans="2:7" x14ac:dyDescent="0.25">
      <c r="B449" s="60">
        <v>37165</v>
      </c>
      <c r="C449" s="62">
        <v>2.6375000000000003E-2</v>
      </c>
      <c r="D449" s="62">
        <v>2.6000000000000002E-2</v>
      </c>
      <c r="E449" s="62">
        <v>2.5399999999999999E-2</v>
      </c>
      <c r="F449" s="62">
        <v>0.06</v>
      </c>
      <c r="G449" s="62"/>
    </row>
    <row r="450" spans="2:7" x14ac:dyDescent="0.25">
      <c r="B450" s="60">
        <v>37166</v>
      </c>
      <c r="C450" s="62">
        <v>2.6375000000000003E-2</v>
      </c>
      <c r="D450" s="62">
        <v>2.5924999999999997E-2</v>
      </c>
      <c r="E450" s="62">
        <v>2.53E-2</v>
      </c>
      <c r="F450" s="62">
        <v>0.06</v>
      </c>
      <c r="G450" s="62"/>
    </row>
    <row r="451" spans="2:7" x14ac:dyDescent="0.25">
      <c r="B451" s="60">
        <v>37167</v>
      </c>
      <c r="C451" s="62">
        <v>2.5887500000000001E-2</v>
      </c>
      <c r="D451" s="62">
        <v>2.5000000000000001E-2</v>
      </c>
      <c r="E451" s="62">
        <v>2.4150000000000001E-2</v>
      </c>
      <c r="F451" s="62">
        <v>5.5E-2</v>
      </c>
      <c r="G451" s="62"/>
    </row>
    <row r="452" spans="2:7" x14ac:dyDescent="0.25">
      <c r="B452" s="60">
        <v>37168</v>
      </c>
      <c r="C452" s="62">
        <v>2.58E-2</v>
      </c>
      <c r="D452" s="62">
        <v>2.5000000000000001E-2</v>
      </c>
      <c r="E452" s="62">
        <v>2.4237500000000002E-2</v>
      </c>
      <c r="F452" s="62">
        <v>5.5E-2</v>
      </c>
      <c r="G452" s="62"/>
    </row>
    <row r="453" spans="2:7" x14ac:dyDescent="0.25">
      <c r="B453" s="60">
        <v>37169</v>
      </c>
      <c r="C453" s="62">
        <v>2.5624999999999998E-2</v>
      </c>
      <c r="D453" s="62">
        <v>2.4812500000000001E-2</v>
      </c>
      <c r="E453" s="62">
        <v>2.3925000000000002E-2</v>
      </c>
      <c r="F453" s="62">
        <v>5.5E-2</v>
      </c>
      <c r="G453" s="62"/>
    </row>
    <row r="454" spans="2:7" x14ac:dyDescent="0.25">
      <c r="B454" s="60">
        <v>37172</v>
      </c>
      <c r="C454" s="62">
        <v>2.5412499999999998E-2</v>
      </c>
      <c r="D454" s="62">
        <v>2.4399999999999998E-2</v>
      </c>
      <c r="E454" s="62">
        <v>2.3337500000000001E-2</v>
      </c>
      <c r="F454" s="62"/>
      <c r="G454" s="62"/>
    </row>
    <row r="455" spans="2:7" x14ac:dyDescent="0.25">
      <c r="B455" s="60">
        <v>37173</v>
      </c>
      <c r="C455" s="62">
        <v>2.5312500000000002E-2</v>
      </c>
      <c r="D455" s="62">
        <v>2.4312500000000001E-2</v>
      </c>
      <c r="E455" s="62">
        <v>2.3399999999999997E-2</v>
      </c>
      <c r="F455" s="62">
        <v>5.5E-2</v>
      </c>
      <c r="G455" s="62"/>
    </row>
    <row r="456" spans="2:7" x14ac:dyDescent="0.25">
      <c r="B456" s="60">
        <v>37174</v>
      </c>
      <c r="C456" s="62">
        <v>2.5312500000000002E-2</v>
      </c>
      <c r="D456" s="62">
        <v>2.4300000000000002E-2</v>
      </c>
      <c r="E456" s="62">
        <v>2.3587500000000001E-2</v>
      </c>
      <c r="F456" s="62">
        <v>5.5E-2</v>
      </c>
      <c r="G456" s="62"/>
    </row>
    <row r="457" spans="2:7" x14ac:dyDescent="0.25">
      <c r="B457" s="60">
        <v>37175</v>
      </c>
      <c r="C457" s="62">
        <v>2.5249999999999998E-2</v>
      </c>
      <c r="D457" s="62">
        <v>2.4300000000000002E-2</v>
      </c>
      <c r="E457" s="62">
        <v>2.3712499999999997E-2</v>
      </c>
      <c r="F457" s="62">
        <v>5.5E-2</v>
      </c>
      <c r="G457" s="62"/>
    </row>
    <row r="458" spans="2:7" x14ac:dyDescent="0.25">
      <c r="B458" s="60">
        <v>37176</v>
      </c>
      <c r="C458" s="62">
        <v>2.5293800000000002E-2</v>
      </c>
      <c r="D458" s="62">
        <v>2.4562499999999998E-2</v>
      </c>
      <c r="E458" s="62">
        <v>2.4225E-2</v>
      </c>
      <c r="F458" s="62">
        <v>5.5E-2</v>
      </c>
      <c r="G458" s="62"/>
    </row>
    <row r="459" spans="2:7" x14ac:dyDescent="0.25">
      <c r="B459" s="60">
        <v>37179</v>
      </c>
      <c r="C459" s="62">
        <v>2.5174999999999999E-2</v>
      </c>
      <c r="D459" s="62">
        <v>2.4312500000000001E-2</v>
      </c>
      <c r="E459" s="62">
        <v>2.3799999999999998E-2</v>
      </c>
      <c r="F459" s="62">
        <v>5.5E-2</v>
      </c>
      <c r="G459" s="62"/>
    </row>
    <row r="460" spans="2:7" x14ac:dyDescent="0.25">
      <c r="B460" s="60">
        <v>37180</v>
      </c>
      <c r="C460" s="62">
        <v>2.5099999999999997E-2</v>
      </c>
      <c r="D460" s="62">
        <v>2.4199999999999999E-2</v>
      </c>
      <c r="E460" s="62">
        <v>2.3599999999999999E-2</v>
      </c>
      <c r="F460" s="62">
        <v>5.5E-2</v>
      </c>
      <c r="G460" s="62"/>
    </row>
    <row r="461" spans="2:7" x14ac:dyDescent="0.25">
      <c r="B461" s="60">
        <v>37181</v>
      </c>
      <c r="C461" s="62">
        <v>2.5012500000000003E-2</v>
      </c>
      <c r="D461" s="62">
        <v>2.41E-2</v>
      </c>
      <c r="E461" s="62">
        <v>2.3599999999999999E-2</v>
      </c>
      <c r="F461" s="62">
        <v>5.5E-2</v>
      </c>
      <c r="G461" s="62"/>
    </row>
    <row r="462" spans="2:7" x14ac:dyDescent="0.25">
      <c r="B462" s="60">
        <v>37182</v>
      </c>
      <c r="C462" s="62">
        <v>2.4624999999999998E-2</v>
      </c>
      <c r="D462" s="62">
        <v>2.3900000000000001E-2</v>
      </c>
      <c r="E462" s="62">
        <v>2.3525000000000001E-2</v>
      </c>
      <c r="F462" s="62">
        <v>5.5E-2</v>
      </c>
      <c r="G462" s="62"/>
    </row>
    <row r="463" spans="2:7" x14ac:dyDescent="0.25">
      <c r="B463" s="60">
        <v>37183</v>
      </c>
      <c r="C463" s="62">
        <v>2.445E-2</v>
      </c>
      <c r="D463" s="62">
        <v>2.36625E-2</v>
      </c>
      <c r="E463" s="62">
        <v>2.32125E-2</v>
      </c>
      <c r="F463" s="62">
        <v>5.5E-2</v>
      </c>
      <c r="G463" s="62"/>
    </row>
    <row r="464" spans="2:7" x14ac:dyDescent="0.25">
      <c r="B464" s="60">
        <v>37186</v>
      </c>
      <c r="C464" s="62">
        <v>2.4262499999999999E-2</v>
      </c>
      <c r="D464" s="62">
        <v>2.3525000000000001E-2</v>
      </c>
      <c r="E464" s="62">
        <v>2.315E-2</v>
      </c>
      <c r="F464" s="62">
        <v>5.5E-2</v>
      </c>
      <c r="G464" s="62"/>
    </row>
    <row r="465" spans="2:7" x14ac:dyDescent="0.25">
      <c r="B465" s="60">
        <v>37187</v>
      </c>
      <c r="C465" s="62">
        <v>2.4199999999999999E-2</v>
      </c>
      <c r="D465" s="62">
        <v>2.35E-2</v>
      </c>
      <c r="E465" s="62">
        <v>2.32125E-2</v>
      </c>
      <c r="F465" s="62">
        <v>5.5E-2</v>
      </c>
      <c r="G465" s="62"/>
    </row>
    <row r="466" spans="2:7" x14ac:dyDescent="0.25">
      <c r="B466" s="60">
        <v>37188</v>
      </c>
      <c r="C466" s="62">
        <v>2.4075000000000003E-2</v>
      </c>
      <c r="D466" s="62">
        <v>2.3300000000000001E-2</v>
      </c>
      <c r="E466" s="62">
        <v>2.3012500000000002E-2</v>
      </c>
      <c r="F466" s="62">
        <v>5.5E-2</v>
      </c>
      <c r="G466" s="62"/>
    </row>
    <row r="467" spans="2:7" x14ac:dyDescent="0.25">
      <c r="B467" s="60">
        <v>37189</v>
      </c>
      <c r="C467" s="62">
        <v>2.3762500000000002E-2</v>
      </c>
      <c r="D467" s="62">
        <v>2.3099999999999999E-2</v>
      </c>
      <c r="E467" s="62">
        <v>2.2700000000000001E-2</v>
      </c>
      <c r="F467" s="62">
        <v>5.5E-2</v>
      </c>
      <c r="G467" s="62"/>
    </row>
    <row r="468" spans="2:7" x14ac:dyDescent="0.25">
      <c r="B468" s="60">
        <v>37190</v>
      </c>
      <c r="C468" s="62">
        <v>2.3537499999999999E-2</v>
      </c>
      <c r="D468" s="62">
        <v>2.2799999999999997E-2</v>
      </c>
      <c r="E468" s="62">
        <v>2.2324999999999998E-2</v>
      </c>
      <c r="F468" s="62">
        <v>5.5E-2</v>
      </c>
      <c r="G468" s="62"/>
    </row>
    <row r="469" spans="2:7" x14ac:dyDescent="0.25">
      <c r="B469" s="60">
        <v>37193</v>
      </c>
      <c r="C469" s="62">
        <v>2.3424999999999998E-2</v>
      </c>
      <c r="D469" s="62">
        <v>2.2700000000000001E-2</v>
      </c>
      <c r="E469" s="62">
        <v>2.2200000000000001E-2</v>
      </c>
      <c r="F469" s="62">
        <v>5.5E-2</v>
      </c>
      <c r="G469" s="62"/>
    </row>
    <row r="470" spans="2:7" x14ac:dyDescent="0.25">
      <c r="B470" s="60">
        <v>37194</v>
      </c>
      <c r="C470" s="62">
        <v>2.3199999999999998E-2</v>
      </c>
      <c r="D470" s="62">
        <v>2.23E-2</v>
      </c>
      <c r="E470" s="62">
        <v>2.1712500000000003E-2</v>
      </c>
      <c r="F470" s="62">
        <v>5.5E-2</v>
      </c>
      <c r="G470" s="62"/>
    </row>
    <row r="471" spans="2:7" x14ac:dyDescent="0.25">
      <c r="B471" s="60">
        <v>37195</v>
      </c>
      <c r="C471" s="62">
        <v>2.2875E-2</v>
      </c>
      <c r="D471" s="62">
        <v>2.2000000000000002E-2</v>
      </c>
      <c r="E471" s="62">
        <v>2.1462500000000002E-2</v>
      </c>
      <c r="F471" s="62">
        <v>5.5E-2</v>
      </c>
      <c r="G471" s="62"/>
    </row>
    <row r="472" spans="2:7" x14ac:dyDescent="0.25">
      <c r="B472" s="60">
        <v>37196</v>
      </c>
      <c r="C472" s="62">
        <v>2.2799999999999997E-2</v>
      </c>
      <c r="D472" s="62">
        <v>2.2099999999999998E-2</v>
      </c>
      <c r="E472" s="62">
        <v>2.1675E-2</v>
      </c>
      <c r="F472" s="62">
        <v>5.5E-2</v>
      </c>
      <c r="G472" s="62"/>
    </row>
    <row r="473" spans="2:7" x14ac:dyDescent="0.25">
      <c r="B473" s="60">
        <v>37197</v>
      </c>
      <c r="C473" s="62">
        <v>2.2700000000000001E-2</v>
      </c>
      <c r="D473" s="62">
        <v>2.2000000000000002E-2</v>
      </c>
      <c r="E473" s="62">
        <v>2.1600000000000001E-2</v>
      </c>
      <c r="F473" s="62">
        <v>5.5E-2</v>
      </c>
      <c r="G473" s="62"/>
    </row>
    <row r="474" spans="2:7" x14ac:dyDescent="0.25">
      <c r="B474" s="60">
        <v>37200</v>
      </c>
      <c r="C474" s="62">
        <v>2.2200000000000001E-2</v>
      </c>
      <c r="D474" s="62">
        <v>2.1649999999999999E-2</v>
      </c>
      <c r="E474" s="62">
        <v>2.12E-2</v>
      </c>
      <c r="F474" s="62">
        <v>5.5E-2</v>
      </c>
      <c r="G474" s="62"/>
    </row>
    <row r="475" spans="2:7" x14ac:dyDescent="0.25">
      <c r="B475" s="60">
        <v>37201</v>
      </c>
      <c r="C475" s="62">
        <v>2.1899999999999999E-2</v>
      </c>
      <c r="D475" s="62">
        <v>2.1349999999999997E-2</v>
      </c>
      <c r="E475" s="62">
        <v>2.0899999999999998E-2</v>
      </c>
      <c r="F475" s="62">
        <v>5.5E-2</v>
      </c>
      <c r="G475" s="62"/>
    </row>
    <row r="476" spans="2:7" x14ac:dyDescent="0.25">
      <c r="B476" s="60">
        <v>37202</v>
      </c>
      <c r="C476" s="62">
        <v>2.0906299999999999E-2</v>
      </c>
      <c r="D476" s="62">
        <v>0.02</v>
      </c>
      <c r="E476" s="62">
        <v>1.9462500000000001E-2</v>
      </c>
      <c r="F476" s="62">
        <v>0.05</v>
      </c>
      <c r="G476" s="62"/>
    </row>
    <row r="477" spans="2:7" x14ac:dyDescent="0.25">
      <c r="B477" s="60">
        <v>37203</v>
      </c>
      <c r="C477" s="62">
        <v>2.0899999999999998E-2</v>
      </c>
      <c r="D477" s="62">
        <v>1.9987500000000002E-2</v>
      </c>
      <c r="E477" s="62">
        <v>1.9474999999999999E-2</v>
      </c>
      <c r="F477" s="62">
        <v>0.05</v>
      </c>
      <c r="G477" s="62"/>
    </row>
    <row r="478" spans="2:7" x14ac:dyDescent="0.25">
      <c r="B478" s="60">
        <v>37204</v>
      </c>
      <c r="C478" s="62">
        <v>2.0912500000000001E-2</v>
      </c>
      <c r="D478" s="62">
        <v>2.01625E-2</v>
      </c>
      <c r="E478" s="62">
        <v>1.9699999999999999E-2</v>
      </c>
      <c r="F478" s="62">
        <v>0.05</v>
      </c>
      <c r="G478" s="62"/>
    </row>
    <row r="479" spans="2:7" x14ac:dyDescent="0.25">
      <c r="B479" s="60">
        <v>37207</v>
      </c>
      <c r="C479" s="62">
        <v>2.0899999999999998E-2</v>
      </c>
      <c r="D479" s="62">
        <v>2.0250000000000001E-2</v>
      </c>
      <c r="E479" s="62">
        <v>1.9900000000000001E-2</v>
      </c>
      <c r="F479" s="62"/>
      <c r="G479" s="62"/>
    </row>
    <row r="480" spans="2:7" x14ac:dyDescent="0.25">
      <c r="B480" s="60">
        <v>37208</v>
      </c>
      <c r="C480" s="62">
        <v>2.0799999999999999E-2</v>
      </c>
      <c r="D480" s="62">
        <v>2.0112499999999998E-2</v>
      </c>
      <c r="E480" s="62">
        <v>1.9737499999999998E-2</v>
      </c>
      <c r="F480" s="62">
        <v>0.05</v>
      </c>
      <c r="G480" s="62"/>
    </row>
    <row r="481" spans="2:7" x14ac:dyDescent="0.25">
      <c r="B481" s="60">
        <v>37209</v>
      </c>
      <c r="C481" s="62">
        <v>2.0812499999999998E-2</v>
      </c>
      <c r="D481" s="62">
        <v>2.0212500000000001E-2</v>
      </c>
      <c r="E481" s="62">
        <v>2.0012500000000003E-2</v>
      </c>
      <c r="F481" s="62">
        <v>0.05</v>
      </c>
      <c r="G481" s="62"/>
    </row>
    <row r="482" spans="2:7" x14ac:dyDescent="0.25">
      <c r="B482" s="60">
        <v>37210</v>
      </c>
      <c r="C482" s="62">
        <v>2.1000000000000001E-2</v>
      </c>
      <c r="D482" s="62">
        <v>2.1000000000000001E-2</v>
      </c>
      <c r="E482" s="62">
        <v>2.1049999999999999E-2</v>
      </c>
      <c r="F482" s="62">
        <v>0.05</v>
      </c>
      <c r="G482" s="62"/>
    </row>
    <row r="483" spans="2:7" x14ac:dyDescent="0.25">
      <c r="B483" s="60">
        <v>37211</v>
      </c>
      <c r="C483" s="62">
        <v>2.1025000000000002E-2</v>
      </c>
      <c r="D483" s="62">
        <v>2.13875E-2</v>
      </c>
      <c r="E483" s="62">
        <v>2.1700000000000001E-2</v>
      </c>
      <c r="F483" s="62">
        <v>0.05</v>
      </c>
      <c r="G483" s="62"/>
    </row>
    <row r="484" spans="2:7" x14ac:dyDescent="0.25">
      <c r="B484" s="60">
        <v>37214</v>
      </c>
      <c r="C484" s="62">
        <v>2.1037499999999997E-2</v>
      </c>
      <c r="D484" s="62">
        <v>2.1499999999999998E-2</v>
      </c>
      <c r="E484" s="62">
        <v>2.1899999999999999E-2</v>
      </c>
      <c r="F484" s="62">
        <v>0.05</v>
      </c>
      <c r="G484" s="62"/>
    </row>
    <row r="485" spans="2:7" x14ac:dyDescent="0.25">
      <c r="B485" s="60">
        <v>37215</v>
      </c>
      <c r="C485" s="62">
        <v>2.0899999999999998E-2</v>
      </c>
      <c r="D485" s="62">
        <v>2.1131299999999999E-2</v>
      </c>
      <c r="E485" s="62">
        <v>2.1418800000000002E-2</v>
      </c>
      <c r="F485" s="62">
        <v>0.05</v>
      </c>
      <c r="G485" s="62"/>
    </row>
    <row r="486" spans="2:7" x14ac:dyDescent="0.25">
      <c r="B486" s="60">
        <v>37216</v>
      </c>
      <c r="C486" s="62">
        <v>2.1000000000000001E-2</v>
      </c>
      <c r="D486" s="62">
        <v>2.1299999999999999E-2</v>
      </c>
      <c r="E486" s="62">
        <v>2.1837499999999999E-2</v>
      </c>
      <c r="F486" s="62">
        <v>0.05</v>
      </c>
      <c r="G486" s="62"/>
    </row>
    <row r="487" spans="2:7" x14ac:dyDescent="0.25">
      <c r="B487" s="60">
        <v>37217</v>
      </c>
      <c r="C487" s="62">
        <v>2.1075E-2</v>
      </c>
      <c r="D487" s="62">
        <v>2.1625000000000002E-2</v>
      </c>
      <c r="E487" s="62">
        <v>2.24625E-2</v>
      </c>
      <c r="F487" s="62"/>
      <c r="G487" s="62"/>
    </row>
    <row r="488" spans="2:7" x14ac:dyDescent="0.25">
      <c r="B488" s="60">
        <v>37218</v>
      </c>
      <c r="C488" s="62">
        <v>2.1087500000000002E-2</v>
      </c>
      <c r="D488" s="62">
        <v>2.1562499999999998E-2</v>
      </c>
      <c r="E488" s="62">
        <v>2.2225000000000002E-2</v>
      </c>
      <c r="F488" s="62">
        <v>0.05</v>
      </c>
      <c r="G488" s="62"/>
    </row>
    <row r="489" spans="2:7" x14ac:dyDescent="0.25">
      <c r="B489" s="60">
        <v>37221</v>
      </c>
      <c r="C489" s="62">
        <v>2.1081300000000001E-2</v>
      </c>
      <c r="D489" s="62">
        <v>2.15563E-2</v>
      </c>
      <c r="E489" s="62">
        <v>2.22125E-2</v>
      </c>
      <c r="F489" s="62">
        <v>0.05</v>
      </c>
      <c r="G489" s="62"/>
    </row>
    <row r="490" spans="2:7" x14ac:dyDescent="0.25">
      <c r="B490" s="60">
        <v>37222</v>
      </c>
      <c r="C490" s="62">
        <v>2.1099999999999997E-2</v>
      </c>
      <c r="D490" s="62">
        <v>2.1675E-2</v>
      </c>
      <c r="E490" s="62">
        <v>2.2400000000000003E-2</v>
      </c>
      <c r="F490" s="62">
        <v>0.05</v>
      </c>
      <c r="G490" s="62"/>
    </row>
    <row r="491" spans="2:7" x14ac:dyDescent="0.25">
      <c r="B491" s="60">
        <v>37223</v>
      </c>
      <c r="C491" s="62">
        <v>2.0799999999999999E-2</v>
      </c>
      <c r="D491" s="62">
        <v>2.0962499999999998E-2</v>
      </c>
      <c r="E491" s="62">
        <v>2.1287500000000001E-2</v>
      </c>
      <c r="F491" s="62">
        <v>0.05</v>
      </c>
      <c r="G491" s="62"/>
    </row>
    <row r="492" spans="2:7" x14ac:dyDescent="0.25">
      <c r="B492" s="60">
        <v>37224</v>
      </c>
      <c r="C492" s="62">
        <v>2.1437499999999998E-2</v>
      </c>
      <c r="D492" s="62">
        <v>2.0812499999999998E-2</v>
      </c>
      <c r="E492" s="62">
        <v>2.0975000000000001E-2</v>
      </c>
      <c r="F492" s="62">
        <v>0.05</v>
      </c>
      <c r="G492" s="62"/>
    </row>
    <row r="493" spans="2:7" x14ac:dyDescent="0.25">
      <c r="B493" s="60">
        <v>37225</v>
      </c>
      <c r="C493" s="62">
        <v>2.1187499999999998E-2</v>
      </c>
      <c r="D493" s="62">
        <v>2.0318800000000001E-2</v>
      </c>
      <c r="E493" s="62">
        <v>2.0299999999999999E-2</v>
      </c>
      <c r="F493" s="62">
        <v>0.05</v>
      </c>
      <c r="G493" s="62"/>
    </row>
    <row r="494" spans="2:7" x14ac:dyDescent="0.25">
      <c r="B494" s="60">
        <v>37228</v>
      </c>
      <c r="C494" s="62">
        <v>2.1062500000000001E-2</v>
      </c>
      <c r="D494" s="62">
        <v>2.0074999999999999E-2</v>
      </c>
      <c r="E494" s="62">
        <v>2.0012500000000003E-2</v>
      </c>
      <c r="F494" s="62">
        <v>0.05</v>
      </c>
      <c r="G494" s="62"/>
    </row>
    <row r="495" spans="2:7" x14ac:dyDescent="0.25">
      <c r="B495" s="60">
        <v>37229</v>
      </c>
      <c r="C495" s="62">
        <v>2.0912500000000001E-2</v>
      </c>
      <c r="D495" s="62">
        <v>0.02</v>
      </c>
      <c r="E495" s="62">
        <v>0.02</v>
      </c>
      <c r="F495" s="62">
        <v>0.05</v>
      </c>
      <c r="G495" s="62"/>
    </row>
    <row r="496" spans="2:7" x14ac:dyDescent="0.25">
      <c r="B496" s="60">
        <v>37230</v>
      </c>
      <c r="C496" s="62">
        <v>2.0437500000000001E-2</v>
      </c>
      <c r="D496" s="62">
        <v>1.98125E-2</v>
      </c>
      <c r="E496" s="62">
        <v>1.9987500000000002E-2</v>
      </c>
      <c r="F496" s="62">
        <v>0.05</v>
      </c>
      <c r="G496" s="62"/>
    </row>
    <row r="497" spans="2:7" x14ac:dyDescent="0.25">
      <c r="B497" s="60">
        <v>37231</v>
      </c>
      <c r="C497" s="62">
        <v>2.0424999999999999E-2</v>
      </c>
      <c r="D497" s="62">
        <v>2.0199999999999999E-2</v>
      </c>
      <c r="E497" s="62">
        <v>2.1062500000000001E-2</v>
      </c>
      <c r="F497" s="62">
        <v>0.05</v>
      </c>
      <c r="G497" s="62"/>
    </row>
    <row r="498" spans="2:7" x14ac:dyDescent="0.25">
      <c r="B498" s="60">
        <v>37232</v>
      </c>
      <c r="C498" s="62">
        <v>2.0225E-2</v>
      </c>
      <c r="D498" s="62">
        <v>2.00375E-2</v>
      </c>
      <c r="E498" s="62">
        <v>2.0862500000000003E-2</v>
      </c>
      <c r="F498" s="62">
        <v>0.05</v>
      </c>
      <c r="G498" s="62"/>
    </row>
    <row r="499" spans="2:7" x14ac:dyDescent="0.25">
      <c r="B499" s="60">
        <v>37235</v>
      </c>
      <c r="C499" s="62">
        <v>1.9412499999999999E-2</v>
      </c>
      <c r="D499" s="62">
        <v>1.9299999999999998E-2</v>
      </c>
      <c r="E499" s="62">
        <v>1.9837499999999997E-2</v>
      </c>
      <c r="F499" s="62">
        <v>0.05</v>
      </c>
      <c r="G499" s="62"/>
    </row>
    <row r="500" spans="2:7" x14ac:dyDescent="0.25">
      <c r="B500" s="60">
        <v>37236</v>
      </c>
      <c r="C500" s="62">
        <v>1.9199999999999998E-2</v>
      </c>
      <c r="D500" s="62">
        <v>1.9E-2</v>
      </c>
      <c r="E500" s="62">
        <v>1.9299999999999998E-2</v>
      </c>
      <c r="F500" s="62">
        <v>0.05</v>
      </c>
      <c r="G500" s="62"/>
    </row>
    <row r="501" spans="2:7" x14ac:dyDescent="0.25">
      <c r="B501" s="60">
        <v>37237</v>
      </c>
      <c r="C501" s="62">
        <v>1.8974999999999999E-2</v>
      </c>
      <c r="D501" s="62">
        <v>1.86313E-2</v>
      </c>
      <c r="E501" s="62">
        <v>1.90875E-2</v>
      </c>
      <c r="F501" s="62">
        <v>4.7500000000000001E-2</v>
      </c>
      <c r="G501" s="62"/>
    </row>
    <row r="502" spans="2:7" x14ac:dyDescent="0.25">
      <c r="B502" s="60">
        <v>37238</v>
      </c>
      <c r="C502" s="62">
        <v>1.8956299999999999E-2</v>
      </c>
      <c r="D502" s="62">
        <v>1.8700000000000001E-2</v>
      </c>
      <c r="E502" s="62">
        <v>1.9175000000000001E-2</v>
      </c>
      <c r="F502" s="62">
        <v>4.7500000000000001E-2</v>
      </c>
      <c r="G502" s="62"/>
    </row>
    <row r="503" spans="2:7" x14ac:dyDescent="0.25">
      <c r="B503" s="60">
        <v>37239</v>
      </c>
      <c r="C503" s="62">
        <v>1.9099999999999999E-2</v>
      </c>
      <c r="D503" s="62">
        <v>1.8950000000000002E-2</v>
      </c>
      <c r="E503" s="62">
        <v>1.9599999999999999E-2</v>
      </c>
      <c r="F503" s="62">
        <v>4.7500000000000001E-2</v>
      </c>
      <c r="G503" s="62"/>
    </row>
    <row r="504" spans="2:7" x14ac:dyDescent="0.25">
      <c r="B504" s="60">
        <v>37242</v>
      </c>
      <c r="C504" s="62">
        <v>1.9199999999999998E-2</v>
      </c>
      <c r="D504" s="62">
        <v>1.9012500000000002E-2</v>
      </c>
      <c r="E504" s="62">
        <v>1.99563E-2</v>
      </c>
      <c r="F504" s="62">
        <v>4.7500000000000001E-2</v>
      </c>
      <c r="G504" s="62"/>
    </row>
    <row r="505" spans="2:7" x14ac:dyDescent="0.25">
      <c r="B505" s="60">
        <v>37243</v>
      </c>
      <c r="C505" s="62">
        <v>1.9325000000000002E-2</v>
      </c>
      <c r="D505" s="62">
        <v>1.9099999999999999E-2</v>
      </c>
      <c r="E505" s="62">
        <v>1.9968799999999998E-2</v>
      </c>
      <c r="F505" s="62">
        <v>4.7500000000000001E-2</v>
      </c>
      <c r="G505" s="62"/>
    </row>
    <row r="506" spans="2:7" x14ac:dyDescent="0.25">
      <c r="B506" s="60">
        <v>37244</v>
      </c>
      <c r="C506" s="62">
        <v>1.93125E-2</v>
      </c>
      <c r="D506" s="62">
        <v>1.9025E-2</v>
      </c>
      <c r="E506" s="62">
        <v>1.9799999999999998E-2</v>
      </c>
      <c r="F506" s="62">
        <v>4.7500000000000001E-2</v>
      </c>
      <c r="G506" s="62"/>
    </row>
    <row r="507" spans="2:7" x14ac:dyDescent="0.25">
      <c r="B507" s="60">
        <v>37245</v>
      </c>
      <c r="C507" s="62">
        <v>1.93125E-2</v>
      </c>
      <c r="D507" s="62">
        <v>1.9025E-2</v>
      </c>
      <c r="E507" s="62">
        <v>1.9799999999999998E-2</v>
      </c>
      <c r="F507" s="62">
        <v>4.7500000000000001E-2</v>
      </c>
      <c r="G507" s="62"/>
    </row>
    <row r="508" spans="2:7" x14ac:dyDescent="0.25">
      <c r="B508" s="60">
        <v>37246</v>
      </c>
      <c r="C508" s="62">
        <v>1.9299999999999998E-2</v>
      </c>
      <c r="D508" s="62">
        <v>1.9E-2</v>
      </c>
      <c r="E508" s="62">
        <v>1.9799999999999998E-2</v>
      </c>
      <c r="F508" s="62">
        <v>4.7500000000000001E-2</v>
      </c>
      <c r="G508" s="62"/>
    </row>
    <row r="509" spans="2:7" x14ac:dyDescent="0.25">
      <c r="B509" s="60">
        <v>37249</v>
      </c>
      <c r="C509" s="62">
        <v>1.92563E-2</v>
      </c>
      <c r="D509" s="62">
        <v>1.9037499999999999E-2</v>
      </c>
      <c r="E509" s="62">
        <v>1.9824999999999999E-2</v>
      </c>
      <c r="F509" s="62">
        <v>4.7500000000000001E-2</v>
      </c>
      <c r="G509" s="62"/>
    </row>
    <row r="510" spans="2:7" x14ac:dyDescent="0.25">
      <c r="B510" s="60">
        <v>37252</v>
      </c>
      <c r="C510" s="62">
        <v>1.9299999999999998E-2</v>
      </c>
      <c r="D510" s="62">
        <v>1.90875E-2</v>
      </c>
      <c r="E510" s="62">
        <v>2.0074999999999999E-2</v>
      </c>
      <c r="F510" s="62">
        <v>4.7500000000000001E-2</v>
      </c>
      <c r="G510" s="62"/>
    </row>
    <row r="511" spans="2:7" x14ac:dyDescent="0.25">
      <c r="B511" s="60">
        <v>37253</v>
      </c>
      <c r="C511" s="62">
        <v>1.8737500000000001E-2</v>
      </c>
      <c r="D511" s="62">
        <v>1.8812499999999999E-2</v>
      </c>
      <c r="E511" s="62">
        <v>1.98125E-2</v>
      </c>
      <c r="F511" s="62">
        <v>4.7500000000000001E-2</v>
      </c>
      <c r="G511" s="62"/>
    </row>
    <row r="512" spans="2:7" x14ac:dyDescent="0.25">
      <c r="B512" s="60">
        <v>37256</v>
      </c>
      <c r="C512" s="62">
        <v>1.8737500000000001E-2</v>
      </c>
      <c r="D512" s="62">
        <v>1.8812499999999999E-2</v>
      </c>
      <c r="E512" s="62">
        <v>1.98125E-2</v>
      </c>
      <c r="F512" s="62">
        <v>4.7500000000000001E-2</v>
      </c>
      <c r="G512" s="62"/>
    </row>
    <row r="513" spans="2:7" x14ac:dyDescent="0.25">
      <c r="B513" s="60">
        <v>37258</v>
      </c>
      <c r="C513" s="62">
        <v>1.8600000000000002E-2</v>
      </c>
      <c r="D513" s="62">
        <v>1.8637500000000001E-2</v>
      </c>
      <c r="E513" s="62">
        <v>1.9625E-2</v>
      </c>
      <c r="F513" s="62">
        <v>4.7500000000000001E-2</v>
      </c>
      <c r="G513" s="62"/>
    </row>
    <row r="514" spans="2:7" x14ac:dyDescent="0.25">
      <c r="B514" s="60">
        <v>37259</v>
      </c>
      <c r="C514" s="62">
        <v>1.8662499999999999E-2</v>
      </c>
      <c r="D514" s="62">
        <v>1.87563E-2</v>
      </c>
      <c r="E514" s="62">
        <v>0.02</v>
      </c>
      <c r="F514" s="62">
        <v>4.7500000000000001E-2</v>
      </c>
      <c r="G514" s="62"/>
    </row>
    <row r="515" spans="2:7" x14ac:dyDescent="0.25">
      <c r="B515" s="60">
        <v>37260</v>
      </c>
      <c r="C515" s="62">
        <v>1.8600000000000002E-2</v>
      </c>
      <c r="D515" s="62">
        <v>1.8700000000000001E-2</v>
      </c>
      <c r="E515" s="62">
        <v>1.9824999999999999E-2</v>
      </c>
      <c r="F515" s="62">
        <v>4.7500000000000001E-2</v>
      </c>
      <c r="G515" s="62"/>
    </row>
    <row r="516" spans="2:7" x14ac:dyDescent="0.25">
      <c r="B516" s="60">
        <v>37263</v>
      </c>
      <c r="C516" s="62">
        <v>1.8525E-2</v>
      </c>
      <c r="D516" s="62">
        <v>1.8700000000000001E-2</v>
      </c>
      <c r="E516" s="62">
        <v>1.9799999999999998E-2</v>
      </c>
      <c r="F516" s="62">
        <v>4.7500000000000001E-2</v>
      </c>
      <c r="G516" s="62"/>
    </row>
    <row r="517" spans="2:7" x14ac:dyDescent="0.25">
      <c r="B517" s="60">
        <v>37264</v>
      </c>
      <c r="C517" s="62">
        <v>1.84E-2</v>
      </c>
      <c r="D517" s="62">
        <v>1.8425E-2</v>
      </c>
      <c r="E517" s="62">
        <v>1.9325000000000002E-2</v>
      </c>
      <c r="F517" s="62">
        <v>4.7500000000000001E-2</v>
      </c>
      <c r="G517" s="62"/>
    </row>
    <row r="518" spans="2:7" x14ac:dyDescent="0.25">
      <c r="B518" s="60">
        <v>37265</v>
      </c>
      <c r="C518" s="62">
        <v>1.84E-2</v>
      </c>
      <c r="D518" s="62">
        <v>1.8437499999999999E-2</v>
      </c>
      <c r="E518" s="62">
        <v>1.9424999999999998E-2</v>
      </c>
      <c r="F518" s="62">
        <v>4.7500000000000001E-2</v>
      </c>
      <c r="G518" s="62"/>
    </row>
    <row r="519" spans="2:7" x14ac:dyDescent="0.25">
      <c r="B519" s="60">
        <v>37266</v>
      </c>
      <c r="C519" s="62">
        <v>1.83E-2</v>
      </c>
      <c r="D519" s="62">
        <v>1.8312499999999999E-2</v>
      </c>
      <c r="E519" s="62">
        <v>1.9349999999999999E-2</v>
      </c>
      <c r="F519" s="62">
        <v>4.7500000000000001E-2</v>
      </c>
      <c r="G519" s="62"/>
    </row>
    <row r="520" spans="2:7" x14ac:dyDescent="0.25">
      <c r="B520" s="60">
        <v>37267</v>
      </c>
      <c r="C520" s="62">
        <v>1.8200000000000001E-2</v>
      </c>
      <c r="D520" s="62">
        <v>1.8268800000000002E-2</v>
      </c>
      <c r="E520" s="62">
        <v>1.9275E-2</v>
      </c>
      <c r="F520" s="62">
        <v>4.7500000000000001E-2</v>
      </c>
      <c r="G520" s="62"/>
    </row>
    <row r="521" spans="2:7" x14ac:dyDescent="0.25">
      <c r="B521" s="60">
        <v>37270</v>
      </c>
      <c r="C521" s="62">
        <v>1.7412500000000001E-2</v>
      </c>
      <c r="D521" s="62">
        <v>1.7237499999999999E-2</v>
      </c>
      <c r="E521" s="62">
        <v>1.7912500000000001E-2</v>
      </c>
      <c r="F521" s="62">
        <v>4.7500000000000001E-2</v>
      </c>
      <c r="G521" s="62"/>
    </row>
    <row r="522" spans="2:7" x14ac:dyDescent="0.25">
      <c r="B522" s="60">
        <v>37271</v>
      </c>
      <c r="C522" s="62">
        <v>1.7399999999999999E-2</v>
      </c>
      <c r="D522" s="62">
        <v>1.7237499999999999E-2</v>
      </c>
      <c r="E522" s="62">
        <v>1.8000000000000002E-2</v>
      </c>
      <c r="F522" s="62">
        <v>4.7500000000000001E-2</v>
      </c>
      <c r="G522" s="62"/>
    </row>
    <row r="523" spans="2:7" x14ac:dyDescent="0.25">
      <c r="B523" s="60">
        <v>37272</v>
      </c>
      <c r="C523" s="62">
        <v>1.7312499999999998E-2</v>
      </c>
      <c r="D523" s="62">
        <v>1.7156299999999999E-2</v>
      </c>
      <c r="E523" s="62">
        <v>1.79063E-2</v>
      </c>
      <c r="F523" s="62">
        <v>4.7500000000000001E-2</v>
      </c>
      <c r="G523" s="62"/>
    </row>
    <row r="524" spans="2:7" x14ac:dyDescent="0.25">
      <c r="B524" s="60">
        <v>37273</v>
      </c>
      <c r="C524" s="62">
        <v>1.73875E-2</v>
      </c>
      <c r="D524" s="62">
        <v>1.7399999999999999E-2</v>
      </c>
      <c r="E524" s="62">
        <v>1.84E-2</v>
      </c>
      <c r="F524" s="62">
        <v>4.7500000000000001E-2</v>
      </c>
      <c r="G524" s="62"/>
    </row>
    <row r="525" spans="2:7" x14ac:dyDescent="0.25">
      <c r="B525" s="60">
        <v>37274</v>
      </c>
      <c r="C525" s="62">
        <v>1.7500000000000002E-2</v>
      </c>
      <c r="D525" s="62">
        <v>1.77E-2</v>
      </c>
      <c r="E525" s="62">
        <v>1.8812499999999999E-2</v>
      </c>
      <c r="F525" s="62">
        <v>4.7500000000000001E-2</v>
      </c>
      <c r="G525" s="62"/>
    </row>
    <row r="526" spans="2:7" x14ac:dyDescent="0.25">
      <c r="B526" s="60">
        <v>37277</v>
      </c>
      <c r="C526" s="62">
        <v>1.76125E-2</v>
      </c>
      <c r="D526" s="62">
        <v>1.7962499999999999E-2</v>
      </c>
      <c r="E526" s="62">
        <v>1.9162499999999999E-2</v>
      </c>
      <c r="F526" s="62"/>
      <c r="G526" s="62"/>
    </row>
    <row r="527" spans="2:7" x14ac:dyDescent="0.25">
      <c r="B527" s="60">
        <v>37278</v>
      </c>
      <c r="C527" s="62">
        <v>1.76125E-2</v>
      </c>
      <c r="D527" s="62">
        <v>1.8000000000000002E-2</v>
      </c>
      <c r="E527" s="62">
        <v>1.9225000000000003E-2</v>
      </c>
      <c r="F527" s="62">
        <v>4.7500000000000001E-2</v>
      </c>
      <c r="G527" s="62"/>
    </row>
    <row r="528" spans="2:7" x14ac:dyDescent="0.25">
      <c r="B528" s="60">
        <v>37279</v>
      </c>
      <c r="C528" s="62">
        <v>1.7600000000000001E-2</v>
      </c>
      <c r="D528" s="62">
        <v>1.8000000000000002E-2</v>
      </c>
      <c r="E528" s="62">
        <v>1.9225000000000003E-2</v>
      </c>
      <c r="F528" s="62">
        <v>4.7500000000000001E-2</v>
      </c>
      <c r="G528" s="62"/>
    </row>
    <row r="529" spans="2:7" x14ac:dyDescent="0.25">
      <c r="B529" s="60">
        <v>37280</v>
      </c>
      <c r="C529" s="62">
        <v>1.77E-2</v>
      </c>
      <c r="D529" s="62">
        <v>1.8100000000000002E-2</v>
      </c>
      <c r="E529" s="62">
        <v>1.9400000000000001E-2</v>
      </c>
      <c r="F529" s="62">
        <v>4.7500000000000001E-2</v>
      </c>
      <c r="G529" s="62"/>
    </row>
    <row r="530" spans="2:7" x14ac:dyDescent="0.25">
      <c r="B530" s="60">
        <v>37281</v>
      </c>
      <c r="C530" s="62">
        <v>1.8275E-2</v>
      </c>
      <c r="D530" s="62">
        <v>1.8700000000000001E-2</v>
      </c>
      <c r="E530" s="62">
        <v>2.0199999999999999E-2</v>
      </c>
      <c r="F530" s="62">
        <v>4.7500000000000001E-2</v>
      </c>
      <c r="G530" s="62"/>
    </row>
    <row r="531" spans="2:7" x14ac:dyDescent="0.25">
      <c r="B531" s="60">
        <v>37284</v>
      </c>
      <c r="C531" s="62">
        <v>1.83E-2</v>
      </c>
      <c r="D531" s="62">
        <v>1.8700000000000001E-2</v>
      </c>
      <c r="E531" s="62">
        <v>2.0225E-2</v>
      </c>
      <c r="F531" s="62">
        <v>4.7500000000000001E-2</v>
      </c>
      <c r="G531" s="62"/>
    </row>
    <row r="532" spans="2:7" x14ac:dyDescent="0.25">
      <c r="B532" s="60">
        <v>37285</v>
      </c>
      <c r="C532" s="62">
        <v>1.83E-2</v>
      </c>
      <c r="D532" s="62">
        <v>1.8700000000000001E-2</v>
      </c>
      <c r="E532" s="62">
        <v>2.0199999999999999E-2</v>
      </c>
      <c r="F532" s="62">
        <v>4.7500000000000001E-2</v>
      </c>
      <c r="G532" s="62"/>
    </row>
    <row r="533" spans="2:7" x14ac:dyDescent="0.25">
      <c r="B533" s="60">
        <v>37286</v>
      </c>
      <c r="C533" s="62">
        <v>1.83E-2</v>
      </c>
      <c r="D533" s="62">
        <v>1.8600000000000002E-2</v>
      </c>
      <c r="E533" s="62">
        <v>1.9887499999999999E-2</v>
      </c>
      <c r="F533" s="62">
        <v>4.7500000000000001E-2</v>
      </c>
      <c r="G533" s="62"/>
    </row>
    <row r="534" spans="2:7" x14ac:dyDescent="0.25">
      <c r="B534" s="60">
        <v>37287</v>
      </c>
      <c r="C534" s="62">
        <v>1.8474999999999998E-2</v>
      </c>
      <c r="D534" s="62">
        <v>1.8799999999999997E-2</v>
      </c>
      <c r="E534" s="62">
        <v>2.0337499999999998E-2</v>
      </c>
      <c r="F534" s="62">
        <v>4.7500000000000001E-2</v>
      </c>
      <c r="G534" s="62"/>
    </row>
    <row r="535" spans="2:7" x14ac:dyDescent="0.25">
      <c r="B535" s="60">
        <v>37288</v>
      </c>
      <c r="C535" s="62">
        <v>1.8600000000000002E-2</v>
      </c>
      <c r="D535" s="62">
        <v>1.9199999999999998E-2</v>
      </c>
      <c r="E535" s="62">
        <v>2.0837500000000002E-2</v>
      </c>
      <c r="F535" s="62">
        <v>4.7500000000000001E-2</v>
      </c>
      <c r="G535" s="62"/>
    </row>
    <row r="536" spans="2:7" x14ac:dyDescent="0.25">
      <c r="B536" s="60">
        <v>37291</v>
      </c>
      <c r="C536" s="62">
        <v>1.8500000000000003E-2</v>
      </c>
      <c r="D536" s="62">
        <v>1.90875E-2</v>
      </c>
      <c r="E536" s="62">
        <v>2.0437500000000001E-2</v>
      </c>
      <c r="F536" s="62">
        <v>4.7500000000000001E-2</v>
      </c>
      <c r="G536" s="62"/>
    </row>
    <row r="537" spans="2:7" x14ac:dyDescent="0.25">
      <c r="B537" s="60">
        <v>37292</v>
      </c>
      <c r="C537" s="62">
        <v>1.8412500000000002E-2</v>
      </c>
      <c r="D537" s="62">
        <v>1.9E-2</v>
      </c>
      <c r="E537" s="62">
        <v>2.0199999999999999E-2</v>
      </c>
      <c r="F537" s="62">
        <v>4.7500000000000001E-2</v>
      </c>
      <c r="G537" s="62"/>
    </row>
    <row r="538" spans="2:7" x14ac:dyDescent="0.25">
      <c r="B538" s="60">
        <v>37293</v>
      </c>
      <c r="C538" s="62">
        <v>1.84E-2</v>
      </c>
      <c r="D538" s="62">
        <v>1.9E-2</v>
      </c>
      <c r="E538" s="62">
        <v>2.0199999999999999E-2</v>
      </c>
      <c r="F538" s="62">
        <v>4.7500000000000001E-2</v>
      </c>
      <c r="G538" s="62"/>
    </row>
    <row r="539" spans="2:7" x14ac:dyDescent="0.25">
      <c r="B539" s="60">
        <v>37294</v>
      </c>
      <c r="C539" s="62">
        <v>1.84E-2</v>
      </c>
      <c r="D539" s="62">
        <v>1.9E-2</v>
      </c>
      <c r="E539" s="62">
        <v>2.0099999999999996E-2</v>
      </c>
      <c r="F539" s="62">
        <v>4.7500000000000001E-2</v>
      </c>
      <c r="G539" s="62"/>
    </row>
    <row r="540" spans="2:7" x14ac:dyDescent="0.25">
      <c r="B540" s="60">
        <v>37295</v>
      </c>
      <c r="C540" s="62">
        <v>1.84E-2</v>
      </c>
      <c r="D540" s="62">
        <v>1.9E-2</v>
      </c>
      <c r="E540" s="62">
        <v>2.0212500000000001E-2</v>
      </c>
      <c r="F540" s="62">
        <v>4.7500000000000001E-2</v>
      </c>
      <c r="G540" s="62"/>
    </row>
    <row r="541" spans="2:7" x14ac:dyDescent="0.25">
      <c r="B541" s="60">
        <v>37298</v>
      </c>
      <c r="C541" s="62">
        <v>1.8374999999999999E-2</v>
      </c>
      <c r="D541" s="62">
        <v>1.8925000000000001E-2</v>
      </c>
      <c r="E541" s="62">
        <v>2.00375E-2</v>
      </c>
      <c r="F541" s="62">
        <v>4.7500000000000001E-2</v>
      </c>
      <c r="G541" s="62"/>
    </row>
    <row r="542" spans="2:7" x14ac:dyDescent="0.25">
      <c r="B542" s="60">
        <v>37299</v>
      </c>
      <c r="C542" s="62">
        <v>1.84E-2</v>
      </c>
      <c r="D542" s="62">
        <v>1.89E-2</v>
      </c>
      <c r="E542" s="62">
        <v>0.02</v>
      </c>
      <c r="F542" s="62">
        <v>4.7500000000000001E-2</v>
      </c>
      <c r="G542" s="62"/>
    </row>
    <row r="543" spans="2:7" x14ac:dyDescent="0.25">
      <c r="B543" s="60">
        <v>37300</v>
      </c>
      <c r="C543" s="62">
        <v>1.8474999999999998E-2</v>
      </c>
      <c r="D543" s="62">
        <v>1.9E-2</v>
      </c>
      <c r="E543" s="62">
        <v>2.0274999999999998E-2</v>
      </c>
      <c r="F543" s="62">
        <v>4.7500000000000001E-2</v>
      </c>
      <c r="G543" s="62"/>
    </row>
    <row r="544" spans="2:7" x14ac:dyDescent="0.25">
      <c r="B544" s="60">
        <v>37301</v>
      </c>
      <c r="C544" s="62">
        <v>1.8500000000000003E-2</v>
      </c>
      <c r="D544" s="62">
        <v>1.9099999999999999E-2</v>
      </c>
      <c r="E544" s="62">
        <v>2.0550000000000002E-2</v>
      </c>
      <c r="F544" s="62">
        <v>4.7500000000000001E-2</v>
      </c>
      <c r="G544" s="62"/>
    </row>
    <row r="545" spans="2:7" x14ac:dyDescent="0.25">
      <c r="B545" s="60">
        <v>37302</v>
      </c>
      <c r="C545" s="62">
        <v>1.8500000000000003E-2</v>
      </c>
      <c r="D545" s="62">
        <v>1.9099999999999999E-2</v>
      </c>
      <c r="E545" s="62">
        <v>2.06E-2</v>
      </c>
      <c r="F545" s="62">
        <v>4.7500000000000001E-2</v>
      </c>
      <c r="G545" s="62"/>
    </row>
    <row r="546" spans="2:7" x14ac:dyDescent="0.25">
      <c r="B546" s="60">
        <v>37305</v>
      </c>
      <c r="C546" s="62">
        <v>1.8500000000000003E-2</v>
      </c>
      <c r="D546" s="62">
        <v>1.9037499999999999E-2</v>
      </c>
      <c r="E546" s="62">
        <v>2.0318800000000001E-2</v>
      </c>
      <c r="F546" s="62"/>
      <c r="G546" s="62"/>
    </row>
    <row r="547" spans="2:7" x14ac:dyDescent="0.25">
      <c r="B547" s="60">
        <v>37306</v>
      </c>
      <c r="C547" s="62">
        <v>1.8500000000000003E-2</v>
      </c>
      <c r="D547" s="62">
        <v>1.9012500000000002E-2</v>
      </c>
      <c r="E547" s="62">
        <v>2.0299999999999999E-2</v>
      </c>
      <c r="F547" s="62">
        <v>4.7500000000000001E-2</v>
      </c>
      <c r="G547" s="62"/>
    </row>
    <row r="548" spans="2:7" x14ac:dyDescent="0.25">
      <c r="B548" s="60">
        <v>37307</v>
      </c>
      <c r="C548" s="62">
        <v>1.8500000000000003E-2</v>
      </c>
      <c r="D548" s="62">
        <v>1.9025E-2</v>
      </c>
      <c r="E548" s="62">
        <v>2.0400000000000001E-2</v>
      </c>
      <c r="F548" s="62">
        <v>4.7500000000000001E-2</v>
      </c>
      <c r="G548" s="62"/>
    </row>
    <row r="549" spans="2:7" x14ac:dyDescent="0.25">
      <c r="B549" s="60">
        <v>37308</v>
      </c>
      <c r="C549" s="62">
        <v>1.8500000000000003E-2</v>
      </c>
      <c r="D549" s="62">
        <v>1.9099999999999999E-2</v>
      </c>
      <c r="E549" s="62">
        <v>2.0499999999999997E-2</v>
      </c>
      <c r="F549" s="62">
        <v>4.7500000000000001E-2</v>
      </c>
      <c r="G549" s="62"/>
    </row>
    <row r="550" spans="2:7" x14ac:dyDescent="0.25">
      <c r="B550" s="60">
        <v>37309</v>
      </c>
      <c r="C550" s="62">
        <v>1.8500000000000003E-2</v>
      </c>
      <c r="D550" s="62">
        <v>1.9012500000000002E-2</v>
      </c>
      <c r="E550" s="62">
        <v>2.035E-2</v>
      </c>
      <c r="F550" s="62">
        <v>4.7500000000000001E-2</v>
      </c>
      <c r="G550" s="62"/>
    </row>
    <row r="551" spans="2:7" x14ac:dyDescent="0.25">
      <c r="B551" s="60">
        <v>37312</v>
      </c>
      <c r="C551" s="62">
        <v>1.8500000000000003E-2</v>
      </c>
      <c r="D551" s="62">
        <v>1.9012500000000002E-2</v>
      </c>
      <c r="E551" s="62">
        <v>2.0400000000000001E-2</v>
      </c>
      <c r="F551" s="62">
        <v>4.7500000000000001E-2</v>
      </c>
      <c r="G551" s="62"/>
    </row>
    <row r="552" spans="2:7" x14ac:dyDescent="0.25">
      <c r="B552" s="60">
        <v>37313</v>
      </c>
      <c r="C552" s="62">
        <v>1.8500000000000003E-2</v>
      </c>
      <c r="D552" s="62">
        <v>1.9012500000000002E-2</v>
      </c>
      <c r="E552" s="62">
        <v>2.0499999999999997E-2</v>
      </c>
      <c r="F552" s="62">
        <v>4.7500000000000001E-2</v>
      </c>
      <c r="G552" s="62"/>
    </row>
    <row r="553" spans="2:7" x14ac:dyDescent="0.25">
      <c r="B553" s="60">
        <v>37314</v>
      </c>
      <c r="C553" s="62">
        <v>1.8700000000000001E-2</v>
      </c>
      <c r="D553" s="62">
        <v>1.9112499999999998E-2</v>
      </c>
      <c r="E553" s="62">
        <v>2.06E-2</v>
      </c>
      <c r="F553" s="62">
        <v>4.7500000000000001E-2</v>
      </c>
      <c r="G553" s="62"/>
    </row>
    <row r="554" spans="2:7" x14ac:dyDescent="0.25">
      <c r="B554" s="60">
        <v>37315</v>
      </c>
      <c r="C554" s="62">
        <v>1.8700000000000001E-2</v>
      </c>
      <c r="D554" s="62">
        <v>1.9E-2</v>
      </c>
      <c r="E554" s="62">
        <v>2.0299999999999999E-2</v>
      </c>
      <c r="F554" s="62">
        <v>4.7500000000000001E-2</v>
      </c>
      <c r="G554" s="62"/>
    </row>
    <row r="555" spans="2:7" x14ac:dyDescent="0.25">
      <c r="B555" s="60">
        <v>37316</v>
      </c>
      <c r="C555" s="62">
        <v>1.8700000000000001E-2</v>
      </c>
      <c r="D555" s="62">
        <v>1.9012500000000002E-2</v>
      </c>
      <c r="E555" s="62">
        <v>2.0400000000000001E-2</v>
      </c>
      <c r="F555" s="62">
        <v>4.7500000000000001E-2</v>
      </c>
      <c r="G555" s="62"/>
    </row>
    <row r="556" spans="2:7" x14ac:dyDescent="0.25">
      <c r="B556" s="60">
        <v>37319</v>
      </c>
      <c r="C556" s="62">
        <v>1.8799999999999997E-2</v>
      </c>
      <c r="D556" s="62">
        <v>1.9199999999999998E-2</v>
      </c>
      <c r="E556" s="62">
        <v>2.0906299999999999E-2</v>
      </c>
      <c r="F556" s="62">
        <v>4.7500000000000001E-2</v>
      </c>
      <c r="G556" s="62"/>
    </row>
    <row r="557" spans="2:7" x14ac:dyDescent="0.25">
      <c r="B557" s="60">
        <v>37320</v>
      </c>
      <c r="C557" s="62">
        <v>1.8799999999999997E-2</v>
      </c>
      <c r="D557" s="62">
        <v>1.9199999999999998E-2</v>
      </c>
      <c r="E557" s="62">
        <v>2.0899999999999998E-2</v>
      </c>
      <c r="F557" s="62">
        <v>4.7500000000000001E-2</v>
      </c>
      <c r="G557" s="62"/>
    </row>
    <row r="558" spans="2:7" x14ac:dyDescent="0.25">
      <c r="B558" s="60">
        <v>37321</v>
      </c>
      <c r="C558" s="62">
        <v>1.8799999999999997E-2</v>
      </c>
      <c r="D558" s="62">
        <v>1.9199999999999998E-2</v>
      </c>
      <c r="E558" s="62">
        <v>2.0899999999999998E-2</v>
      </c>
      <c r="F558" s="62">
        <v>4.7500000000000001E-2</v>
      </c>
      <c r="G558" s="62"/>
    </row>
    <row r="559" spans="2:7" x14ac:dyDescent="0.25">
      <c r="B559" s="60">
        <v>37322</v>
      </c>
      <c r="C559" s="62">
        <v>1.8799999999999997E-2</v>
      </c>
      <c r="D559" s="62">
        <v>1.92125E-2</v>
      </c>
      <c r="E559" s="62">
        <v>2.1000000000000001E-2</v>
      </c>
      <c r="F559" s="62">
        <v>4.7500000000000001E-2</v>
      </c>
      <c r="G559" s="62"/>
    </row>
    <row r="560" spans="2:7" x14ac:dyDescent="0.25">
      <c r="B560" s="60">
        <v>37323</v>
      </c>
      <c r="C560" s="62">
        <v>1.9E-2</v>
      </c>
      <c r="D560" s="62">
        <v>1.9599999999999999E-2</v>
      </c>
      <c r="E560" s="62">
        <v>2.1837499999999999E-2</v>
      </c>
      <c r="F560" s="62">
        <v>4.7500000000000001E-2</v>
      </c>
      <c r="G560" s="62"/>
    </row>
    <row r="561" spans="2:7" x14ac:dyDescent="0.25">
      <c r="B561" s="60">
        <v>37326</v>
      </c>
      <c r="C561" s="62">
        <v>1.9E-2</v>
      </c>
      <c r="D561" s="62">
        <v>0.02</v>
      </c>
      <c r="E561" s="62">
        <v>2.2293799999999999E-2</v>
      </c>
      <c r="F561" s="62">
        <v>4.7500000000000001E-2</v>
      </c>
      <c r="G561" s="62"/>
    </row>
    <row r="562" spans="2:7" x14ac:dyDescent="0.25">
      <c r="B562" s="60">
        <v>37327</v>
      </c>
      <c r="C562" s="62">
        <v>1.9E-2</v>
      </c>
      <c r="D562" s="62">
        <v>0.02</v>
      </c>
      <c r="E562" s="62">
        <v>2.23E-2</v>
      </c>
      <c r="F562" s="62">
        <v>4.7500000000000001E-2</v>
      </c>
      <c r="G562" s="62"/>
    </row>
    <row r="563" spans="2:7" x14ac:dyDescent="0.25">
      <c r="B563" s="60">
        <v>37328</v>
      </c>
      <c r="C563" s="62">
        <v>1.9E-2</v>
      </c>
      <c r="D563" s="62">
        <v>0.02</v>
      </c>
      <c r="E563" s="62">
        <v>2.24625E-2</v>
      </c>
      <c r="F563" s="62">
        <v>4.7500000000000001E-2</v>
      </c>
      <c r="G563" s="62"/>
    </row>
    <row r="564" spans="2:7" x14ac:dyDescent="0.25">
      <c r="B564" s="60">
        <v>37329</v>
      </c>
      <c r="C564" s="62">
        <v>1.9E-2</v>
      </c>
      <c r="D564" s="62">
        <v>1.9900000000000001E-2</v>
      </c>
      <c r="E564" s="62">
        <v>2.2187499999999999E-2</v>
      </c>
      <c r="F564" s="62">
        <v>4.7500000000000001E-2</v>
      </c>
      <c r="G564" s="62"/>
    </row>
    <row r="565" spans="2:7" x14ac:dyDescent="0.25">
      <c r="B565" s="60">
        <v>37330</v>
      </c>
      <c r="C565" s="62">
        <v>1.9E-2</v>
      </c>
      <c r="D565" s="62">
        <v>2.0099999999999996E-2</v>
      </c>
      <c r="E565" s="62">
        <v>2.2812499999999999E-2</v>
      </c>
      <c r="F565" s="62">
        <v>4.7500000000000001E-2</v>
      </c>
      <c r="G565" s="62"/>
    </row>
    <row r="566" spans="2:7" x14ac:dyDescent="0.25">
      <c r="B566" s="60">
        <v>37333</v>
      </c>
      <c r="C566" s="62">
        <v>1.9012500000000002E-2</v>
      </c>
      <c r="D566" s="62">
        <v>2.0099999999999996E-2</v>
      </c>
      <c r="E566" s="62">
        <v>2.2799999999999997E-2</v>
      </c>
      <c r="F566" s="62">
        <v>4.7500000000000001E-2</v>
      </c>
      <c r="G566" s="62"/>
    </row>
    <row r="567" spans="2:7" x14ac:dyDescent="0.25">
      <c r="B567" s="60">
        <v>37334</v>
      </c>
      <c r="C567" s="62">
        <v>1.9E-2</v>
      </c>
      <c r="D567" s="62">
        <v>2.0099999999999996E-2</v>
      </c>
      <c r="E567" s="62">
        <v>2.29625E-2</v>
      </c>
      <c r="F567" s="62">
        <v>4.7500000000000001E-2</v>
      </c>
      <c r="G567" s="62"/>
    </row>
    <row r="568" spans="2:7" x14ac:dyDescent="0.25">
      <c r="B568" s="60">
        <v>37335</v>
      </c>
      <c r="C568" s="62">
        <v>1.9E-2</v>
      </c>
      <c r="D568" s="62">
        <v>1.99375E-2</v>
      </c>
      <c r="E568" s="62">
        <v>2.2499999999999999E-2</v>
      </c>
      <c r="F568" s="62">
        <v>4.7500000000000001E-2</v>
      </c>
      <c r="G568" s="62"/>
    </row>
    <row r="569" spans="2:7" x14ac:dyDescent="0.25">
      <c r="B569" s="60">
        <v>37336</v>
      </c>
      <c r="C569" s="62">
        <v>1.9E-2</v>
      </c>
      <c r="D569" s="62">
        <v>2.0187499999999997E-2</v>
      </c>
      <c r="E569" s="62">
        <v>2.3300000000000001E-2</v>
      </c>
      <c r="F569" s="62">
        <v>4.7500000000000001E-2</v>
      </c>
      <c r="G569" s="62"/>
    </row>
    <row r="570" spans="2:7" x14ac:dyDescent="0.25">
      <c r="B570" s="60">
        <v>37337</v>
      </c>
      <c r="C570" s="62">
        <v>1.9E-2</v>
      </c>
      <c r="D570" s="62">
        <v>2.0299999999999999E-2</v>
      </c>
      <c r="E570" s="62">
        <v>2.3399999999999997E-2</v>
      </c>
      <c r="F570" s="62">
        <v>4.7500000000000001E-2</v>
      </c>
      <c r="G570" s="62"/>
    </row>
    <row r="571" spans="2:7" x14ac:dyDescent="0.25">
      <c r="B571" s="60">
        <v>37340</v>
      </c>
      <c r="C571" s="62">
        <v>1.9E-2</v>
      </c>
      <c r="D571" s="62">
        <v>2.0375000000000001E-2</v>
      </c>
      <c r="E571" s="62">
        <v>2.3599999999999999E-2</v>
      </c>
      <c r="F571" s="62">
        <v>4.7500000000000001E-2</v>
      </c>
      <c r="G571" s="62"/>
    </row>
    <row r="572" spans="2:7" x14ac:dyDescent="0.25">
      <c r="B572" s="60">
        <v>37341</v>
      </c>
      <c r="C572" s="62">
        <v>1.90875E-2</v>
      </c>
      <c r="D572" s="62">
        <v>2.0475E-2</v>
      </c>
      <c r="E572" s="62">
        <v>2.3787500000000003E-2</v>
      </c>
      <c r="F572" s="62">
        <v>4.7500000000000001E-2</v>
      </c>
      <c r="G572" s="62"/>
    </row>
    <row r="573" spans="2:7" x14ac:dyDescent="0.25">
      <c r="B573" s="60">
        <v>37342</v>
      </c>
      <c r="C573" s="62">
        <v>1.88375E-2</v>
      </c>
      <c r="D573" s="62">
        <v>2.0375000000000001E-2</v>
      </c>
      <c r="E573" s="62">
        <v>2.3412499999999999E-2</v>
      </c>
      <c r="F573" s="62">
        <v>4.7500000000000001E-2</v>
      </c>
      <c r="G573" s="62"/>
    </row>
    <row r="574" spans="2:7" x14ac:dyDescent="0.25">
      <c r="B574" s="60">
        <v>37343</v>
      </c>
      <c r="C574" s="62">
        <v>1.8787499999999999E-2</v>
      </c>
      <c r="D574" s="62">
        <v>2.0299999999999999E-2</v>
      </c>
      <c r="E574" s="62">
        <v>2.3300000000000001E-2</v>
      </c>
      <c r="F574" s="62">
        <v>4.7500000000000001E-2</v>
      </c>
      <c r="G574" s="62"/>
    </row>
    <row r="575" spans="2:7" x14ac:dyDescent="0.25">
      <c r="B575" s="60">
        <v>37348</v>
      </c>
      <c r="C575" s="62">
        <v>1.8799999999999997E-2</v>
      </c>
      <c r="D575" s="62">
        <v>2.0400000000000001E-2</v>
      </c>
      <c r="E575" s="62">
        <v>2.3599999999999999E-2</v>
      </c>
      <c r="F575" s="62">
        <v>4.7500000000000001E-2</v>
      </c>
      <c r="G575" s="62"/>
    </row>
    <row r="576" spans="2:7" x14ac:dyDescent="0.25">
      <c r="B576" s="60">
        <v>37349</v>
      </c>
      <c r="C576" s="62">
        <v>1.8725000000000002E-2</v>
      </c>
      <c r="D576" s="62">
        <v>2.0262500000000003E-2</v>
      </c>
      <c r="E576" s="62">
        <v>2.3399999999999997E-2</v>
      </c>
      <c r="F576" s="62">
        <v>4.7500000000000001E-2</v>
      </c>
      <c r="G576" s="62"/>
    </row>
    <row r="577" spans="2:7" x14ac:dyDescent="0.25">
      <c r="B577" s="60">
        <v>37350</v>
      </c>
      <c r="C577" s="62">
        <v>1.8700000000000001E-2</v>
      </c>
      <c r="D577" s="62">
        <v>2.0125000000000001E-2</v>
      </c>
      <c r="E577" s="62">
        <v>2.3099999999999999E-2</v>
      </c>
      <c r="F577" s="62">
        <v>4.7500000000000001E-2</v>
      </c>
      <c r="G577" s="62"/>
    </row>
    <row r="578" spans="2:7" x14ac:dyDescent="0.25">
      <c r="B578" s="60">
        <v>37351</v>
      </c>
      <c r="C578" s="62">
        <v>1.8700000000000001E-2</v>
      </c>
      <c r="D578" s="62">
        <v>2.0099999999999996E-2</v>
      </c>
      <c r="E578" s="62">
        <v>2.3E-2</v>
      </c>
      <c r="F578" s="62">
        <v>4.7500000000000001E-2</v>
      </c>
      <c r="G578" s="62"/>
    </row>
    <row r="579" spans="2:7" x14ac:dyDescent="0.25">
      <c r="B579" s="60">
        <v>37354</v>
      </c>
      <c r="C579" s="62">
        <v>1.8600000000000002E-2</v>
      </c>
      <c r="D579" s="62">
        <v>1.9862500000000002E-2</v>
      </c>
      <c r="E579" s="62">
        <v>2.2400000000000003E-2</v>
      </c>
      <c r="F579" s="62">
        <v>4.7500000000000001E-2</v>
      </c>
      <c r="G579" s="62"/>
    </row>
    <row r="580" spans="2:7" x14ac:dyDescent="0.25">
      <c r="B580" s="60">
        <v>37355</v>
      </c>
      <c r="C580" s="62">
        <v>1.8600000000000002E-2</v>
      </c>
      <c r="D580" s="62">
        <v>1.9900000000000001E-2</v>
      </c>
      <c r="E580" s="62">
        <v>2.2499999999999999E-2</v>
      </c>
      <c r="F580" s="62">
        <v>4.7500000000000001E-2</v>
      </c>
      <c r="G580" s="62"/>
    </row>
    <row r="581" spans="2:7" x14ac:dyDescent="0.25">
      <c r="B581" s="60">
        <v>37356</v>
      </c>
      <c r="C581" s="62">
        <v>1.8600000000000002E-2</v>
      </c>
      <c r="D581" s="62">
        <v>1.9799999999999998E-2</v>
      </c>
      <c r="E581" s="62">
        <v>2.22125E-2</v>
      </c>
      <c r="F581" s="62">
        <v>4.7500000000000001E-2</v>
      </c>
      <c r="G581" s="62"/>
    </row>
    <row r="582" spans="2:7" x14ac:dyDescent="0.25">
      <c r="B582" s="60">
        <v>37357</v>
      </c>
      <c r="C582" s="62">
        <v>1.8600000000000002E-2</v>
      </c>
      <c r="D582" s="62">
        <v>1.9799999999999998E-2</v>
      </c>
      <c r="E582" s="62">
        <v>2.2400000000000003E-2</v>
      </c>
      <c r="F582" s="62">
        <v>4.7500000000000001E-2</v>
      </c>
      <c r="G582" s="62"/>
    </row>
    <row r="583" spans="2:7" x14ac:dyDescent="0.25">
      <c r="B583" s="60">
        <v>37358</v>
      </c>
      <c r="C583" s="62">
        <v>1.8600000000000002E-2</v>
      </c>
      <c r="D583" s="62">
        <v>1.9799999999999998E-2</v>
      </c>
      <c r="E583" s="62">
        <v>2.23E-2</v>
      </c>
      <c r="F583" s="62">
        <v>4.7500000000000001E-2</v>
      </c>
      <c r="G583" s="62"/>
    </row>
    <row r="584" spans="2:7" x14ac:dyDescent="0.25">
      <c r="B584" s="60">
        <v>37361</v>
      </c>
      <c r="C584" s="62">
        <v>1.8600000000000002E-2</v>
      </c>
      <c r="D584" s="62">
        <v>1.9699999999999999E-2</v>
      </c>
      <c r="E584" s="62">
        <v>2.2012500000000001E-2</v>
      </c>
      <c r="F584" s="62">
        <v>4.7500000000000001E-2</v>
      </c>
      <c r="G584" s="62"/>
    </row>
    <row r="585" spans="2:7" x14ac:dyDescent="0.25">
      <c r="B585" s="60">
        <v>37362</v>
      </c>
      <c r="C585" s="62">
        <v>1.8600000000000002E-2</v>
      </c>
      <c r="D585" s="62">
        <v>1.9699999999999999E-2</v>
      </c>
      <c r="E585" s="62">
        <v>2.2000000000000002E-2</v>
      </c>
      <c r="F585" s="62">
        <v>4.7500000000000001E-2</v>
      </c>
      <c r="G585" s="62"/>
    </row>
    <row r="586" spans="2:7" x14ac:dyDescent="0.25">
      <c r="B586" s="60">
        <v>37363</v>
      </c>
      <c r="C586" s="62">
        <v>1.8600000000000002E-2</v>
      </c>
      <c r="D586" s="62">
        <v>1.9699999999999999E-2</v>
      </c>
      <c r="E586" s="62">
        <v>2.2099999999999998E-2</v>
      </c>
      <c r="F586" s="62">
        <v>4.7500000000000001E-2</v>
      </c>
      <c r="G586" s="62"/>
    </row>
    <row r="587" spans="2:7" x14ac:dyDescent="0.25">
      <c r="B587" s="60">
        <v>37364</v>
      </c>
      <c r="C587" s="62">
        <v>1.8574999999999998E-2</v>
      </c>
      <c r="D587" s="62">
        <v>1.9487500000000001E-2</v>
      </c>
      <c r="E587" s="62">
        <v>2.1600000000000001E-2</v>
      </c>
      <c r="F587" s="62">
        <v>4.7500000000000001E-2</v>
      </c>
      <c r="G587" s="62"/>
    </row>
    <row r="588" spans="2:7" x14ac:dyDescent="0.25">
      <c r="B588" s="60">
        <v>37365</v>
      </c>
      <c r="C588" s="62">
        <v>1.8500000000000003E-2</v>
      </c>
      <c r="D588" s="62">
        <v>1.9400000000000001E-2</v>
      </c>
      <c r="E588" s="62">
        <v>2.1487500000000003E-2</v>
      </c>
      <c r="F588" s="62">
        <v>4.7500000000000001E-2</v>
      </c>
      <c r="G588" s="62"/>
    </row>
    <row r="589" spans="2:7" x14ac:dyDescent="0.25">
      <c r="B589" s="60">
        <v>37368</v>
      </c>
      <c r="C589" s="62">
        <v>1.8500000000000003E-2</v>
      </c>
      <c r="D589" s="62">
        <v>1.9400000000000001E-2</v>
      </c>
      <c r="E589" s="62">
        <v>2.1600000000000001E-2</v>
      </c>
      <c r="F589" s="62">
        <v>4.7500000000000001E-2</v>
      </c>
      <c r="G589" s="62"/>
    </row>
    <row r="590" spans="2:7" x14ac:dyDescent="0.25">
      <c r="B590" s="60">
        <v>37369</v>
      </c>
      <c r="C590" s="62">
        <v>1.8500000000000003E-2</v>
      </c>
      <c r="D590" s="62">
        <v>1.9400000000000001E-2</v>
      </c>
      <c r="E590" s="62">
        <v>2.1499999999999998E-2</v>
      </c>
      <c r="F590" s="62">
        <v>4.7500000000000001E-2</v>
      </c>
      <c r="G590" s="62"/>
    </row>
    <row r="591" spans="2:7" x14ac:dyDescent="0.25">
      <c r="B591" s="60">
        <v>37370</v>
      </c>
      <c r="C591" s="62">
        <v>1.8500000000000003E-2</v>
      </c>
      <c r="D591" s="62">
        <v>1.9400000000000001E-2</v>
      </c>
      <c r="E591" s="62">
        <v>2.1600000000000001E-2</v>
      </c>
      <c r="F591" s="62">
        <v>4.7500000000000001E-2</v>
      </c>
      <c r="G591" s="62"/>
    </row>
    <row r="592" spans="2:7" x14ac:dyDescent="0.25">
      <c r="B592" s="60">
        <v>37371</v>
      </c>
      <c r="C592" s="62">
        <v>1.8437499999999999E-2</v>
      </c>
      <c r="D592" s="62">
        <v>1.9287499999999999E-2</v>
      </c>
      <c r="E592" s="62">
        <v>2.1237499999999999E-2</v>
      </c>
      <c r="F592" s="62">
        <v>4.7500000000000001E-2</v>
      </c>
      <c r="G592" s="62"/>
    </row>
    <row r="593" spans="2:7" x14ac:dyDescent="0.25">
      <c r="B593" s="60">
        <v>37372</v>
      </c>
      <c r="C593" s="62">
        <v>1.8425E-2</v>
      </c>
      <c r="D593" s="62">
        <v>1.92125E-2</v>
      </c>
      <c r="E593" s="62">
        <v>2.1237499999999999E-2</v>
      </c>
      <c r="F593" s="62">
        <v>4.7500000000000001E-2</v>
      </c>
      <c r="G593" s="62"/>
    </row>
    <row r="594" spans="2:7" x14ac:dyDescent="0.25">
      <c r="B594" s="60">
        <v>37375</v>
      </c>
      <c r="C594" s="62">
        <v>1.8412500000000002E-2</v>
      </c>
      <c r="D594" s="62">
        <v>1.9125E-2</v>
      </c>
      <c r="E594" s="62">
        <v>2.0975000000000001E-2</v>
      </c>
      <c r="F594" s="62">
        <v>4.7500000000000001E-2</v>
      </c>
      <c r="G594" s="62"/>
    </row>
    <row r="595" spans="2:7" x14ac:dyDescent="0.25">
      <c r="B595" s="60">
        <v>37376</v>
      </c>
      <c r="C595" s="62">
        <v>1.84E-2</v>
      </c>
      <c r="D595" s="62">
        <v>1.9199999999999998E-2</v>
      </c>
      <c r="E595" s="62">
        <v>2.12E-2</v>
      </c>
      <c r="F595" s="62">
        <v>4.7500000000000001E-2</v>
      </c>
      <c r="G595" s="62"/>
    </row>
    <row r="596" spans="2:7" x14ac:dyDescent="0.25">
      <c r="B596" s="60">
        <v>37377</v>
      </c>
      <c r="C596" s="62">
        <v>1.84E-2</v>
      </c>
      <c r="D596" s="62">
        <v>1.9199999999999998E-2</v>
      </c>
      <c r="E596" s="62">
        <v>2.12E-2</v>
      </c>
      <c r="F596" s="62">
        <v>4.7500000000000001E-2</v>
      </c>
      <c r="G596" s="62"/>
    </row>
    <row r="597" spans="2:7" x14ac:dyDescent="0.25">
      <c r="B597" s="60">
        <v>37378</v>
      </c>
      <c r="C597" s="62">
        <v>1.84E-2</v>
      </c>
      <c r="D597" s="62">
        <v>1.9199999999999998E-2</v>
      </c>
      <c r="E597" s="62">
        <v>2.12E-2</v>
      </c>
      <c r="F597" s="62">
        <v>4.7500000000000001E-2</v>
      </c>
      <c r="G597" s="62"/>
    </row>
    <row r="598" spans="2:7" x14ac:dyDescent="0.25">
      <c r="B598" s="60">
        <v>37379</v>
      </c>
      <c r="C598" s="62">
        <v>1.84E-2</v>
      </c>
      <c r="D598" s="62">
        <v>1.9199999999999998E-2</v>
      </c>
      <c r="E598" s="62">
        <v>2.1299999999999999E-2</v>
      </c>
      <c r="F598" s="62">
        <v>4.7500000000000001E-2</v>
      </c>
      <c r="G598" s="62"/>
    </row>
    <row r="599" spans="2:7" x14ac:dyDescent="0.25">
      <c r="B599" s="60">
        <v>37383</v>
      </c>
      <c r="C599" s="62">
        <v>1.84E-2</v>
      </c>
      <c r="D599" s="62">
        <v>1.9E-2</v>
      </c>
      <c r="E599" s="62">
        <v>2.07E-2</v>
      </c>
      <c r="F599" s="62">
        <v>4.7500000000000001E-2</v>
      </c>
      <c r="G599" s="62"/>
    </row>
    <row r="600" spans="2:7" x14ac:dyDescent="0.25">
      <c r="B600" s="60">
        <v>37384</v>
      </c>
      <c r="C600" s="62">
        <v>1.84E-2</v>
      </c>
      <c r="D600" s="62">
        <v>1.89625E-2</v>
      </c>
      <c r="E600" s="62">
        <v>2.06E-2</v>
      </c>
      <c r="F600" s="62">
        <v>4.7500000000000001E-2</v>
      </c>
      <c r="G600" s="62"/>
    </row>
    <row r="601" spans="2:7" x14ac:dyDescent="0.25">
      <c r="B601" s="60">
        <v>37385</v>
      </c>
      <c r="C601" s="62">
        <v>1.84E-2</v>
      </c>
      <c r="D601" s="62">
        <v>1.915E-2</v>
      </c>
      <c r="E601" s="62">
        <v>2.12E-2</v>
      </c>
      <c r="F601" s="62">
        <v>4.7500000000000001E-2</v>
      </c>
      <c r="G601" s="62"/>
    </row>
    <row r="602" spans="2:7" x14ac:dyDescent="0.25">
      <c r="B602" s="60">
        <v>37386</v>
      </c>
      <c r="C602" s="62">
        <v>1.84E-2</v>
      </c>
      <c r="D602" s="62">
        <v>1.9E-2</v>
      </c>
      <c r="E602" s="62">
        <v>2.0799999999999999E-2</v>
      </c>
      <c r="F602" s="62">
        <v>4.7500000000000001E-2</v>
      </c>
      <c r="G602" s="62"/>
    </row>
    <row r="603" spans="2:7" x14ac:dyDescent="0.25">
      <c r="B603" s="60">
        <v>37389</v>
      </c>
      <c r="C603" s="62">
        <v>1.84E-2</v>
      </c>
      <c r="D603" s="62">
        <v>1.9E-2</v>
      </c>
      <c r="E603" s="62">
        <v>2.06E-2</v>
      </c>
      <c r="F603" s="62">
        <v>4.7500000000000001E-2</v>
      </c>
      <c r="G603" s="62"/>
    </row>
    <row r="604" spans="2:7" x14ac:dyDescent="0.25">
      <c r="B604" s="60">
        <v>37390</v>
      </c>
      <c r="C604" s="62">
        <v>1.84E-2</v>
      </c>
      <c r="D604" s="62">
        <v>1.9E-2</v>
      </c>
      <c r="E604" s="62">
        <v>2.0825E-2</v>
      </c>
      <c r="F604" s="62">
        <v>4.7500000000000001E-2</v>
      </c>
      <c r="G604" s="62"/>
    </row>
    <row r="605" spans="2:7" x14ac:dyDescent="0.25">
      <c r="B605" s="60">
        <v>37391</v>
      </c>
      <c r="C605" s="62">
        <v>1.84E-2</v>
      </c>
      <c r="D605" s="62">
        <v>1.9199999999999998E-2</v>
      </c>
      <c r="E605" s="62">
        <v>2.1337499999999999E-2</v>
      </c>
      <c r="F605" s="62">
        <v>4.7500000000000001E-2</v>
      </c>
      <c r="G605" s="62"/>
    </row>
    <row r="606" spans="2:7" x14ac:dyDescent="0.25">
      <c r="B606" s="60">
        <v>37392</v>
      </c>
      <c r="C606" s="62">
        <v>1.84E-2</v>
      </c>
      <c r="D606" s="62">
        <v>1.9099999999999999E-2</v>
      </c>
      <c r="E606" s="62">
        <v>2.1225000000000001E-2</v>
      </c>
      <c r="F606" s="62">
        <v>4.7500000000000001E-2</v>
      </c>
      <c r="G606" s="62"/>
    </row>
    <row r="607" spans="2:7" x14ac:dyDescent="0.25">
      <c r="B607" s="60">
        <v>37393</v>
      </c>
      <c r="C607" s="62">
        <v>1.84E-2</v>
      </c>
      <c r="D607" s="62">
        <v>1.9025E-2</v>
      </c>
      <c r="E607" s="62">
        <v>2.1062500000000001E-2</v>
      </c>
      <c r="F607" s="62">
        <v>4.7500000000000001E-2</v>
      </c>
      <c r="G607" s="62"/>
    </row>
    <row r="608" spans="2:7" x14ac:dyDescent="0.25">
      <c r="B608" s="60">
        <v>37396</v>
      </c>
      <c r="C608" s="62">
        <v>1.84E-2</v>
      </c>
      <c r="D608" s="62">
        <v>1.9074999999999998E-2</v>
      </c>
      <c r="E608" s="62">
        <v>2.1231300000000002E-2</v>
      </c>
      <c r="F608" s="62">
        <v>4.7500000000000001E-2</v>
      </c>
      <c r="G608" s="62"/>
    </row>
    <row r="609" spans="2:7" x14ac:dyDescent="0.25">
      <c r="B609" s="60">
        <v>37397</v>
      </c>
      <c r="C609" s="62">
        <v>1.84E-2</v>
      </c>
      <c r="D609" s="62">
        <v>1.9E-2</v>
      </c>
      <c r="E609" s="62">
        <v>2.1099999999999997E-2</v>
      </c>
      <c r="F609" s="62">
        <v>4.7500000000000001E-2</v>
      </c>
      <c r="G609" s="62"/>
    </row>
    <row r="610" spans="2:7" x14ac:dyDescent="0.25">
      <c r="B610" s="60">
        <v>37398</v>
      </c>
      <c r="C610" s="62">
        <v>1.84E-2</v>
      </c>
      <c r="D610" s="62">
        <v>1.89625E-2</v>
      </c>
      <c r="E610" s="62">
        <v>2.0750000000000001E-2</v>
      </c>
      <c r="F610" s="62">
        <v>4.7500000000000001E-2</v>
      </c>
      <c r="G610" s="62"/>
    </row>
    <row r="611" spans="2:7" x14ac:dyDescent="0.25">
      <c r="B611" s="60">
        <v>37399</v>
      </c>
      <c r="C611" s="62">
        <v>1.84E-2</v>
      </c>
      <c r="D611" s="62">
        <v>1.9E-2</v>
      </c>
      <c r="E611" s="62">
        <v>2.0899999999999998E-2</v>
      </c>
      <c r="F611" s="62">
        <v>4.7500000000000001E-2</v>
      </c>
      <c r="G611" s="62"/>
    </row>
    <row r="612" spans="2:7" x14ac:dyDescent="0.25">
      <c r="B612" s="60">
        <v>37400</v>
      </c>
      <c r="C612" s="62">
        <v>1.84E-2</v>
      </c>
      <c r="D612" s="62">
        <v>1.9E-2</v>
      </c>
      <c r="E612" s="62">
        <v>2.1099999999999997E-2</v>
      </c>
      <c r="F612" s="62">
        <v>4.7500000000000001E-2</v>
      </c>
      <c r="G612" s="62"/>
    </row>
    <row r="613" spans="2:7" x14ac:dyDescent="0.25">
      <c r="B613" s="60">
        <v>37403</v>
      </c>
      <c r="C613" s="62">
        <v>1.84E-2</v>
      </c>
      <c r="D613" s="62">
        <v>1.9E-2</v>
      </c>
      <c r="E613" s="62">
        <v>2.1099999999999997E-2</v>
      </c>
      <c r="F613" s="62"/>
      <c r="G613" s="62"/>
    </row>
    <row r="614" spans="2:7" x14ac:dyDescent="0.25">
      <c r="B614" s="60">
        <v>37404</v>
      </c>
      <c r="C614" s="62">
        <v>1.84E-2</v>
      </c>
      <c r="D614" s="62">
        <v>1.9E-2</v>
      </c>
      <c r="E614" s="62">
        <v>2.1206299999999997E-2</v>
      </c>
      <c r="F614" s="62">
        <v>4.7500000000000001E-2</v>
      </c>
      <c r="G614" s="62"/>
    </row>
    <row r="615" spans="2:7" x14ac:dyDescent="0.25">
      <c r="B615" s="60">
        <v>37405</v>
      </c>
      <c r="C615" s="62">
        <v>1.84E-2</v>
      </c>
      <c r="D615" s="62">
        <v>1.8987500000000001E-2</v>
      </c>
      <c r="E615" s="62">
        <v>2.0975000000000001E-2</v>
      </c>
      <c r="F615" s="62">
        <v>4.7500000000000001E-2</v>
      </c>
      <c r="G615" s="62"/>
    </row>
    <row r="616" spans="2:7" x14ac:dyDescent="0.25">
      <c r="B616" s="60">
        <v>37406</v>
      </c>
      <c r="C616" s="62">
        <v>1.8437499999999999E-2</v>
      </c>
      <c r="D616" s="62">
        <v>1.8974999999999999E-2</v>
      </c>
      <c r="E616" s="62">
        <v>2.0899999999999998E-2</v>
      </c>
      <c r="F616" s="62">
        <v>4.7500000000000001E-2</v>
      </c>
      <c r="G616" s="62"/>
    </row>
    <row r="617" spans="2:7" x14ac:dyDescent="0.25">
      <c r="B617" s="60">
        <v>37407</v>
      </c>
      <c r="C617" s="62">
        <v>1.8437499999999999E-2</v>
      </c>
      <c r="D617" s="62">
        <v>1.89625E-2</v>
      </c>
      <c r="E617" s="62">
        <v>2.0799999999999999E-2</v>
      </c>
      <c r="F617" s="62">
        <v>4.7500000000000001E-2</v>
      </c>
      <c r="G617" s="62"/>
    </row>
    <row r="618" spans="2:7" x14ac:dyDescent="0.25">
      <c r="B618" s="60">
        <v>37412</v>
      </c>
      <c r="C618" s="62">
        <v>1.84E-2</v>
      </c>
      <c r="D618" s="62">
        <v>1.8912500000000002E-2</v>
      </c>
      <c r="E618" s="62">
        <v>2.0799999999999999E-2</v>
      </c>
      <c r="F618" s="62">
        <v>4.7500000000000001E-2</v>
      </c>
      <c r="G618" s="62"/>
    </row>
    <row r="619" spans="2:7" x14ac:dyDescent="0.25">
      <c r="B619" s="60">
        <v>37413</v>
      </c>
      <c r="C619" s="62">
        <v>1.84E-2</v>
      </c>
      <c r="D619" s="62">
        <v>1.89E-2</v>
      </c>
      <c r="E619" s="62">
        <v>2.07E-2</v>
      </c>
      <c r="F619" s="62">
        <v>4.7500000000000001E-2</v>
      </c>
      <c r="G619" s="62"/>
    </row>
    <row r="620" spans="2:7" x14ac:dyDescent="0.25">
      <c r="B620" s="60">
        <v>37414</v>
      </c>
      <c r="C620" s="62">
        <v>1.84E-2</v>
      </c>
      <c r="D620" s="62">
        <v>1.89E-2</v>
      </c>
      <c r="E620" s="62">
        <v>2.06E-2</v>
      </c>
      <c r="F620" s="62">
        <v>4.7500000000000001E-2</v>
      </c>
      <c r="G620" s="62"/>
    </row>
    <row r="621" spans="2:7" x14ac:dyDescent="0.25">
      <c r="B621" s="60">
        <v>37417</v>
      </c>
      <c r="C621" s="62">
        <v>1.84E-2</v>
      </c>
      <c r="D621" s="62">
        <v>1.89E-2</v>
      </c>
      <c r="E621" s="62">
        <v>2.07E-2</v>
      </c>
      <c r="F621" s="62">
        <v>4.7500000000000001E-2</v>
      </c>
      <c r="G621" s="62"/>
    </row>
    <row r="622" spans="2:7" x14ac:dyDescent="0.25">
      <c r="B622" s="60">
        <v>37418</v>
      </c>
      <c r="C622" s="62">
        <v>1.84E-2</v>
      </c>
      <c r="D622" s="62">
        <v>1.89E-2</v>
      </c>
      <c r="E622" s="62">
        <v>2.0499999999999997E-2</v>
      </c>
      <c r="F622" s="62">
        <v>4.7500000000000001E-2</v>
      </c>
      <c r="G622" s="62"/>
    </row>
    <row r="623" spans="2:7" x14ac:dyDescent="0.25">
      <c r="B623" s="60">
        <v>37419</v>
      </c>
      <c r="C623" s="62">
        <v>1.84E-2</v>
      </c>
      <c r="D623" s="62">
        <v>1.8868799999999998E-2</v>
      </c>
      <c r="E623" s="62">
        <v>2.02875E-2</v>
      </c>
      <c r="F623" s="62">
        <v>4.7500000000000001E-2</v>
      </c>
      <c r="G623" s="62"/>
    </row>
    <row r="624" spans="2:7" x14ac:dyDescent="0.25">
      <c r="B624" s="60">
        <v>37420</v>
      </c>
      <c r="C624" s="62">
        <v>1.84E-2</v>
      </c>
      <c r="D624" s="62">
        <v>1.8868799999999998E-2</v>
      </c>
      <c r="E624" s="62">
        <v>2.0299999999999999E-2</v>
      </c>
      <c r="F624" s="62">
        <v>4.7500000000000001E-2</v>
      </c>
      <c r="G624" s="62"/>
    </row>
    <row r="625" spans="2:7" x14ac:dyDescent="0.25">
      <c r="B625" s="60">
        <v>37421</v>
      </c>
      <c r="C625" s="62">
        <v>1.8393800000000002E-2</v>
      </c>
      <c r="D625" s="62">
        <v>1.8793799999999999E-2</v>
      </c>
      <c r="E625" s="62">
        <v>1.9837499999999997E-2</v>
      </c>
      <c r="F625" s="62">
        <v>4.7500000000000001E-2</v>
      </c>
      <c r="G625" s="62"/>
    </row>
    <row r="626" spans="2:7" x14ac:dyDescent="0.25">
      <c r="B626" s="60">
        <v>37424</v>
      </c>
      <c r="C626" s="62">
        <v>1.84E-2</v>
      </c>
      <c r="D626" s="62">
        <v>1.8787499999999999E-2</v>
      </c>
      <c r="E626" s="62">
        <v>1.9799999999999998E-2</v>
      </c>
      <c r="F626" s="62">
        <v>4.7500000000000001E-2</v>
      </c>
      <c r="G626" s="62"/>
    </row>
    <row r="627" spans="2:7" x14ac:dyDescent="0.25">
      <c r="B627" s="60">
        <v>37425</v>
      </c>
      <c r="C627" s="62">
        <v>1.8387500000000001E-2</v>
      </c>
      <c r="D627" s="62">
        <v>1.8799999999999997E-2</v>
      </c>
      <c r="E627" s="62">
        <v>1.9900000000000001E-2</v>
      </c>
      <c r="F627" s="62">
        <v>4.7500000000000001E-2</v>
      </c>
      <c r="G627" s="62"/>
    </row>
    <row r="628" spans="2:7" x14ac:dyDescent="0.25">
      <c r="B628" s="60">
        <v>37426</v>
      </c>
      <c r="C628" s="62">
        <v>1.84E-2</v>
      </c>
      <c r="D628" s="62">
        <v>1.8743799999999998E-2</v>
      </c>
      <c r="E628" s="62">
        <v>1.9737499999999998E-2</v>
      </c>
      <c r="F628" s="62">
        <v>4.7500000000000001E-2</v>
      </c>
      <c r="G628" s="62"/>
    </row>
    <row r="629" spans="2:7" x14ac:dyDescent="0.25">
      <c r="B629" s="60">
        <v>37427</v>
      </c>
      <c r="C629" s="62">
        <v>1.84E-2</v>
      </c>
      <c r="D629" s="62">
        <v>1.8700000000000001E-2</v>
      </c>
      <c r="E629" s="62">
        <v>1.9699999999999999E-2</v>
      </c>
      <c r="F629" s="62">
        <v>4.7500000000000001E-2</v>
      </c>
      <c r="G629" s="62"/>
    </row>
    <row r="630" spans="2:7" x14ac:dyDescent="0.25">
      <c r="B630" s="60">
        <v>37428</v>
      </c>
      <c r="C630" s="62">
        <v>1.84E-2</v>
      </c>
      <c r="D630" s="62">
        <v>1.8743799999999998E-2</v>
      </c>
      <c r="E630" s="62">
        <v>1.98125E-2</v>
      </c>
      <c r="F630" s="62">
        <v>4.7500000000000001E-2</v>
      </c>
      <c r="G630" s="62"/>
    </row>
    <row r="631" spans="2:7" x14ac:dyDescent="0.25">
      <c r="B631" s="60">
        <v>37431</v>
      </c>
      <c r="C631" s="62">
        <v>1.84E-2</v>
      </c>
      <c r="D631" s="62">
        <v>1.8700000000000001E-2</v>
      </c>
      <c r="E631" s="62">
        <v>1.97313E-2</v>
      </c>
      <c r="F631" s="62">
        <v>4.7500000000000001E-2</v>
      </c>
      <c r="G631" s="62"/>
    </row>
    <row r="632" spans="2:7" x14ac:dyDescent="0.25">
      <c r="B632" s="60">
        <v>37432</v>
      </c>
      <c r="C632" s="62">
        <v>1.84E-2</v>
      </c>
      <c r="D632" s="62">
        <v>1.8700000000000001E-2</v>
      </c>
      <c r="E632" s="62">
        <v>1.9724999999999999E-2</v>
      </c>
      <c r="F632" s="62">
        <v>4.7500000000000001E-2</v>
      </c>
      <c r="G632" s="62"/>
    </row>
    <row r="633" spans="2:7" x14ac:dyDescent="0.25">
      <c r="B633" s="60">
        <v>37433</v>
      </c>
      <c r="C633" s="62">
        <v>1.8387500000000001E-2</v>
      </c>
      <c r="D633" s="62">
        <v>1.8550000000000001E-2</v>
      </c>
      <c r="E633" s="62">
        <v>1.9137500000000002E-2</v>
      </c>
      <c r="F633" s="62">
        <v>4.7500000000000001E-2</v>
      </c>
      <c r="G633" s="62"/>
    </row>
    <row r="634" spans="2:7" x14ac:dyDescent="0.25">
      <c r="B634" s="60">
        <v>37434</v>
      </c>
      <c r="C634" s="62">
        <v>1.8387500000000001E-2</v>
      </c>
      <c r="D634" s="62">
        <v>1.8600000000000002E-2</v>
      </c>
      <c r="E634" s="62">
        <v>1.9487500000000001E-2</v>
      </c>
      <c r="F634" s="62">
        <v>4.7500000000000001E-2</v>
      </c>
      <c r="G634" s="62"/>
    </row>
    <row r="635" spans="2:7" x14ac:dyDescent="0.25">
      <c r="B635" s="60">
        <v>37435</v>
      </c>
      <c r="C635" s="62">
        <v>1.8387500000000001E-2</v>
      </c>
      <c r="D635" s="62">
        <v>1.8600000000000002E-2</v>
      </c>
      <c r="E635" s="62">
        <v>1.95625E-2</v>
      </c>
      <c r="F635" s="62">
        <v>4.7500000000000001E-2</v>
      </c>
      <c r="G635" s="62"/>
    </row>
    <row r="636" spans="2:7" x14ac:dyDescent="0.25">
      <c r="B636" s="60">
        <v>37438</v>
      </c>
      <c r="C636" s="62">
        <v>1.8387500000000001E-2</v>
      </c>
      <c r="D636" s="62">
        <v>1.8600000000000002E-2</v>
      </c>
      <c r="E636" s="62">
        <v>1.95E-2</v>
      </c>
      <c r="F636" s="62">
        <v>4.7500000000000001E-2</v>
      </c>
      <c r="G636" s="62"/>
    </row>
    <row r="637" spans="2:7" x14ac:dyDescent="0.25">
      <c r="B637" s="60">
        <v>37439</v>
      </c>
      <c r="C637" s="62">
        <v>1.8387500000000001E-2</v>
      </c>
      <c r="D637" s="62">
        <v>1.8600000000000002E-2</v>
      </c>
      <c r="E637" s="62">
        <v>1.95E-2</v>
      </c>
      <c r="F637" s="62">
        <v>4.7500000000000001E-2</v>
      </c>
      <c r="G637" s="62"/>
    </row>
    <row r="638" spans="2:7" x14ac:dyDescent="0.25">
      <c r="B638" s="60">
        <v>37440</v>
      </c>
      <c r="C638" s="62">
        <v>1.8387500000000001E-2</v>
      </c>
      <c r="D638" s="62">
        <v>1.8600000000000002E-2</v>
      </c>
      <c r="E638" s="62">
        <v>1.9462500000000001E-2</v>
      </c>
      <c r="F638" s="62">
        <v>4.7500000000000001E-2</v>
      </c>
      <c r="G638" s="62"/>
    </row>
    <row r="639" spans="2:7" x14ac:dyDescent="0.25">
      <c r="B639" s="60">
        <v>37441</v>
      </c>
      <c r="C639" s="62">
        <v>1.84E-2</v>
      </c>
      <c r="D639" s="62">
        <v>1.8600000000000002E-2</v>
      </c>
      <c r="E639" s="62">
        <v>1.9493799999999999E-2</v>
      </c>
      <c r="F639" s="62"/>
      <c r="G639" s="62"/>
    </row>
    <row r="640" spans="2:7" x14ac:dyDescent="0.25">
      <c r="B640" s="60">
        <v>37442</v>
      </c>
      <c r="C640" s="62">
        <v>1.84E-2</v>
      </c>
      <c r="D640" s="62">
        <v>1.8600000000000002E-2</v>
      </c>
      <c r="E640" s="62">
        <v>1.9599999999999999E-2</v>
      </c>
      <c r="F640" s="62">
        <v>4.7500000000000001E-2</v>
      </c>
      <c r="G640" s="62"/>
    </row>
    <row r="641" spans="2:7" x14ac:dyDescent="0.25">
      <c r="B641" s="60">
        <v>37445</v>
      </c>
      <c r="C641" s="62">
        <v>1.84E-2</v>
      </c>
      <c r="D641" s="62">
        <v>1.8600000000000002E-2</v>
      </c>
      <c r="E641" s="62">
        <v>1.95E-2</v>
      </c>
      <c r="F641" s="62">
        <v>4.7500000000000001E-2</v>
      </c>
      <c r="G641" s="62"/>
    </row>
    <row r="642" spans="2:7" x14ac:dyDescent="0.25">
      <c r="B642" s="60">
        <v>37446</v>
      </c>
      <c r="C642" s="62">
        <v>1.84E-2</v>
      </c>
      <c r="D642" s="62">
        <v>1.8600000000000002E-2</v>
      </c>
      <c r="E642" s="62">
        <v>1.95E-2</v>
      </c>
      <c r="F642" s="62">
        <v>4.7500000000000001E-2</v>
      </c>
      <c r="G642" s="62"/>
    </row>
    <row r="643" spans="2:7" x14ac:dyDescent="0.25">
      <c r="B643" s="60">
        <v>37447</v>
      </c>
      <c r="C643" s="62">
        <v>1.84E-2</v>
      </c>
      <c r="D643" s="62">
        <v>1.8600000000000002E-2</v>
      </c>
      <c r="E643" s="62">
        <v>1.9299999999999998E-2</v>
      </c>
      <c r="F643" s="62">
        <v>4.7500000000000001E-2</v>
      </c>
      <c r="G643" s="62"/>
    </row>
    <row r="644" spans="2:7" x14ac:dyDescent="0.25">
      <c r="B644" s="60">
        <v>37448</v>
      </c>
      <c r="C644" s="62">
        <v>1.8387500000000001E-2</v>
      </c>
      <c r="D644" s="62">
        <v>1.8600000000000002E-2</v>
      </c>
      <c r="E644" s="62">
        <v>1.9199999999999998E-2</v>
      </c>
      <c r="F644" s="62">
        <v>4.7500000000000001E-2</v>
      </c>
      <c r="G644" s="62"/>
    </row>
    <row r="645" spans="2:7" x14ac:dyDescent="0.25">
      <c r="B645" s="60">
        <v>37449</v>
      </c>
      <c r="C645" s="62">
        <v>1.84E-2</v>
      </c>
      <c r="D645" s="62">
        <v>1.8600000000000002E-2</v>
      </c>
      <c r="E645" s="62">
        <v>1.9349999999999999E-2</v>
      </c>
      <c r="F645" s="62">
        <v>4.7500000000000001E-2</v>
      </c>
      <c r="G645" s="62"/>
    </row>
    <row r="646" spans="2:7" x14ac:dyDescent="0.25">
      <c r="B646" s="60">
        <v>37452</v>
      </c>
      <c r="C646" s="62">
        <v>1.8387500000000001E-2</v>
      </c>
      <c r="D646" s="62">
        <v>1.8600000000000002E-2</v>
      </c>
      <c r="E646" s="62">
        <v>1.9099999999999999E-2</v>
      </c>
      <c r="F646" s="62">
        <v>4.7500000000000001E-2</v>
      </c>
      <c r="G646" s="62"/>
    </row>
    <row r="647" spans="2:7" x14ac:dyDescent="0.25">
      <c r="B647" s="60">
        <v>37453</v>
      </c>
      <c r="C647" s="62">
        <v>1.8374999999999999E-2</v>
      </c>
      <c r="D647" s="62">
        <v>1.8550000000000001E-2</v>
      </c>
      <c r="E647" s="62">
        <v>1.8937499999999999E-2</v>
      </c>
      <c r="F647" s="62">
        <v>4.7500000000000001E-2</v>
      </c>
      <c r="G647" s="62"/>
    </row>
    <row r="648" spans="2:7" x14ac:dyDescent="0.25">
      <c r="B648" s="60">
        <v>37454</v>
      </c>
      <c r="C648" s="62">
        <v>1.84E-2</v>
      </c>
      <c r="D648" s="62">
        <v>1.8600000000000002E-2</v>
      </c>
      <c r="E648" s="62">
        <v>1.9175000000000001E-2</v>
      </c>
      <c r="F648" s="62">
        <v>4.7500000000000001E-2</v>
      </c>
      <c r="G648" s="62"/>
    </row>
    <row r="649" spans="2:7" x14ac:dyDescent="0.25">
      <c r="B649" s="60">
        <v>37455</v>
      </c>
      <c r="C649" s="62">
        <v>1.84E-2</v>
      </c>
      <c r="D649" s="62">
        <v>1.8600000000000002E-2</v>
      </c>
      <c r="E649" s="62">
        <v>1.9237500000000001E-2</v>
      </c>
      <c r="F649" s="62">
        <v>4.7500000000000001E-2</v>
      </c>
      <c r="G649" s="62"/>
    </row>
    <row r="650" spans="2:7" x14ac:dyDescent="0.25">
      <c r="B650" s="60">
        <v>37456</v>
      </c>
      <c r="C650" s="62">
        <v>1.84E-2</v>
      </c>
      <c r="D650" s="62">
        <v>1.8600000000000002E-2</v>
      </c>
      <c r="E650" s="62">
        <v>1.90875E-2</v>
      </c>
      <c r="F650" s="62">
        <v>4.7500000000000001E-2</v>
      </c>
      <c r="G650" s="62"/>
    </row>
    <row r="651" spans="2:7" x14ac:dyDescent="0.25">
      <c r="B651" s="60">
        <v>37459</v>
      </c>
      <c r="C651" s="62">
        <v>1.8387500000000001E-2</v>
      </c>
      <c r="D651" s="62">
        <v>1.8543799999999999E-2</v>
      </c>
      <c r="E651" s="62">
        <v>1.8862500000000001E-2</v>
      </c>
      <c r="F651" s="62">
        <v>4.7500000000000001E-2</v>
      </c>
      <c r="G651" s="62"/>
    </row>
    <row r="652" spans="2:7" x14ac:dyDescent="0.25">
      <c r="B652" s="60">
        <v>37460</v>
      </c>
      <c r="C652" s="62">
        <v>1.8368800000000001E-2</v>
      </c>
      <c r="D652" s="62">
        <v>1.8512500000000001E-2</v>
      </c>
      <c r="E652" s="62">
        <v>1.89E-2</v>
      </c>
      <c r="F652" s="62">
        <v>4.7500000000000001E-2</v>
      </c>
      <c r="G652" s="62"/>
    </row>
    <row r="653" spans="2:7" x14ac:dyDescent="0.25">
      <c r="B653" s="60">
        <v>37461</v>
      </c>
      <c r="C653" s="62">
        <v>1.8175E-2</v>
      </c>
      <c r="D653" s="62">
        <v>1.8200000000000001E-2</v>
      </c>
      <c r="E653" s="62">
        <v>1.82125E-2</v>
      </c>
      <c r="F653" s="62">
        <v>4.7500000000000001E-2</v>
      </c>
      <c r="G653" s="62"/>
    </row>
    <row r="654" spans="2:7" x14ac:dyDescent="0.25">
      <c r="B654" s="60">
        <v>37462</v>
      </c>
      <c r="C654" s="62">
        <v>1.8200000000000001E-2</v>
      </c>
      <c r="D654" s="62">
        <v>1.8275E-2</v>
      </c>
      <c r="E654" s="62">
        <v>1.8474999999999998E-2</v>
      </c>
      <c r="F654" s="62">
        <v>4.7500000000000001E-2</v>
      </c>
      <c r="G654" s="62"/>
    </row>
    <row r="655" spans="2:7" x14ac:dyDescent="0.25">
      <c r="B655" s="60">
        <v>37463</v>
      </c>
      <c r="C655" s="62">
        <v>1.8100000000000002E-2</v>
      </c>
      <c r="D655" s="62">
        <v>1.8100000000000002E-2</v>
      </c>
      <c r="E655" s="62">
        <v>1.8200000000000001E-2</v>
      </c>
      <c r="F655" s="62">
        <v>4.7500000000000001E-2</v>
      </c>
      <c r="G655" s="62"/>
    </row>
    <row r="656" spans="2:7" x14ac:dyDescent="0.25">
      <c r="B656" s="60">
        <v>37466</v>
      </c>
      <c r="C656" s="62">
        <v>1.8100000000000002E-2</v>
      </c>
      <c r="D656" s="62">
        <v>1.8100000000000002E-2</v>
      </c>
      <c r="E656" s="62">
        <v>1.83E-2</v>
      </c>
      <c r="F656" s="62">
        <v>4.7500000000000001E-2</v>
      </c>
      <c r="G656" s="62"/>
    </row>
    <row r="657" spans="2:7" x14ac:dyDescent="0.25">
      <c r="B657" s="60">
        <v>37467</v>
      </c>
      <c r="C657" s="62">
        <v>1.8187500000000002E-2</v>
      </c>
      <c r="D657" s="62">
        <v>1.8225000000000002E-2</v>
      </c>
      <c r="E657" s="62">
        <v>1.8612500000000001E-2</v>
      </c>
      <c r="F657" s="62">
        <v>4.7500000000000001E-2</v>
      </c>
      <c r="G657" s="62"/>
    </row>
    <row r="658" spans="2:7" x14ac:dyDescent="0.25">
      <c r="B658" s="60">
        <v>37468</v>
      </c>
      <c r="C658" s="62">
        <v>1.8200000000000001E-2</v>
      </c>
      <c r="D658" s="62">
        <v>1.82375E-2</v>
      </c>
      <c r="E658" s="62">
        <v>1.8700000000000001E-2</v>
      </c>
      <c r="F658" s="62">
        <v>4.7500000000000001E-2</v>
      </c>
      <c r="G658" s="62"/>
    </row>
    <row r="659" spans="2:7" x14ac:dyDescent="0.25">
      <c r="B659" s="60">
        <v>37469</v>
      </c>
      <c r="C659" s="62">
        <v>1.8100000000000002E-2</v>
      </c>
      <c r="D659" s="62">
        <v>1.8124999999999999E-2</v>
      </c>
      <c r="E659" s="62">
        <v>1.83E-2</v>
      </c>
      <c r="F659" s="62">
        <v>4.7500000000000001E-2</v>
      </c>
      <c r="G659" s="62"/>
    </row>
    <row r="660" spans="2:7" x14ac:dyDescent="0.25">
      <c r="B660" s="60">
        <v>37470</v>
      </c>
      <c r="C660" s="62">
        <v>1.8000000000000002E-2</v>
      </c>
      <c r="D660" s="62">
        <v>1.8000000000000002E-2</v>
      </c>
      <c r="E660" s="62">
        <v>1.8100000000000002E-2</v>
      </c>
      <c r="F660" s="62">
        <v>4.7500000000000001E-2</v>
      </c>
      <c r="G660" s="62"/>
    </row>
    <row r="661" spans="2:7" x14ac:dyDescent="0.25">
      <c r="B661" s="60">
        <v>37473</v>
      </c>
      <c r="C661" s="62">
        <v>1.7887500000000001E-2</v>
      </c>
      <c r="D661" s="62">
        <v>1.77E-2</v>
      </c>
      <c r="E661" s="62">
        <v>1.7362499999999999E-2</v>
      </c>
      <c r="F661" s="62">
        <v>4.7500000000000001E-2</v>
      </c>
      <c r="G661" s="62"/>
    </row>
    <row r="662" spans="2:7" x14ac:dyDescent="0.25">
      <c r="B662" s="60">
        <v>37474</v>
      </c>
      <c r="C662" s="62">
        <v>1.78E-2</v>
      </c>
      <c r="D662" s="62">
        <v>1.7575E-2</v>
      </c>
      <c r="E662" s="62">
        <v>1.7312499999999998E-2</v>
      </c>
      <c r="F662" s="62">
        <v>4.7500000000000001E-2</v>
      </c>
      <c r="G662" s="62"/>
    </row>
    <row r="663" spans="2:7" x14ac:dyDescent="0.25">
      <c r="B663" s="60">
        <v>37475</v>
      </c>
      <c r="C663" s="62">
        <v>1.78E-2</v>
      </c>
      <c r="D663" s="62">
        <v>1.7600000000000001E-2</v>
      </c>
      <c r="E663" s="62">
        <v>1.73875E-2</v>
      </c>
      <c r="F663" s="62">
        <v>4.7500000000000001E-2</v>
      </c>
      <c r="G663" s="62"/>
    </row>
    <row r="664" spans="2:7" x14ac:dyDescent="0.25">
      <c r="B664" s="60">
        <v>37476</v>
      </c>
      <c r="C664" s="62">
        <v>1.7774999999999999E-2</v>
      </c>
      <c r="D664" s="62">
        <v>1.7425E-2</v>
      </c>
      <c r="E664" s="62">
        <v>1.7100000000000001E-2</v>
      </c>
      <c r="F664" s="62">
        <v>4.7500000000000001E-2</v>
      </c>
      <c r="G664" s="62"/>
    </row>
    <row r="665" spans="2:7" x14ac:dyDescent="0.25">
      <c r="B665" s="60">
        <v>37477</v>
      </c>
      <c r="C665" s="62">
        <v>1.78E-2</v>
      </c>
      <c r="D665" s="62">
        <v>1.7524999999999999E-2</v>
      </c>
      <c r="E665" s="62">
        <v>1.7456300000000001E-2</v>
      </c>
      <c r="F665" s="62">
        <v>4.7500000000000001E-2</v>
      </c>
      <c r="G665" s="62"/>
    </row>
    <row r="666" spans="2:7" x14ac:dyDescent="0.25">
      <c r="B666" s="60">
        <v>37480</v>
      </c>
      <c r="C666" s="62">
        <v>1.78E-2</v>
      </c>
      <c r="D666" s="62">
        <v>1.7500000000000002E-2</v>
      </c>
      <c r="E666" s="62">
        <v>1.72E-2</v>
      </c>
      <c r="F666" s="62">
        <v>4.7500000000000001E-2</v>
      </c>
      <c r="G666" s="62"/>
    </row>
    <row r="667" spans="2:7" x14ac:dyDescent="0.25">
      <c r="B667" s="60">
        <v>37481</v>
      </c>
      <c r="C667" s="62">
        <v>1.78E-2</v>
      </c>
      <c r="D667" s="62">
        <v>1.7500000000000002E-2</v>
      </c>
      <c r="E667" s="62">
        <v>1.7381299999999999E-2</v>
      </c>
      <c r="F667" s="62">
        <v>4.7500000000000001E-2</v>
      </c>
      <c r="G667" s="62"/>
    </row>
    <row r="668" spans="2:7" x14ac:dyDescent="0.25">
      <c r="B668" s="60">
        <v>37482</v>
      </c>
      <c r="C668" s="62">
        <v>1.78E-2</v>
      </c>
      <c r="D668" s="62">
        <v>1.7331300000000001E-2</v>
      </c>
      <c r="E668" s="62">
        <v>1.685E-2</v>
      </c>
      <c r="F668" s="62">
        <v>4.7500000000000001E-2</v>
      </c>
      <c r="G668" s="62"/>
    </row>
    <row r="669" spans="2:7" x14ac:dyDescent="0.25">
      <c r="B669" s="60">
        <v>37483</v>
      </c>
      <c r="C669" s="62">
        <v>1.7899999999999999E-2</v>
      </c>
      <c r="D669" s="62">
        <v>1.7575E-2</v>
      </c>
      <c r="E669" s="62">
        <v>1.73875E-2</v>
      </c>
      <c r="F669" s="62">
        <v>4.7500000000000001E-2</v>
      </c>
      <c r="G669" s="62"/>
    </row>
    <row r="670" spans="2:7" x14ac:dyDescent="0.25">
      <c r="B670" s="60">
        <v>37484</v>
      </c>
      <c r="C670" s="62">
        <v>1.7975000000000001E-2</v>
      </c>
      <c r="D670" s="62">
        <v>1.7600000000000001E-2</v>
      </c>
      <c r="E670" s="62">
        <v>1.7462500000000002E-2</v>
      </c>
      <c r="F670" s="62">
        <v>4.7500000000000001E-2</v>
      </c>
      <c r="G670" s="62"/>
    </row>
    <row r="671" spans="2:7" x14ac:dyDescent="0.25">
      <c r="B671" s="60">
        <v>37487</v>
      </c>
      <c r="C671" s="62">
        <v>1.805E-2</v>
      </c>
      <c r="D671" s="62">
        <v>1.77E-2</v>
      </c>
      <c r="E671" s="62">
        <v>1.7659400000000002E-2</v>
      </c>
      <c r="F671" s="62">
        <v>4.7500000000000001E-2</v>
      </c>
      <c r="G671" s="62"/>
    </row>
    <row r="672" spans="2:7" x14ac:dyDescent="0.25">
      <c r="B672" s="60">
        <v>37488</v>
      </c>
      <c r="C672" s="62">
        <v>1.8075000000000001E-2</v>
      </c>
      <c r="D672" s="62">
        <v>1.77E-2</v>
      </c>
      <c r="E672" s="62">
        <v>1.76375E-2</v>
      </c>
      <c r="F672" s="62">
        <v>4.7500000000000001E-2</v>
      </c>
      <c r="G672" s="62"/>
    </row>
    <row r="673" spans="2:7" x14ac:dyDescent="0.25">
      <c r="B673" s="60">
        <v>37489</v>
      </c>
      <c r="C673" s="62">
        <v>1.8062499999999999E-2</v>
      </c>
      <c r="D673" s="62">
        <v>1.77E-2</v>
      </c>
      <c r="E673" s="62">
        <v>1.7600000000000001E-2</v>
      </c>
      <c r="F673" s="62">
        <v>4.7500000000000001E-2</v>
      </c>
      <c r="G673" s="62"/>
    </row>
    <row r="674" spans="2:7" x14ac:dyDescent="0.25">
      <c r="B674" s="60">
        <v>37490</v>
      </c>
      <c r="C674" s="62">
        <v>1.8100000000000002E-2</v>
      </c>
      <c r="D674" s="62">
        <v>1.78E-2</v>
      </c>
      <c r="E674" s="62">
        <v>1.78E-2</v>
      </c>
      <c r="F674" s="62">
        <v>4.7500000000000001E-2</v>
      </c>
      <c r="G674" s="62"/>
    </row>
    <row r="675" spans="2:7" x14ac:dyDescent="0.25">
      <c r="B675" s="60">
        <v>37491</v>
      </c>
      <c r="C675" s="62">
        <v>1.81125E-2</v>
      </c>
      <c r="D675" s="62">
        <v>1.7962499999999999E-2</v>
      </c>
      <c r="E675" s="62">
        <v>1.8000000000000002E-2</v>
      </c>
      <c r="F675" s="62">
        <v>4.7500000000000001E-2</v>
      </c>
      <c r="G675" s="62"/>
    </row>
    <row r="676" spans="2:7" x14ac:dyDescent="0.25">
      <c r="B676" s="60">
        <v>37495</v>
      </c>
      <c r="C676" s="62">
        <v>1.81125E-2</v>
      </c>
      <c r="D676" s="62">
        <v>1.8000000000000002E-2</v>
      </c>
      <c r="E676" s="62">
        <v>1.8000000000000002E-2</v>
      </c>
      <c r="F676" s="62">
        <v>4.7500000000000001E-2</v>
      </c>
      <c r="G676" s="62"/>
    </row>
    <row r="677" spans="2:7" x14ac:dyDescent="0.25">
      <c r="B677" s="60">
        <v>37496</v>
      </c>
      <c r="C677" s="62">
        <v>1.8200000000000001E-2</v>
      </c>
      <c r="D677" s="62">
        <v>1.8200000000000001E-2</v>
      </c>
      <c r="E677" s="62">
        <v>1.8312499999999999E-2</v>
      </c>
      <c r="F677" s="62">
        <v>4.7500000000000001E-2</v>
      </c>
      <c r="G677" s="62"/>
    </row>
    <row r="678" spans="2:7" x14ac:dyDescent="0.25">
      <c r="B678" s="60">
        <v>37497</v>
      </c>
      <c r="C678" s="62">
        <v>1.8200000000000001E-2</v>
      </c>
      <c r="D678" s="62">
        <v>1.8137500000000001E-2</v>
      </c>
      <c r="E678" s="62">
        <v>1.8149999999999999E-2</v>
      </c>
      <c r="F678" s="62">
        <v>4.7500000000000001E-2</v>
      </c>
      <c r="G678" s="62"/>
    </row>
    <row r="679" spans="2:7" x14ac:dyDescent="0.25">
      <c r="B679" s="60">
        <v>37498</v>
      </c>
      <c r="C679" s="62">
        <v>1.8200000000000001E-2</v>
      </c>
      <c r="D679" s="62">
        <v>1.8062499999999999E-2</v>
      </c>
      <c r="E679" s="62">
        <v>1.7950000000000001E-2</v>
      </c>
      <c r="F679" s="62">
        <v>4.7500000000000001E-2</v>
      </c>
      <c r="G679" s="62"/>
    </row>
    <row r="680" spans="2:7" x14ac:dyDescent="0.25">
      <c r="B680" s="60">
        <v>37501</v>
      </c>
      <c r="C680" s="62">
        <v>1.8200000000000001E-2</v>
      </c>
      <c r="D680" s="62">
        <v>1.8087499999999999E-2</v>
      </c>
      <c r="E680" s="62">
        <v>1.8000000000000002E-2</v>
      </c>
      <c r="F680" s="62"/>
      <c r="G680" s="62"/>
    </row>
    <row r="681" spans="2:7" x14ac:dyDescent="0.25">
      <c r="B681" s="60">
        <v>37502</v>
      </c>
      <c r="C681" s="62">
        <v>1.8200000000000001E-2</v>
      </c>
      <c r="D681" s="62">
        <v>1.8018799999999998E-2</v>
      </c>
      <c r="E681" s="62">
        <v>1.7899999999999999E-2</v>
      </c>
      <c r="F681" s="62">
        <v>4.7500000000000001E-2</v>
      </c>
      <c r="G681" s="62"/>
    </row>
    <row r="682" spans="2:7" x14ac:dyDescent="0.25">
      <c r="B682" s="60">
        <v>37503</v>
      </c>
      <c r="C682" s="62">
        <v>1.8100000000000002E-2</v>
      </c>
      <c r="D682" s="62">
        <v>1.7825000000000001E-2</v>
      </c>
      <c r="E682" s="62">
        <v>1.74688E-2</v>
      </c>
      <c r="F682" s="62">
        <v>4.7500000000000001E-2</v>
      </c>
      <c r="G682" s="62"/>
    </row>
    <row r="683" spans="2:7" x14ac:dyDescent="0.25">
      <c r="B683" s="60">
        <v>37504</v>
      </c>
      <c r="C683" s="62">
        <v>1.8100000000000002E-2</v>
      </c>
      <c r="D683" s="62">
        <v>1.78E-2</v>
      </c>
      <c r="E683" s="62">
        <v>1.7399999999999999E-2</v>
      </c>
      <c r="F683" s="62">
        <v>4.7500000000000001E-2</v>
      </c>
      <c r="G683" s="62"/>
    </row>
    <row r="684" spans="2:7" x14ac:dyDescent="0.25">
      <c r="B684" s="60">
        <v>37505</v>
      </c>
      <c r="C684" s="62">
        <v>1.8100000000000002E-2</v>
      </c>
      <c r="D684" s="62">
        <v>1.7749999999999998E-2</v>
      </c>
      <c r="E684" s="62">
        <v>1.72E-2</v>
      </c>
      <c r="F684" s="62">
        <v>4.7500000000000001E-2</v>
      </c>
      <c r="G684" s="62"/>
    </row>
    <row r="685" spans="2:7" x14ac:dyDescent="0.25">
      <c r="B685" s="60">
        <v>37508</v>
      </c>
      <c r="C685" s="62">
        <v>1.8124999999999999E-2</v>
      </c>
      <c r="D685" s="62">
        <v>1.8012500000000001E-2</v>
      </c>
      <c r="E685" s="62">
        <v>1.7931299999999997E-2</v>
      </c>
      <c r="F685" s="62">
        <v>4.7500000000000001E-2</v>
      </c>
      <c r="G685" s="62"/>
    </row>
    <row r="686" spans="2:7" x14ac:dyDescent="0.25">
      <c r="B686" s="60">
        <v>37509</v>
      </c>
      <c r="C686" s="62">
        <v>1.8200000000000001E-2</v>
      </c>
      <c r="D686" s="62">
        <v>1.8162499999999998E-2</v>
      </c>
      <c r="E686" s="62">
        <v>1.81938E-2</v>
      </c>
      <c r="F686" s="62">
        <v>4.7500000000000001E-2</v>
      </c>
      <c r="G686" s="62"/>
    </row>
    <row r="687" spans="2:7" x14ac:dyDescent="0.25">
      <c r="B687" s="60">
        <v>37510</v>
      </c>
      <c r="C687" s="62">
        <v>1.8200000000000001E-2</v>
      </c>
      <c r="D687" s="62">
        <v>1.81938E-2</v>
      </c>
      <c r="E687" s="62">
        <v>1.8200000000000001E-2</v>
      </c>
      <c r="F687" s="62">
        <v>4.7500000000000001E-2</v>
      </c>
      <c r="G687" s="62"/>
    </row>
    <row r="688" spans="2:7" x14ac:dyDescent="0.25">
      <c r="B688" s="60">
        <v>37511</v>
      </c>
      <c r="C688" s="62">
        <v>1.8231299999999999E-2</v>
      </c>
      <c r="D688" s="62">
        <v>1.8262500000000001E-2</v>
      </c>
      <c r="E688" s="62">
        <v>1.8287500000000002E-2</v>
      </c>
      <c r="F688" s="62">
        <v>4.7500000000000001E-2</v>
      </c>
      <c r="G688" s="62"/>
    </row>
    <row r="689" spans="2:7" x14ac:dyDescent="0.25">
      <c r="B689" s="60">
        <v>37512</v>
      </c>
      <c r="C689" s="62">
        <v>1.8200000000000001E-2</v>
      </c>
      <c r="D689" s="62">
        <v>1.8200000000000001E-2</v>
      </c>
      <c r="E689" s="62">
        <v>1.8149999999999999E-2</v>
      </c>
      <c r="F689" s="62">
        <v>4.7500000000000001E-2</v>
      </c>
      <c r="G689" s="62"/>
    </row>
    <row r="690" spans="2:7" x14ac:dyDescent="0.25">
      <c r="B690" s="60">
        <v>37515</v>
      </c>
      <c r="C690" s="62">
        <v>1.8200000000000001E-2</v>
      </c>
      <c r="D690" s="62">
        <v>1.8200000000000001E-2</v>
      </c>
      <c r="E690" s="62">
        <v>1.8143800000000002E-2</v>
      </c>
      <c r="F690" s="62">
        <v>4.7500000000000001E-2</v>
      </c>
      <c r="G690" s="62"/>
    </row>
    <row r="691" spans="2:7" x14ac:dyDescent="0.25">
      <c r="B691" s="60">
        <v>37516</v>
      </c>
      <c r="C691" s="62">
        <v>1.8243799999999998E-2</v>
      </c>
      <c r="D691" s="62">
        <v>1.83E-2</v>
      </c>
      <c r="E691" s="62">
        <v>1.8306300000000001E-2</v>
      </c>
      <c r="F691" s="62">
        <v>4.7500000000000001E-2</v>
      </c>
      <c r="G691" s="62"/>
    </row>
    <row r="692" spans="2:7" x14ac:dyDescent="0.25">
      <c r="B692" s="60">
        <v>37517</v>
      </c>
      <c r="C692" s="62">
        <v>1.8200000000000001E-2</v>
      </c>
      <c r="D692" s="62">
        <v>1.8200000000000001E-2</v>
      </c>
      <c r="E692" s="62">
        <v>1.805E-2</v>
      </c>
      <c r="F692" s="62">
        <v>4.7500000000000001E-2</v>
      </c>
      <c r="G692" s="62"/>
    </row>
    <row r="693" spans="2:7" x14ac:dyDescent="0.25">
      <c r="B693" s="60">
        <v>37518</v>
      </c>
      <c r="C693" s="62">
        <v>1.8200000000000001E-2</v>
      </c>
      <c r="D693" s="62">
        <v>1.8200000000000001E-2</v>
      </c>
      <c r="E693" s="62">
        <v>1.8068799999999999E-2</v>
      </c>
      <c r="F693" s="62">
        <v>4.7500000000000001E-2</v>
      </c>
      <c r="G693" s="62"/>
    </row>
    <row r="694" spans="2:7" x14ac:dyDescent="0.25">
      <c r="B694" s="60">
        <v>37519</v>
      </c>
      <c r="C694" s="62">
        <v>1.8149999999999999E-2</v>
      </c>
      <c r="D694" s="62">
        <v>1.8000000000000002E-2</v>
      </c>
      <c r="E694" s="62">
        <v>1.7712499999999999E-2</v>
      </c>
      <c r="F694" s="62">
        <v>4.7500000000000001E-2</v>
      </c>
      <c r="G694" s="62"/>
    </row>
    <row r="695" spans="2:7" x14ac:dyDescent="0.25">
      <c r="B695" s="60">
        <v>37522</v>
      </c>
      <c r="C695" s="62">
        <v>1.8137500000000001E-2</v>
      </c>
      <c r="D695" s="62">
        <v>1.7962499999999999E-2</v>
      </c>
      <c r="E695" s="62">
        <v>1.7575E-2</v>
      </c>
      <c r="F695" s="62">
        <v>4.7500000000000001E-2</v>
      </c>
      <c r="G695" s="62"/>
    </row>
    <row r="696" spans="2:7" x14ac:dyDescent="0.25">
      <c r="B696" s="60">
        <v>37523</v>
      </c>
      <c r="C696" s="62">
        <v>1.8106299999999999E-2</v>
      </c>
      <c r="D696" s="62">
        <v>1.7943799999999999E-2</v>
      </c>
      <c r="E696" s="62">
        <v>1.7524999999999999E-2</v>
      </c>
      <c r="F696" s="62">
        <v>4.7500000000000001E-2</v>
      </c>
      <c r="G696" s="62"/>
    </row>
    <row r="697" spans="2:7" x14ac:dyDescent="0.25">
      <c r="B697" s="60">
        <v>37524</v>
      </c>
      <c r="C697" s="62">
        <v>1.8100000000000002E-2</v>
      </c>
      <c r="D697" s="62">
        <v>1.79063E-2</v>
      </c>
      <c r="E697" s="62">
        <v>1.7506299999999999E-2</v>
      </c>
      <c r="F697" s="62">
        <v>4.7500000000000001E-2</v>
      </c>
      <c r="G697" s="62"/>
    </row>
    <row r="698" spans="2:7" x14ac:dyDescent="0.25">
      <c r="B698" s="60">
        <v>37525</v>
      </c>
      <c r="C698" s="62">
        <v>1.8137500000000001E-2</v>
      </c>
      <c r="D698" s="62">
        <v>1.7981299999999999E-2</v>
      </c>
      <c r="E698" s="62">
        <v>1.7568799999999999E-2</v>
      </c>
      <c r="F698" s="62">
        <v>4.7500000000000001E-2</v>
      </c>
      <c r="G698" s="62"/>
    </row>
    <row r="699" spans="2:7" x14ac:dyDescent="0.25">
      <c r="B699" s="60">
        <v>37526</v>
      </c>
      <c r="C699" s="62">
        <v>1.8200000000000001E-2</v>
      </c>
      <c r="D699" s="62">
        <v>1.8062499999999999E-2</v>
      </c>
      <c r="E699" s="62">
        <v>1.7500000000000002E-2</v>
      </c>
      <c r="F699" s="62">
        <v>4.7500000000000001E-2</v>
      </c>
      <c r="G699" s="62"/>
    </row>
    <row r="700" spans="2:7" x14ac:dyDescent="0.25">
      <c r="B700" s="60">
        <v>37529</v>
      </c>
      <c r="C700" s="62">
        <v>1.81125E-2</v>
      </c>
      <c r="D700" s="62">
        <v>1.7899999999999999E-2</v>
      </c>
      <c r="E700" s="62">
        <v>1.7100000000000001E-2</v>
      </c>
      <c r="F700" s="62">
        <v>4.7500000000000001E-2</v>
      </c>
      <c r="G700" s="62"/>
    </row>
    <row r="701" spans="2:7" x14ac:dyDescent="0.25">
      <c r="B701" s="60">
        <v>37530</v>
      </c>
      <c r="C701" s="62">
        <v>1.7975000000000001E-2</v>
      </c>
      <c r="D701" s="62">
        <v>1.76188E-2</v>
      </c>
      <c r="E701" s="62">
        <v>1.66E-2</v>
      </c>
      <c r="F701" s="62">
        <v>4.7500000000000001E-2</v>
      </c>
      <c r="G701" s="62"/>
    </row>
    <row r="702" spans="2:7" x14ac:dyDescent="0.25">
      <c r="B702" s="60">
        <v>37531</v>
      </c>
      <c r="C702" s="62">
        <v>1.8000000000000002E-2</v>
      </c>
      <c r="D702" s="62">
        <v>1.77E-2</v>
      </c>
      <c r="E702" s="62">
        <v>1.68875E-2</v>
      </c>
      <c r="F702" s="62">
        <v>4.7500000000000001E-2</v>
      </c>
      <c r="G702" s="62"/>
    </row>
    <row r="703" spans="2:7" x14ac:dyDescent="0.25">
      <c r="B703" s="60">
        <v>37532</v>
      </c>
      <c r="C703" s="62">
        <v>1.8000000000000002E-2</v>
      </c>
      <c r="D703" s="62">
        <v>1.7600000000000001E-2</v>
      </c>
      <c r="E703" s="62">
        <v>1.66E-2</v>
      </c>
      <c r="F703" s="62">
        <v>4.7500000000000001E-2</v>
      </c>
      <c r="G703" s="62"/>
    </row>
    <row r="704" spans="2:7" x14ac:dyDescent="0.25">
      <c r="B704" s="60">
        <v>37533</v>
      </c>
      <c r="C704" s="62">
        <v>1.8000000000000002E-2</v>
      </c>
      <c r="D704" s="62">
        <v>1.7600000000000001E-2</v>
      </c>
      <c r="E704" s="62">
        <v>1.67E-2</v>
      </c>
      <c r="F704" s="62">
        <v>4.7500000000000001E-2</v>
      </c>
      <c r="G704" s="62"/>
    </row>
    <row r="705" spans="2:7" x14ac:dyDescent="0.25">
      <c r="B705" s="60">
        <v>37536</v>
      </c>
      <c r="C705" s="62">
        <v>1.8000000000000002E-2</v>
      </c>
      <c r="D705" s="62">
        <v>1.7600000000000001E-2</v>
      </c>
      <c r="E705" s="62">
        <v>1.6799999999999999E-2</v>
      </c>
      <c r="F705" s="62">
        <v>4.7500000000000001E-2</v>
      </c>
      <c r="G705" s="62"/>
    </row>
    <row r="706" spans="2:7" x14ac:dyDescent="0.25">
      <c r="B706" s="60">
        <v>37537</v>
      </c>
      <c r="C706" s="62">
        <v>1.8000000000000002E-2</v>
      </c>
      <c r="D706" s="62">
        <v>1.76563E-2</v>
      </c>
      <c r="E706" s="62">
        <v>1.7100000000000001E-2</v>
      </c>
      <c r="F706" s="62">
        <v>4.7500000000000001E-2</v>
      </c>
      <c r="G706" s="62"/>
    </row>
    <row r="707" spans="2:7" x14ac:dyDescent="0.25">
      <c r="B707" s="60">
        <v>37538</v>
      </c>
      <c r="C707" s="62">
        <v>1.8000000000000002E-2</v>
      </c>
      <c r="D707" s="62">
        <v>1.77E-2</v>
      </c>
      <c r="E707" s="62">
        <v>1.72E-2</v>
      </c>
      <c r="F707" s="62">
        <v>4.7500000000000001E-2</v>
      </c>
      <c r="G707" s="62"/>
    </row>
    <row r="708" spans="2:7" x14ac:dyDescent="0.25">
      <c r="B708" s="60">
        <v>37539</v>
      </c>
      <c r="C708" s="62">
        <v>1.8000000000000002E-2</v>
      </c>
      <c r="D708" s="62">
        <v>1.76375E-2</v>
      </c>
      <c r="E708" s="62">
        <v>1.68875E-2</v>
      </c>
      <c r="F708" s="62">
        <v>4.7500000000000001E-2</v>
      </c>
      <c r="G708" s="62"/>
    </row>
    <row r="709" spans="2:7" x14ac:dyDescent="0.25">
      <c r="B709" s="60">
        <v>37540</v>
      </c>
      <c r="C709" s="62">
        <v>1.8024999999999999E-2</v>
      </c>
      <c r="D709" s="62">
        <v>1.7749999999999998E-2</v>
      </c>
      <c r="E709" s="62">
        <v>1.72E-2</v>
      </c>
      <c r="F709" s="62">
        <v>4.7500000000000001E-2</v>
      </c>
      <c r="G709" s="62"/>
    </row>
    <row r="710" spans="2:7" x14ac:dyDescent="0.25">
      <c r="B710" s="60">
        <v>37543</v>
      </c>
      <c r="C710" s="62">
        <v>1.805E-2</v>
      </c>
      <c r="D710" s="62">
        <v>1.78E-2</v>
      </c>
      <c r="E710" s="62">
        <v>1.7500000000000002E-2</v>
      </c>
      <c r="F710" s="62"/>
      <c r="G710" s="62"/>
    </row>
    <row r="711" spans="2:7" x14ac:dyDescent="0.25">
      <c r="B711" s="60">
        <v>37544</v>
      </c>
      <c r="C711" s="62">
        <v>1.8149999999999999E-2</v>
      </c>
      <c r="D711" s="62">
        <v>1.8024999999999999E-2</v>
      </c>
      <c r="E711" s="62">
        <v>1.7918799999999999E-2</v>
      </c>
      <c r="F711" s="62">
        <v>4.7500000000000001E-2</v>
      </c>
      <c r="G711" s="62"/>
    </row>
    <row r="712" spans="2:7" x14ac:dyDescent="0.25">
      <c r="B712" s="60">
        <v>37545</v>
      </c>
      <c r="C712" s="62">
        <v>1.82125E-2</v>
      </c>
      <c r="D712" s="62">
        <v>1.8225000000000002E-2</v>
      </c>
      <c r="E712" s="62">
        <v>1.82375E-2</v>
      </c>
      <c r="F712" s="62">
        <v>4.7500000000000001E-2</v>
      </c>
      <c r="G712" s="62"/>
    </row>
    <row r="713" spans="2:7" x14ac:dyDescent="0.25">
      <c r="B713" s="60">
        <v>37546</v>
      </c>
      <c r="C713" s="62">
        <v>1.83E-2</v>
      </c>
      <c r="D713" s="62">
        <v>1.84E-2</v>
      </c>
      <c r="E713" s="62">
        <v>1.8418799999999999E-2</v>
      </c>
      <c r="F713" s="62">
        <v>4.7500000000000001E-2</v>
      </c>
      <c r="G713" s="62"/>
    </row>
    <row r="714" spans="2:7" x14ac:dyDescent="0.25">
      <c r="B714" s="60">
        <v>37547</v>
      </c>
      <c r="C714" s="62">
        <v>1.8287500000000002E-2</v>
      </c>
      <c r="D714" s="62">
        <v>1.8275E-2</v>
      </c>
      <c r="E714" s="62">
        <v>1.82375E-2</v>
      </c>
      <c r="F714" s="62">
        <v>4.7500000000000001E-2</v>
      </c>
      <c r="G714" s="62"/>
    </row>
    <row r="715" spans="2:7" x14ac:dyDescent="0.25">
      <c r="B715" s="60">
        <v>37550</v>
      </c>
      <c r="C715" s="62">
        <v>1.8275E-2</v>
      </c>
      <c r="D715" s="62">
        <v>1.8262500000000001E-2</v>
      </c>
      <c r="E715" s="62">
        <v>1.8200000000000001E-2</v>
      </c>
      <c r="F715" s="62">
        <v>4.7500000000000001E-2</v>
      </c>
      <c r="G715" s="62"/>
    </row>
    <row r="716" spans="2:7" x14ac:dyDescent="0.25">
      <c r="B716" s="60">
        <v>37551</v>
      </c>
      <c r="C716" s="62">
        <v>1.8325000000000001E-2</v>
      </c>
      <c r="D716" s="62">
        <v>1.84E-2</v>
      </c>
      <c r="E716" s="62">
        <v>1.8412500000000002E-2</v>
      </c>
      <c r="F716" s="62">
        <v>4.7500000000000001E-2</v>
      </c>
      <c r="G716" s="62"/>
    </row>
    <row r="717" spans="2:7" x14ac:dyDescent="0.25">
      <c r="B717" s="60">
        <v>37552</v>
      </c>
      <c r="C717" s="62">
        <v>1.83E-2</v>
      </c>
      <c r="D717" s="62">
        <v>1.8387500000000001E-2</v>
      </c>
      <c r="E717" s="62">
        <v>1.84E-2</v>
      </c>
      <c r="F717" s="62">
        <v>4.7500000000000001E-2</v>
      </c>
      <c r="G717" s="62"/>
    </row>
    <row r="718" spans="2:7" x14ac:dyDescent="0.25">
      <c r="B718" s="60">
        <v>37553</v>
      </c>
      <c r="C718" s="62">
        <v>1.83E-2</v>
      </c>
      <c r="D718" s="62">
        <v>1.83E-2</v>
      </c>
      <c r="E718" s="62">
        <v>1.82188E-2</v>
      </c>
      <c r="F718" s="62">
        <v>4.7500000000000001E-2</v>
      </c>
      <c r="G718" s="62"/>
    </row>
    <row r="719" spans="2:7" x14ac:dyDescent="0.25">
      <c r="B719" s="60">
        <v>37554</v>
      </c>
      <c r="C719" s="62">
        <v>1.8200000000000001E-2</v>
      </c>
      <c r="D719" s="62">
        <v>1.8200000000000001E-2</v>
      </c>
      <c r="E719" s="62">
        <v>1.8000000000000002E-2</v>
      </c>
      <c r="F719" s="62">
        <v>4.7500000000000001E-2</v>
      </c>
      <c r="G719" s="62"/>
    </row>
    <row r="720" spans="2:7" x14ac:dyDescent="0.25">
      <c r="B720" s="60">
        <v>37557</v>
      </c>
      <c r="C720" s="62">
        <v>1.8000000000000002E-2</v>
      </c>
      <c r="D720" s="62">
        <v>1.7774999999999999E-2</v>
      </c>
      <c r="E720" s="62">
        <v>1.7049999999999999E-2</v>
      </c>
      <c r="F720" s="62">
        <v>4.7500000000000001E-2</v>
      </c>
      <c r="G720" s="62"/>
    </row>
    <row r="721" spans="2:7" x14ac:dyDescent="0.25">
      <c r="B721" s="60">
        <v>37558</v>
      </c>
      <c r="C721" s="62">
        <v>1.7899999999999999E-2</v>
      </c>
      <c r="D721" s="62">
        <v>1.7600000000000001E-2</v>
      </c>
      <c r="E721" s="62">
        <v>1.67E-2</v>
      </c>
      <c r="F721" s="62">
        <v>4.7500000000000001E-2</v>
      </c>
      <c r="G721" s="62"/>
    </row>
    <row r="722" spans="2:7" x14ac:dyDescent="0.25">
      <c r="B722" s="60">
        <v>37559</v>
      </c>
      <c r="C722" s="62">
        <v>1.7399999999999999E-2</v>
      </c>
      <c r="D722" s="62">
        <v>1.7068799999999999E-2</v>
      </c>
      <c r="E722" s="62">
        <v>1.61875E-2</v>
      </c>
      <c r="F722" s="62">
        <v>4.7500000000000001E-2</v>
      </c>
      <c r="G722" s="62"/>
    </row>
    <row r="723" spans="2:7" x14ac:dyDescent="0.25">
      <c r="B723" s="60">
        <v>37560</v>
      </c>
      <c r="C723" s="62">
        <v>1.7162500000000001E-2</v>
      </c>
      <c r="D723" s="62">
        <v>1.6862499999999999E-2</v>
      </c>
      <c r="E723" s="62">
        <v>1.6E-2</v>
      </c>
      <c r="F723" s="62">
        <v>4.7500000000000001E-2</v>
      </c>
      <c r="G723" s="62"/>
    </row>
    <row r="724" spans="2:7" x14ac:dyDescent="0.25">
      <c r="B724" s="60">
        <v>37561</v>
      </c>
      <c r="C724" s="62">
        <v>1.6899999999999998E-2</v>
      </c>
      <c r="D724" s="62">
        <v>1.6587499999999998E-2</v>
      </c>
      <c r="E724" s="62">
        <v>1.5743799999999999E-2</v>
      </c>
      <c r="F724" s="62">
        <v>4.7500000000000001E-2</v>
      </c>
      <c r="G724" s="62"/>
    </row>
    <row r="725" spans="2:7" x14ac:dyDescent="0.25">
      <c r="B725" s="60">
        <v>37564</v>
      </c>
      <c r="C725" s="62">
        <v>1.6525000000000001E-2</v>
      </c>
      <c r="D725" s="62">
        <v>1.6337500000000001E-2</v>
      </c>
      <c r="E725" s="62">
        <v>1.5693800000000001E-2</v>
      </c>
      <c r="F725" s="62">
        <v>4.7500000000000001E-2</v>
      </c>
      <c r="G725" s="62"/>
    </row>
    <row r="726" spans="2:7" x14ac:dyDescent="0.25">
      <c r="B726" s="60">
        <v>37565</v>
      </c>
      <c r="C726" s="62">
        <v>1.6387499999999999E-2</v>
      </c>
      <c r="D726" s="62">
        <v>1.6200000000000003E-2</v>
      </c>
      <c r="E726" s="62">
        <v>1.55313E-2</v>
      </c>
      <c r="F726" s="62">
        <v>4.7500000000000001E-2</v>
      </c>
      <c r="G726" s="62"/>
    </row>
    <row r="727" spans="2:7" x14ac:dyDescent="0.25">
      <c r="B727" s="60">
        <v>37566</v>
      </c>
      <c r="C727" s="62">
        <v>1.6262499999999999E-2</v>
      </c>
      <c r="D727" s="62">
        <v>1.61E-2</v>
      </c>
      <c r="E727" s="62">
        <v>1.55313E-2</v>
      </c>
      <c r="F727" s="62">
        <v>4.7500000000000001E-2</v>
      </c>
      <c r="G727" s="62"/>
    </row>
    <row r="728" spans="2:7" x14ac:dyDescent="0.25">
      <c r="B728" s="60">
        <v>37567</v>
      </c>
      <c r="C728" s="62">
        <v>1.38E-2</v>
      </c>
      <c r="D728" s="62">
        <v>1.3950000000000001E-2</v>
      </c>
      <c r="E728" s="62">
        <v>1.4074999999999999E-2</v>
      </c>
      <c r="F728" s="62">
        <v>4.2500000000000003E-2</v>
      </c>
      <c r="G728" s="62"/>
    </row>
    <row r="729" spans="2:7" x14ac:dyDescent="0.25">
      <c r="B729" s="60">
        <v>37568</v>
      </c>
      <c r="C729" s="62">
        <v>1.3787499999999999E-2</v>
      </c>
      <c r="D729" s="62">
        <v>1.3950000000000001E-2</v>
      </c>
      <c r="E729" s="62">
        <v>1.3999999999999999E-2</v>
      </c>
      <c r="F729" s="62">
        <v>4.2500000000000003E-2</v>
      </c>
      <c r="G729" s="62"/>
    </row>
    <row r="730" spans="2:7" x14ac:dyDescent="0.25">
      <c r="B730" s="60">
        <v>37571</v>
      </c>
      <c r="C730" s="62">
        <v>1.38E-2</v>
      </c>
      <c r="D730" s="62">
        <v>1.3975E-2</v>
      </c>
      <c r="E730" s="62">
        <v>1.3999999999999999E-2</v>
      </c>
      <c r="F730" s="62"/>
      <c r="G730" s="62"/>
    </row>
    <row r="731" spans="2:7" x14ac:dyDescent="0.25">
      <c r="B731" s="60">
        <v>37572</v>
      </c>
      <c r="C731" s="62">
        <v>1.38E-2</v>
      </c>
      <c r="D731" s="62">
        <v>1.3999999999999999E-2</v>
      </c>
      <c r="E731" s="62">
        <v>1.3999999999999999E-2</v>
      </c>
      <c r="F731" s="62">
        <v>4.2500000000000003E-2</v>
      </c>
      <c r="G731" s="62"/>
    </row>
    <row r="732" spans="2:7" x14ac:dyDescent="0.25">
      <c r="B732" s="60">
        <v>37573</v>
      </c>
      <c r="C732" s="62">
        <v>1.38125E-2</v>
      </c>
      <c r="D732" s="62">
        <v>1.3999999999999999E-2</v>
      </c>
      <c r="E732" s="62">
        <v>1.4006300000000001E-2</v>
      </c>
      <c r="F732" s="62">
        <v>4.2500000000000003E-2</v>
      </c>
      <c r="G732" s="62"/>
    </row>
    <row r="733" spans="2:7" x14ac:dyDescent="0.25">
      <c r="B733" s="60">
        <v>37574</v>
      </c>
      <c r="C733" s="62">
        <v>1.38125E-2</v>
      </c>
      <c r="D733" s="62">
        <v>1.405E-2</v>
      </c>
      <c r="E733" s="62">
        <v>1.40938E-2</v>
      </c>
      <c r="F733" s="62">
        <v>4.2500000000000003E-2</v>
      </c>
      <c r="G733" s="62"/>
    </row>
    <row r="734" spans="2:7" x14ac:dyDescent="0.25">
      <c r="B734" s="60">
        <v>37575</v>
      </c>
      <c r="C734" s="62">
        <v>1.3899999999999999E-2</v>
      </c>
      <c r="D734" s="62">
        <v>1.42031E-2</v>
      </c>
      <c r="E734" s="62">
        <v>1.4499999999999999E-2</v>
      </c>
      <c r="F734" s="62">
        <v>4.2500000000000003E-2</v>
      </c>
      <c r="G734" s="62"/>
    </row>
    <row r="735" spans="2:7" x14ac:dyDescent="0.25">
      <c r="B735" s="60">
        <v>37578</v>
      </c>
      <c r="C735" s="62">
        <v>1.3881300000000001E-2</v>
      </c>
      <c r="D735" s="62">
        <v>1.4199999999999999E-2</v>
      </c>
      <c r="E735" s="62">
        <v>1.4475E-2</v>
      </c>
      <c r="F735" s="62">
        <v>4.2500000000000003E-2</v>
      </c>
      <c r="G735" s="62"/>
    </row>
    <row r="736" spans="2:7" x14ac:dyDescent="0.25">
      <c r="B736" s="60">
        <v>37579</v>
      </c>
      <c r="C736" s="62">
        <v>1.3868799999999999E-2</v>
      </c>
      <c r="D736" s="62">
        <v>1.4199999999999999E-2</v>
      </c>
      <c r="E736" s="62">
        <v>1.44E-2</v>
      </c>
      <c r="F736" s="62">
        <v>4.2500000000000003E-2</v>
      </c>
      <c r="G736" s="62"/>
    </row>
    <row r="737" spans="2:7" x14ac:dyDescent="0.25">
      <c r="B737" s="60">
        <v>37580</v>
      </c>
      <c r="C737" s="62">
        <v>1.38125E-2</v>
      </c>
      <c r="D737" s="62">
        <v>1.4199999999999999E-2</v>
      </c>
      <c r="E737" s="62">
        <v>1.44E-2</v>
      </c>
      <c r="F737" s="62">
        <v>4.2500000000000003E-2</v>
      </c>
      <c r="G737" s="62"/>
    </row>
    <row r="738" spans="2:7" x14ac:dyDescent="0.25">
      <c r="B738" s="60">
        <v>37581</v>
      </c>
      <c r="C738" s="62">
        <v>1.38E-2</v>
      </c>
      <c r="D738" s="62">
        <v>1.42375E-2</v>
      </c>
      <c r="E738" s="62">
        <v>1.45688E-2</v>
      </c>
      <c r="F738" s="62">
        <v>4.2500000000000003E-2</v>
      </c>
      <c r="G738" s="62"/>
    </row>
    <row r="739" spans="2:7" x14ac:dyDescent="0.25">
      <c r="B739" s="60">
        <v>37582</v>
      </c>
      <c r="C739" s="62">
        <v>1.38E-2</v>
      </c>
      <c r="D739" s="62">
        <v>1.4262500000000001E-2</v>
      </c>
      <c r="E739" s="62">
        <v>1.4650000000000002E-2</v>
      </c>
      <c r="F739" s="62">
        <v>4.2500000000000003E-2</v>
      </c>
      <c r="G739" s="62"/>
    </row>
    <row r="740" spans="2:7" x14ac:dyDescent="0.25">
      <c r="B740" s="60">
        <v>37585</v>
      </c>
      <c r="C740" s="62">
        <v>1.38E-2</v>
      </c>
      <c r="D740" s="62">
        <v>1.43E-2</v>
      </c>
      <c r="E740" s="62">
        <v>1.4800000000000001E-2</v>
      </c>
      <c r="F740" s="62">
        <v>4.2500000000000003E-2</v>
      </c>
      <c r="G740" s="62"/>
    </row>
    <row r="741" spans="2:7" x14ac:dyDescent="0.25">
      <c r="B741" s="60">
        <v>37586</v>
      </c>
      <c r="C741" s="62">
        <v>1.38E-2</v>
      </c>
      <c r="D741" s="62">
        <v>1.4274999999999999E-2</v>
      </c>
      <c r="E741" s="62">
        <v>1.4675000000000001E-2</v>
      </c>
      <c r="F741" s="62">
        <v>4.2500000000000003E-2</v>
      </c>
      <c r="G741" s="62"/>
    </row>
    <row r="742" spans="2:7" x14ac:dyDescent="0.25">
      <c r="B742" s="60">
        <v>37587</v>
      </c>
      <c r="C742" s="62">
        <v>1.38E-2</v>
      </c>
      <c r="D742" s="62">
        <v>1.4199999999999999E-2</v>
      </c>
      <c r="E742" s="62">
        <v>1.44125E-2</v>
      </c>
      <c r="F742" s="62">
        <v>4.2500000000000003E-2</v>
      </c>
      <c r="G742" s="62"/>
    </row>
    <row r="743" spans="2:7" x14ac:dyDescent="0.25">
      <c r="B743" s="60">
        <v>37588</v>
      </c>
      <c r="C743" s="62">
        <v>1.4387499999999999E-2</v>
      </c>
      <c r="D743" s="62">
        <v>1.42563E-2</v>
      </c>
      <c r="E743" s="62">
        <v>1.47E-2</v>
      </c>
      <c r="F743" s="62"/>
      <c r="G743" s="62"/>
    </row>
    <row r="744" spans="2:7" x14ac:dyDescent="0.25">
      <c r="B744" s="60">
        <v>37589</v>
      </c>
      <c r="C744" s="62">
        <v>1.4387499999999999E-2</v>
      </c>
      <c r="D744" s="62">
        <v>1.4250000000000001E-2</v>
      </c>
      <c r="E744" s="62">
        <v>1.4687499999999999E-2</v>
      </c>
      <c r="F744" s="62">
        <v>4.2500000000000003E-2</v>
      </c>
      <c r="G744" s="62"/>
    </row>
    <row r="745" spans="2:7" x14ac:dyDescent="0.25">
      <c r="B745" s="60">
        <v>37592</v>
      </c>
      <c r="C745" s="62">
        <v>1.44E-2</v>
      </c>
      <c r="D745" s="62">
        <v>1.4225000000000002E-2</v>
      </c>
      <c r="E745" s="62">
        <v>1.47E-2</v>
      </c>
      <c r="F745" s="62">
        <v>4.2500000000000003E-2</v>
      </c>
      <c r="G745" s="62"/>
    </row>
    <row r="746" spans="2:7" x14ac:dyDescent="0.25">
      <c r="B746" s="60">
        <v>37593</v>
      </c>
      <c r="C746" s="62">
        <v>1.44E-2</v>
      </c>
      <c r="D746" s="62">
        <v>1.4212499999999999E-2</v>
      </c>
      <c r="E746" s="62">
        <v>1.46438E-2</v>
      </c>
      <c r="F746" s="62">
        <v>4.2500000000000003E-2</v>
      </c>
      <c r="G746" s="62"/>
    </row>
    <row r="747" spans="2:7" x14ac:dyDescent="0.25">
      <c r="B747" s="60">
        <v>37594</v>
      </c>
      <c r="C747" s="62">
        <v>1.44E-2</v>
      </c>
      <c r="D747" s="62">
        <v>1.4199999999999999E-2</v>
      </c>
      <c r="E747" s="62">
        <v>1.45188E-2</v>
      </c>
      <c r="F747" s="62">
        <v>4.2500000000000003E-2</v>
      </c>
      <c r="G747" s="62"/>
    </row>
    <row r="748" spans="2:7" x14ac:dyDescent="0.25">
      <c r="B748" s="60">
        <v>37595</v>
      </c>
      <c r="C748" s="62">
        <v>1.4337500000000001E-2</v>
      </c>
      <c r="D748" s="62">
        <v>1.4199999999999999E-2</v>
      </c>
      <c r="E748" s="62">
        <v>1.4499999999999999E-2</v>
      </c>
      <c r="F748" s="62">
        <v>4.2500000000000003E-2</v>
      </c>
      <c r="G748" s="62"/>
    </row>
    <row r="749" spans="2:7" x14ac:dyDescent="0.25">
      <c r="B749" s="60">
        <v>37596</v>
      </c>
      <c r="C749" s="62">
        <v>1.4312499999999999E-2</v>
      </c>
      <c r="D749" s="62">
        <v>1.4199999999999999E-2</v>
      </c>
      <c r="E749" s="62">
        <v>1.4499999999999999E-2</v>
      </c>
      <c r="F749" s="62">
        <v>4.2500000000000003E-2</v>
      </c>
      <c r="G749" s="62"/>
    </row>
    <row r="750" spans="2:7" x14ac:dyDescent="0.25">
      <c r="B750" s="60">
        <v>37599</v>
      </c>
      <c r="C750" s="62">
        <v>1.4225000000000002E-2</v>
      </c>
      <c r="D750" s="62">
        <v>1.4112499999999998E-2</v>
      </c>
      <c r="E750" s="62">
        <v>1.43E-2</v>
      </c>
      <c r="F750" s="62">
        <v>4.2500000000000003E-2</v>
      </c>
      <c r="G750" s="62"/>
    </row>
    <row r="751" spans="2:7" x14ac:dyDescent="0.25">
      <c r="B751" s="60">
        <v>37600</v>
      </c>
      <c r="C751" s="62">
        <v>1.4212499999999999E-2</v>
      </c>
      <c r="D751" s="62">
        <v>1.41E-2</v>
      </c>
      <c r="E751" s="62">
        <v>1.43E-2</v>
      </c>
      <c r="F751" s="62">
        <v>4.2500000000000003E-2</v>
      </c>
      <c r="G751" s="62"/>
    </row>
    <row r="752" spans="2:7" x14ac:dyDescent="0.25">
      <c r="B752" s="60">
        <v>37601</v>
      </c>
      <c r="C752" s="62">
        <v>1.4199999999999999E-2</v>
      </c>
      <c r="D752" s="62">
        <v>1.41E-2</v>
      </c>
      <c r="E752" s="62">
        <v>1.43E-2</v>
      </c>
      <c r="F752" s="62">
        <v>4.2500000000000003E-2</v>
      </c>
      <c r="G752" s="62"/>
    </row>
    <row r="753" spans="2:7" x14ac:dyDescent="0.25">
      <c r="B753" s="60">
        <v>37602</v>
      </c>
      <c r="C753" s="62">
        <v>1.4199999999999999E-2</v>
      </c>
      <c r="D753" s="62">
        <v>1.41E-2</v>
      </c>
      <c r="E753" s="62">
        <v>1.4231300000000001E-2</v>
      </c>
      <c r="F753" s="62">
        <v>4.2500000000000003E-2</v>
      </c>
      <c r="G753" s="62"/>
    </row>
    <row r="754" spans="2:7" x14ac:dyDescent="0.25">
      <c r="B754" s="60">
        <v>37603</v>
      </c>
      <c r="C754" s="62">
        <v>1.4199999999999999E-2</v>
      </c>
      <c r="D754" s="62">
        <v>1.41E-2</v>
      </c>
      <c r="E754" s="62">
        <v>1.4199999999999999E-2</v>
      </c>
      <c r="F754" s="62">
        <v>4.2500000000000003E-2</v>
      </c>
      <c r="G754" s="62"/>
    </row>
    <row r="755" spans="2:7" x14ac:dyDescent="0.25">
      <c r="B755" s="60">
        <v>37606</v>
      </c>
      <c r="C755" s="62">
        <v>1.4199999999999999E-2</v>
      </c>
      <c r="D755" s="62">
        <v>1.41E-2</v>
      </c>
      <c r="E755" s="62">
        <v>1.4199999999999999E-2</v>
      </c>
      <c r="F755" s="62">
        <v>4.2500000000000003E-2</v>
      </c>
      <c r="G755" s="62"/>
    </row>
    <row r="756" spans="2:7" x14ac:dyDescent="0.25">
      <c r="B756" s="60">
        <v>37607</v>
      </c>
      <c r="C756" s="62">
        <v>1.4199999999999999E-2</v>
      </c>
      <c r="D756" s="62">
        <v>1.41E-2</v>
      </c>
      <c r="E756" s="62">
        <v>1.43E-2</v>
      </c>
      <c r="F756" s="62">
        <v>4.2500000000000003E-2</v>
      </c>
      <c r="G756" s="62"/>
    </row>
    <row r="757" spans="2:7" x14ac:dyDescent="0.25">
      <c r="B757" s="60">
        <v>37608</v>
      </c>
      <c r="C757" s="62">
        <v>1.4199999999999999E-2</v>
      </c>
      <c r="D757" s="62">
        <v>1.41E-2</v>
      </c>
      <c r="E757" s="62">
        <v>1.4199999999999999E-2</v>
      </c>
      <c r="F757" s="62">
        <v>4.2500000000000003E-2</v>
      </c>
      <c r="G757" s="62"/>
    </row>
    <row r="758" spans="2:7" x14ac:dyDescent="0.25">
      <c r="B758" s="60">
        <v>37609</v>
      </c>
      <c r="C758" s="62">
        <v>1.4187499999999999E-2</v>
      </c>
      <c r="D758" s="62">
        <v>1.3999999999999999E-2</v>
      </c>
      <c r="E758" s="62">
        <v>1.4025000000000001E-2</v>
      </c>
      <c r="F758" s="62">
        <v>4.2500000000000003E-2</v>
      </c>
      <c r="G758" s="62"/>
    </row>
    <row r="759" spans="2:7" x14ac:dyDescent="0.25">
      <c r="B759" s="60">
        <v>37610</v>
      </c>
      <c r="C759" s="62">
        <v>1.4193800000000001E-2</v>
      </c>
      <c r="D759" s="62">
        <v>1.3999999999999999E-2</v>
      </c>
      <c r="E759" s="62">
        <v>1.3999999999999999E-2</v>
      </c>
      <c r="F759" s="62">
        <v>4.2500000000000003E-2</v>
      </c>
      <c r="G759" s="62"/>
    </row>
    <row r="760" spans="2:7" x14ac:dyDescent="0.25">
      <c r="B760" s="60">
        <v>37613</v>
      </c>
      <c r="C760" s="62">
        <v>1.4199999999999999E-2</v>
      </c>
      <c r="D760" s="62">
        <v>1.3999999999999999E-2</v>
      </c>
      <c r="E760" s="62">
        <v>1.3999999999999999E-2</v>
      </c>
      <c r="F760" s="62">
        <v>4.2500000000000003E-2</v>
      </c>
      <c r="G760" s="62"/>
    </row>
    <row r="761" spans="2:7" x14ac:dyDescent="0.25">
      <c r="B761" s="60">
        <v>37614</v>
      </c>
      <c r="C761" s="62">
        <v>1.4199999999999999E-2</v>
      </c>
      <c r="D761" s="62">
        <v>1.3999999999999999E-2</v>
      </c>
      <c r="E761" s="62">
        <v>1.3999999999999999E-2</v>
      </c>
      <c r="F761" s="62">
        <v>4.2500000000000003E-2</v>
      </c>
      <c r="G761" s="62"/>
    </row>
    <row r="762" spans="2:7" x14ac:dyDescent="0.25">
      <c r="B762" s="60">
        <v>37617</v>
      </c>
      <c r="C762" s="62">
        <v>1.4175E-2</v>
      </c>
      <c r="D762" s="62">
        <v>1.3999999999999999E-2</v>
      </c>
      <c r="E762" s="62">
        <v>1.3925E-2</v>
      </c>
      <c r="F762" s="62">
        <v>4.2500000000000003E-2</v>
      </c>
      <c r="G762" s="62"/>
    </row>
    <row r="763" spans="2:7" x14ac:dyDescent="0.25">
      <c r="B763" s="60">
        <v>37620</v>
      </c>
      <c r="C763" s="62">
        <v>1.38E-2</v>
      </c>
      <c r="D763" s="62">
        <v>1.38E-2</v>
      </c>
      <c r="E763" s="62">
        <v>1.38E-2</v>
      </c>
      <c r="F763" s="62">
        <v>4.2500000000000003E-2</v>
      </c>
      <c r="G763" s="62"/>
    </row>
    <row r="764" spans="2:7" x14ac:dyDescent="0.25">
      <c r="B764" s="60">
        <v>37621</v>
      </c>
      <c r="C764" s="62">
        <v>1.38E-2</v>
      </c>
      <c r="D764" s="62">
        <v>1.38E-2</v>
      </c>
      <c r="E764" s="62">
        <v>1.38E-2</v>
      </c>
      <c r="F764" s="62">
        <v>4.2500000000000003E-2</v>
      </c>
      <c r="G764" s="62"/>
    </row>
    <row r="765" spans="2:7" x14ac:dyDescent="0.25">
      <c r="B765" s="60">
        <v>37623</v>
      </c>
      <c r="C765" s="62">
        <v>1.38E-2</v>
      </c>
      <c r="D765" s="62">
        <v>1.38E-2</v>
      </c>
      <c r="E765" s="62">
        <v>1.38E-2</v>
      </c>
      <c r="F765" s="62">
        <v>4.2500000000000003E-2</v>
      </c>
      <c r="G765" s="62"/>
    </row>
    <row r="766" spans="2:7" x14ac:dyDescent="0.25">
      <c r="B766" s="60">
        <v>37624</v>
      </c>
      <c r="C766" s="62">
        <v>1.38E-2</v>
      </c>
      <c r="D766" s="62">
        <v>1.3899999999999999E-2</v>
      </c>
      <c r="E766" s="62">
        <v>1.4037500000000001E-2</v>
      </c>
      <c r="F766" s="62">
        <v>4.2500000000000003E-2</v>
      </c>
      <c r="G766" s="62"/>
    </row>
    <row r="767" spans="2:7" x14ac:dyDescent="0.25">
      <c r="B767" s="60">
        <v>37627</v>
      </c>
      <c r="C767" s="62">
        <v>1.38E-2</v>
      </c>
      <c r="D767" s="62">
        <v>1.3887499999999999E-2</v>
      </c>
      <c r="E767" s="62">
        <v>1.4056299999999999E-2</v>
      </c>
      <c r="F767" s="62">
        <v>4.2500000000000003E-2</v>
      </c>
      <c r="G767" s="62"/>
    </row>
    <row r="768" spans="2:7" x14ac:dyDescent="0.25">
      <c r="B768" s="60">
        <v>37628</v>
      </c>
      <c r="C768" s="62">
        <v>1.3787499999999999E-2</v>
      </c>
      <c r="D768" s="62">
        <v>1.3875E-2</v>
      </c>
      <c r="E768" s="62">
        <v>1.4006300000000001E-2</v>
      </c>
      <c r="F768" s="62">
        <v>4.2500000000000003E-2</v>
      </c>
      <c r="G768" s="62"/>
    </row>
    <row r="769" spans="2:7" x14ac:dyDescent="0.25">
      <c r="B769" s="60">
        <v>37629</v>
      </c>
      <c r="C769" s="62">
        <v>1.3787499999999999E-2</v>
      </c>
      <c r="D769" s="62">
        <v>1.38E-2</v>
      </c>
      <c r="E769" s="62">
        <v>1.3899999999999999E-2</v>
      </c>
      <c r="F769" s="62">
        <v>4.2500000000000003E-2</v>
      </c>
      <c r="G769" s="62"/>
    </row>
    <row r="770" spans="2:7" x14ac:dyDescent="0.25">
      <c r="B770" s="60">
        <v>37630</v>
      </c>
      <c r="C770" s="62">
        <v>1.375E-2</v>
      </c>
      <c r="D770" s="62">
        <v>1.38E-2</v>
      </c>
      <c r="E770" s="62">
        <v>1.3899999999999999E-2</v>
      </c>
      <c r="F770" s="62">
        <v>4.2500000000000003E-2</v>
      </c>
      <c r="G770" s="62"/>
    </row>
    <row r="771" spans="2:7" x14ac:dyDescent="0.25">
      <c r="B771" s="60">
        <v>37631</v>
      </c>
      <c r="C771" s="62">
        <v>1.3725000000000001E-2</v>
      </c>
      <c r="D771" s="62">
        <v>1.38E-2</v>
      </c>
      <c r="E771" s="62">
        <v>1.3999999999999999E-2</v>
      </c>
      <c r="F771" s="62">
        <v>4.2500000000000003E-2</v>
      </c>
      <c r="G771" s="62"/>
    </row>
    <row r="772" spans="2:7" x14ac:dyDescent="0.25">
      <c r="B772" s="60">
        <v>37634</v>
      </c>
      <c r="C772" s="62">
        <v>1.37E-2</v>
      </c>
      <c r="D772" s="62">
        <v>1.3756299999999999E-2</v>
      </c>
      <c r="E772" s="62">
        <v>1.3899999999999999E-2</v>
      </c>
      <c r="F772" s="62">
        <v>4.2500000000000003E-2</v>
      </c>
      <c r="G772" s="62"/>
    </row>
    <row r="773" spans="2:7" x14ac:dyDescent="0.25">
      <c r="B773" s="60">
        <v>37635</v>
      </c>
      <c r="C773" s="62">
        <v>1.3687499999999998E-2</v>
      </c>
      <c r="D773" s="62">
        <v>1.37313E-2</v>
      </c>
      <c r="E773" s="62">
        <v>1.3899999999999999E-2</v>
      </c>
      <c r="F773" s="62">
        <v>4.2500000000000003E-2</v>
      </c>
      <c r="G773" s="62"/>
    </row>
    <row r="774" spans="2:7" x14ac:dyDescent="0.25">
      <c r="B774" s="60">
        <v>37636</v>
      </c>
      <c r="C774" s="62">
        <v>1.3662499999999999E-2</v>
      </c>
      <c r="D774" s="62">
        <v>1.37E-2</v>
      </c>
      <c r="E774" s="62">
        <v>1.38E-2</v>
      </c>
      <c r="F774" s="62">
        <v>4.2500000000000003E-2</v>
      </c>
      <c r="G774" s="62"/>
    </row>
    <row r="775" spans="2:7" x14ac:dyDescent="0.25">
      <c r="B775" s="60">
        <v>37637</v>
      </c>
      <c r="C775" s="62">
        <v>1.3612500000000001E-2</v>
      </c>
      <c r="D775" s="62">
        <v>1.37E-2</v>
      </c>
      <c r="E775" s="62">
        <v>1.38E-2</v>
      </c>
      <c r="F775" s="62">
        <v>4.2500000000000003E-2</v>
      </c>
      <c r="G775" s="62"/>
    </row>
    <row r="776" spans="2:7" x14ac:dyDescent="0.25">
      <c r="B776" s="60">
        <v>37638</v>
      </c>
      <c r="C776" s="62">
        <v>1.3600000000000001E-2</v>
      </c>
      <c r="D776" s="62">
        <v>1.3687499999999998E-2</v>
      </c>
      <c r="E776" s="62">
        <v>1.37E-2</v>
      </c>
      <c r="F776" s="62">
        <v>4.2500000000000003E-2</v>
      </c>
      <c r="G776" s="62"/>
    </row>
    <row r="777" spans="2:7" x14ac:dyDescent="0.25">
      <c r="B777" s="60">
        <v>37641</v>
      </c>
      <c r="C777" s="62">
        <v>1.3600000000000001E-2</v>
      </c>
      <c r="D777" s="62">
        <v>1.36375E-2</v>
      </c>
      <c r="E777" s="62">
        <v>1.3687499999999998E-2</v>
      </c>
      <c r="F777" s="62"/>
      <c r="G777" s="62"/>
    </row>
    <row r="778" spans="2:7" x14ac:dyDescent="0.25">
      <c r="B778" s="60">
        <v>37642</v>
      </c>
      <c r="C778" s="62">
        <v>1.3600000000000001E-2</v>
      </c>
      <c r="D778" s="62">
        <v>1.3625E-2</v>
      </c>
      <c r="E778" s="62">
        <v>1.3687499999999998E-2</v>
      </c>
      <c r="F778" s="62">
        <v>4.2500000000000003E-2</v>
      </c>
      <c r="G778" s="62"/>
    </row>
    <row r="779" spans="2:7" x14ac:dyDescent="0.25">
      <c r="B779" s="60">
        <v>37643</v>
      </c>
      <c r="C779" s="62">
        <v>1.3600000000000001E-2</v>
      </c>
      <c r="D779" s="62">
        <v>1.3600000000000001E-2</v>
      </c>
      <c r="E779" s="62">
        <v>1.3600000000000001E-2</v>
      </c>
      <c r="F779" s="62">
        <v>4.2500000000000003E-2</v>
      </c>
      <c r="G779" s="62"/>
    </row>
    <row r="780" spans="2:7" x14ac:dyDescent="0.25">
      <c r="B780" s="60">
        <v>37644</v>
      </c>
      <c r="C780" s="62">
        <v>1.3525000000000001E-2</v>
      </c>
      <c r="D780" s="62">
        <v>1.3525000000000001E-2</v>
      </c>
      <c r="E780" s="62">
        <v>1.3525000000000001E-2</v>
      </c>
      <c r="F780" s="62">
        <v>4.2500000000000003E-2</v>
      </c>
      <c r="G780" s="62"/>
    </row>
    <row r="781" spans="2:7" x14ac:dyDescent="0.25">
      <c r="B781" s="60">
        <v>37645</v>
      </c>
      <c r="C781" s="62">
        <v>1.3487499999999999E-2</v>
      </c>
      <c r="D781" s="62">
        <v>1.34938E-2</v>
      </c>
      <c r="E781" s="62">
        <v>1.3500000000000002E-2</v>
      </c>
      <c r="F781" s="62">
        <v>4.2500000000000003E-2</v>
      </c>
      <c r="G781" s="62"/>
    </row>
    <row r="782" spans="2:7" x14ac:dyDescent="0.25">
      <c r="B782" s="60">
        <v>37648</v>
      </c>
      <c r="C782" s="62">
        <v>1.3412500000000001E-2</v>
      </c>
      <c r="D782" s="62">
        <v>1.3412500000000001E-2</v>
      </c>
      <c r="E782" s="62">
        <v>1.34188E-2</v>
      </c>
      <c r="F782" s="62">
        <v>4.2500000000000003E-2</v>
      </c>
      <c r="G782" s="62"/>
    </row>
    <row r="783" spans="2:7" x14ac:dyDescent="0.25">
      <c r="B783" s="60">
        <v>37649</v>
      </c>
      <c r="C783" s="62">
        <v>1.34E-2</v>
      </c>
      <c r="D783" s="62">
        <v>1.34E-2</v>
      </c>
      <c r="E783" s="62">
        <v>1.34375E-2</v>
      </c>
      <c r="F783" s="62">
        <v>4.2500000000000003E-2</v>
      </c>
      <c r="G783" s="62"/>
    </row>
    <row r="784" spans="2:7" x14ac:dyDescent="0.25">
      <c r="B784" s="60">
        <v>37650</v>
      </c>
      <c r="C784" s="62">
        <v>1.34E-2</v>
      </c>
      <c r="D784" s="62">
        <v>1.34E-2</v>
      </c>
      <c r="E784" s="62">
        <v>1.34E-2</v>
      </c>
      <c r="F784" s="62">
        <v>4.2500000000000003E-2</v>
      </c>
      <c r="G784" s="62"/>
    </row>
    <row r="785" spans="2:7" x14ac:dyDescent="0.25">
      <c r="B785" s="60">
        <v>37651</v>
      </c>
      <c r="C785" s="62">
        <v>1.34E-2</v>
      </c>
      <c r="D785" s="62">
        <v>1.3500000000000002E-2</v>
      </c>
      <c r="E785" s="62">
        <v>1.3500000000000002E-2</v>
      </c>
      <c r="F785" s="62">
        <v>4.2500000000000003E-2</v>
      </c>
      <c r="G785" s="62"/>
    </row>
    <row r="786" spans="2:7" x14ac:dyDescent="0.25">
      <c r="B786" s="60">
        <v>37652</v>
      </c>
      <c r="C786" s="62">
        <v>1.34E-2</v>
      </c>
      <c r="D786" s="62">
        <v>1.3500000000000002E-2</v>
      </c>
      <c r="E786" s="62">
        <v>1.3487499999999999E-2</v>
      </c>
      <c r="F786" s="62">
        <v>4.2500000000000003E-2</v>
      </c>
      <c r="G786" s="62"/>
    </row>
    <row r="787" spans="2:7" x14ac:dyDescent="0.25">
      <c r="B787" s="60">
        <v>37655</v>
      </c>
      <c r="C787" s="62">
        <v>1.34E-2</v>
      </c>
      <c r="D787" s="62">
        <v>1.3500000000000002E-2</v>
      </c>
      <c r="E787" s="62">
        <v>1.3500000000000002E-2</v>
      </c>
      <c r="F787" s="62">
        <v>4.2500000000000003E-2</v>
      </c>
      <c r="G787" s="62"/>
    </row>
    <row r="788" spans="2:7" x14ac:dyDescent="0.25">
      <c r="B788" s="60">
        <v>37656</v>
      </c>
      <c r="C788" s="62">
        <v>1.34E-2</v>
      </c>
      <c r="D788" s="62">
        <v>1.3500000000000002E-2</v>
      </c>
      <c r="E788" s="62">
        <v>1.3500000000000002E-2</v>
      </c>
      <c r="F788" s="62">
        <v>4.2500000000000003E-2</v>
      </c>
      <c r="G788" s="62"/>
    </row>
    <row r="789" spans="2:7" x14ac:dyDescent="0.25">
      <c r="B789" s="60">
        <v>37657</v>
      </c>
      <c r="C789" s="62">
        <v>1.34E-2</v>
      </c>
      <c r="D789" s="62">
        <v>1.3487499999999999E-2</v>
      </c>
      <c r="E789" s="62">
        <v>1.3487499999999999E-2</v>
      </c>
      <c r="F789" s="62">
        <v>4.2500000000000003E-2</v>
      </c>
      <c r="G789" s="62"/>
    </row>
    <row r="790" spans="2:7" x14ac:dyDescent="0.25">
      <c r="B790" s="60">
        <v>37658</v>
      </c>
      <c r="C790" s="62">
        <v>1.34E-2</v>
      </c>
      <c r="D790" s="62">
        <v>1.3500000000000002E-2</v>
      </c>
      <c r="E790" s="62">
        <v>1.3500000000000002E-2</v>
      </c>
      <c r="F790" s="62">
        <v>4.2500000000000003E-2</v>
      </c>
      <c r="G790" s="62"/>
    </row>
    <row r="791" spans="2:7" x14ac:dyDescent="0.25">
      <c r="B791" s="60">
        <v>37659</v>
      </c>
      <c r="C791" s="62">
        <v>1.34E-2</v>
      </c>
      <c r="D791" s="62">
        <v>1.3500000000000002E-2</v>
      </c>
      <c r="E791" s="62">
        <v>1.3500000000000002E-2</v>
      </c>
      <c r="F791" s="62">
        <v>4.2500000000000003E-2</v>
      </c>
      <c r="G791" s="62"/>
    </row>
    <row r="792" spans="2:7" x14ac:dyDescent="0.25">
      <c r="B792" s="60">
        <v>37662</v>
      </c>
      <c r="C792" s="62">
        <v>1.34E-2</v>
      </c>
      <c r="D792" s="62">
        <v>1.34938E-2</v>
      </c>
      <c r="E792" s="62">
        <v>1.3500000000000002E-2</v>
      </c>
      <c r="F792" s="62">
        <v>4.2500000000000003E-2</v>
      </c>
      <c r="G792" s="62"/>
    </row>
    <row r="793" spans="2:7" x14ac:dyDescent="0.25">
      <c r="B793" s="60">
        <v>37663</v>
      </c>
      <c r="C793" s="62">
        <v>1.34E-2</v>
      </c>
      <c r="D793" s="62">
        <v>1.3500000000000002E-2</v>
      </c>
      <c r="E793" s="62">
        <v>1.3500000000000002E-2</v>
      </c>
      <c r="F793" s="62">
        <v>4.2500000000000003E-2</v>
      </c>
      <c r="G793" s="62"/>
    </row>
    <row r="794" spans="2:7" x14ac:dyDescent="0.25">
      <c r="B794" s="60">
        <v>37664</v>
      </c>
      <c r="C794" s="62">
        <v>1.34E-2</v>
      </c>
      <c r="D794" s="62">
        <v>1.34E-2</v>
      </c>
      <c r="E794" s="62">
        <v>1.34E-2</v>
      </c>
      <c r="F794" s="62">
        <v>4.2500000000000003E-2</v>
      </c>
      <c r="G794" s="62"/>
    </row>
    <row r="795" spans="2:7" x14ac:dyDescent="0.25">
      <c r="B795" s="60">
        <v>37665</v>
      </c>
      <c r="C795" s="62">
        <v>1.34E-2</v>
      </c>
      <c r="D795" s="62">
        <v>1.34E-2</v>
      </c>
      <c r="E795" s="62">
        <v>1.34E-2</v>
      </c>
      <c r="F795" s="62">
        <v>4.2500000000000003E-2</v>
      </c>
      <c r="G795" s="62"/>
    </row>
    <row r="796" spans="2:7" x14ac:dyDescent="0.25">
      <c r="B796" s="60">
        <v>37666</v>
      </c>
      <c r="C796" s="62">
        <v>1.3387500000000002E-2</v>
      </c>
      <c r="D796" s="62">
        <v>1.34E-2</v>
      </c>
      <c r="E796" s="62">
        <v>1.34E-2</v>
      </c>
      <c r="F796" s="62">
        <v>4.2500000000000003E-2</v>
      </c>
      <c r="G796" s="62"/>
    </row>
    <row r="797" spans="2:7" x14ac:dyDescent="0.25">
      <c r="B797" s="60">
        <v>37669</v>
      </c>
      <c r="C797" s="62">
        <v>1.34E-2</v>
      </c>
      <c r="D797" s="62">
        <v>1.34E-2</v>
      </c>
      <c r="E797" s="62">
        <v>1.34E-2</v>
      </c>
      <c r="F797" s="62"/>
      <c r="G797" s="62"/>
    </row>
    <row r="798" spans="2:7" x14ac:dyDescent="0.25">
      <c r="B798" s="60">
        <v>37670</v>
      </c>
      <c r="C798" s="62">
        <v>1.34E-2</v>
      </c>
      <c r="D798" s="62">
        <v>1.34E-2</v>
      </c>
      <c r="E798" s="62">
        <v>1.34E-2</v>
      </c>
      <c r="F798" s="62">
        <v>4.2500000000000003E-2</v>
      </c>
      <c r="G798" s="62"/>
    </row>
    <row r="799" spans="2:7" x14ac:dyDescent="0.25">
      <c r="B799" s="60">
        <v>37671</v>
      </c>
      <c r="C799" s="62">
        <v>1.34E-2</v>
      </c>
      <c r="D799" s="62">
        <v>1.34E-2</v>
      </c>
      <c r="E799" s="62">
        <v>1.34E-2</v>
      </c>
      <c r="F799" s="62">
        <v>4.2500000000000003E-2</v>
      </c>
      <c r="G799" s="62"/>
    </row>
    <row r="800" spans="2:7" x14ac:dyDescent="0.25">
      <c r="B800" s="60">
        <v>37672</v>
      </c>
      <c r="C800" s="62">
        <v>1.3375E-2</v>
      </c>
      <c r="D800" s="62">
        <v>1.34E-2</v>
      </c>
      <c r="E800" s="62">
        <v>1.34E-2</v>
      </c>
      <c r="F800" s="62">
        <v>4.2500000000000003E-2</v>
      </c>
      <c r="G800" s="62"/>
    </row>
    <row r="801" spans="2:7" x14ac:dyDescent="0.25">
      <c r="B801" s="60">
        <v>37673</v>
      </c>
      <c r="C801" s="62">
        <v>1.3362499999999999E-2</v>
      </c>
      <c r="D801" s="62">
        <v>1.34E-2</v>
      </c>
      <c r="E801" s="62">
        <v>1.34E-2</v>
      </c>
      <c r="F801" s="62">
        <v>4.2500000000000003E-2</v>
      </c>
      <c r="G801" s="62"/>
    </row>
    <row r="802" spans="2:7" x14ac:dyDescent="0.25">
      <c r="B802" s="60">
        <v>37676</v>
      </c>
      <c r="C802" s="62">
        <v>1.3362499999999999E-2</v>
      </c>
      <c r="D802" s="62">
        <v>1.34E-2</v>
      </c>
      <c r="E802" s="62">
        <v>1.34E-2</v>
      </c>
      <c r="F802" s="62">
        <v>4.2500000000000003E-2</v>
      </c>
      <c r="G802" s="62"/>
    </row>
    <row r="803" spans="2:7" x14ac:dyDescent="0.25">
      <c r="B803" s="60">
        <v>37677</v>
      </c>
      <c r="C803" s="62">
        <v>1.3375E-2</v>
      </c>
      <c r="D803" s="62">
        <v>1.34E-2</v>
      </c>
      <c r="E803" s="62">
        <v>1.34E-2</v>
      </c>
      <c r="F803" s="62">
        <v>4.2500000000000003E-2</v>
      </c>
      <c r="G803" s="62"/>
    </row>
    <row r="804" spans="2:7" x14ac:dyDescent="0.25">
      <c r="B804" s="60">
        <v>37678</v>
      </c>
      <c r="C804" s="62">
        <v>1.3375E-2</v>
      </c>
      <c r="D804" s="62">
        <v>1.34E-2</v>
      </c>
      <c r="E804" s="62">
        <v>1.34E-2</v>
      </c>
      <c r="F804" s="62">
        <v>4.2500000000000003E-2</v>
      </c>
      <c r="G804" s="62"/>
    </row>
    <row r="805" spans="2:7" x14ac:dyDescent="0.25">
      <c r="B805" s="60">
        <v>37679</v>
      </c>
      <c r="C805" s="62">
        <v>1.3375E-2</v>
      </c>
      <c r="D805" s="62">
        <v>1.3387500000000002E-2</v>
      </c>
      <c r="E805" s="62">
        <v>1.3387500000000002E-2</v>
      </c>
      <c r="F805" s="62">
        <v>4.2500000000000003E-2</v>
      </c>
      <c r="G805" s="62"/>
    </row>
    <row r="806" spans="2:7" x14ac:dyDescent="0.25">
      <c r="B806" s="60">
        <v>37680</v>
      </c>
      <c r="C806" s="62">
        <v>1.3375E-2</v>
      </c>
      <c r="D806" s="62">
        <v>1.34E-2</v>
      </c>
      <c r="E806" s="62">
        <v>1.34E-2</v>
      </c>
      <c r="F806" s="62">
        <v>4.2500000000000003E-2</v>
      </c>
      <c r="G806" s="62"/>
    </row>
    <row r="807" spans="2:7" x14ac:dyDescent="0.25">
      <c r="B807" s="60">
        <v>37683</v>
      </c>
      <c r="C807" s="62">
        <v>1.3375E-2</v>
      </c>
      <c r="D807" s="62">
        <v>1.3387500000000002E-2</v>
      </c>
      <c r="E807" s="62">
        <v>1.3393800000000001E-2</v>
      </c>
      <c r="F807" s="62">
        <v>4.2500000000000003E-2</v>
      </c>
      <c r="G807" s="62"/>
    </row>
    <row r="808" spans="2:7" x14ac:dyDescent="0.25">
      <c r="B808" s="60">
        <v>37684</v>
      </c>
      <c r="C808" s="62">
        <v>1.3318799999999999E-2</v>
      </c>
      <c r="D808" s="62">
        <v>1.33063E-2</v>
      </c>
      <c r="E808" s="62">
        <v>1.3300000000000001E-2</v>
      </c>
      <c r="F808" s="62">
        <v>4.2500000000000003E-2</v>
      </c>
      <c r="G808" s="62"/>
    </row>
    <row r="809" spans="2:7" x14ac:dyDescent="0.25">
      <c r="B809" s="60">
        <v>37685</v>
      </c>
      <c r="C809" s="62">
        <v>1.3287500000000001E-2</v>
      </c>
      <c r="D809" s="62">
        <v>1.3225000000000001E-2</v>
      </c>
      <c r="E809" s="62">
        <v>1.32125E-2</v>
      </c>
      <c r="F809" s="62">
        <v>4.2500000000000003E-2</v>
      </c>
      <c r="G809" s="62"/>
    </row>
    <row r="810" spans="2:7" x14ac:dyDescent="0.25">
      <c r="B810" s="60">
        <v>37686</v>
      </c>
      <c r="C810" s="62">
        <v>1.325E-2</v>
      </c>
      <c r="D810" s="62">
        <v>1.3174999999999999E-2</v>
      </c>
      <c r="E810" s="62">
        <v>1.31375E-2</v>
      </c>
      <c r="F810" s="62">
        <v>4.2500000000000003E-2</v>
      </c>
      <c r="G810" s="62"/>
    </row>
    <row r="811" spans="2:7" x14ac:dyDescent="0.25">
      <c r="B811" s="60">
        <v>37687</v>
      </c>
      <c r="C811" s="62">
        <v>1.3206299999999999E-2</v>
      </c>
      <c r="D811" s="62">
        <v>1.31469E-2</v>
      </c>
      <c r="E811" s="62">
        <v>1.31188E-2</v>
      </c>
      <c r="F811" s="62">
        <v>4.2500000000000003E-2</v>
      </c>
      <c r="G811" s="62"/>
    </row>
    <row r="812" spans="2:7" x14ac:dyDescent="0.25">
      <c r="B812" s="60">
        <v>37690</v>
      </c>
      <c r="C812" s="62">
        <v>1.29125E-2</v>
      </c>
      <c r="D812" s="62">
        <v>1.2624999999999999E-2</v>
      </c>
      <c r="E812" s="62">
        <v>1.2137500000000001E-2</v>
      </c>
      <c r="F812" s="62">
        <v>4.2500000000000003E-2</v>
      </c>
      <c r="G812" s="62"/>
    </row>
    <row r="813" spans="2:7" x14ac:dyDescent="0.25">
      <c r="B813" s="60">
        <v>37691</v>
      </c>
      <c r="C813" s="62">
        <v>1.2699999999999999E-2</v>
      </c>
      <c r="D813" s="62">
        <v>1.2312499999999999E-2</v>
      </c>
      <c r="E813" s="62">
        <v>1.1699999999999999E-2</v>
      </c>
      <c r="F813" s="62">
        <v>4.2500000000000003E-2</v>
      </c>
      <c r="G813" s="62"/>
    </row>
    <row r="814" spans="2:7" x14ac:dyDescent="0.25">
      <c r="B814" s="60">
        <v>37692</v>
      </c>
      <c r="C814" s="62">
        <v>1.2699999999999999E-2</v>
      </c>
      <c r="D814" s="62">
        <v>1.23E-2</v>
      </c>
      <c r="E814" s="62">
        <v>1.18E-2</v>
      </c>
      <c r="F814" s="62">
        <v>4.2500000000000003E-2</v>
      </c>
      <c r="G814" s="62"/>
    </row>
    <row r="815" spans="2:7" x14ac:dyDescent="0.25">
      <c r="B815" s="60">
        <v>37693</v>
      </c>
      <c r="C815" s="62">
        <v>1.2800000000000001E-2</v>
      </c>
      <c r="D815" s="62">
        <v>1.25875E-2</v>
      </c>
      <c r="E815" s="62">
        <v>1.2275000000000001E-2</v>
      </c>
      <c r="F815" s="62">
        <v>4.2500000000000003E-2</v>
      </c>
      <c r="G815" s="62"/>
    </row>
    <row r="816" spans="2:7" x14ac:dyDescent="0.25">
      <c r="B816" s="60">
        <v>37694</v>
      </c>
      <c r="C816" s="62">
        <v>1.3000000000000001E-2</v>
      </c>
      <c r="D816" s="62">
        <v>1.27875E-2</v>
      </c>
      <c r="E816" s="62">
        <v>1.26E-2</v>
      </c>
      <c r="F816" s="62">
        <v>4.2500000000000003E-2</v>
      </c>
      <c r="G816" s="62"/>
    </row>
    <row r="817" spans="2:7" x14ac:dyDescent="0.25">
      <c r="B817" s="60">
        <v>37697</v>
      </c>
      <c r="C817" s="62">
        <v>1.2812499999999999E-2</v>
      </c>
      <c r="D817" s="62">
        <v>1.2606299999999999E-2</v>
      </c>
      <c r="E817" s="62">
        <v>1.21875E-2</v>
      </c>
      <c r="F817" s="62">
        <v>4.2500000000000003E-2</v>
      </c>
      <c r="G817" s="62"/>
    </row>
    <row r="818" spans="2:7" x14ac:dyDescent="0.25">
      <c r="B818" s="60">
        <v>37698</v>
      </c>
      <c r="C818" s="62">
        <v>1.28375E-2</v>
      </c>
      <c r="D818" s="62">
        <v>1.2699999999999999E-2</v>
      </c>
      <c r="E818" s="62">
        <v>1.24E-2</v>
      </c>
      <c r="F818" s="62">
        <v>4.2500000000000003E-2</v>
      </c>
      <c r="G818" s="62"/>
    </row>
    <row r="819" spans="2:7" x14ac:dyDescent="0.25">
      <c r="B819" s="60">
        <v>37699</v>
      </c>
      <c r="C819" s="62">
        <v>1.3000000000000001E-2</v>
      </c>
      <c r="D819" s="62">
        <v>1.2862499999999999E-2</v>
      </c>
      <c r="E819" s="62">
        <v>1.2675000000000001E-2</v>
      </c>
      <c r="F819" s="62">
        <v>4.2500000000000003E-2</v>
      </c>
      <c r="G819" s="62"/>
    </row>
    <row r="820" spans="2:7" x14ac:dyDescent="0.25">
      <c r="B820" s="60">
        <v>37700</v>
      </c>
      <c r="C820" s="62">
        <v>1.30125E-2</v>
      </c>
      <c r="D820" s="62">
        <v>1.29E-2</v>
      </c>
      <c r="E820" s="62">
        <v>1.2775000000000002E-2</v>
      </c>
      <c r="F820" s="62">
        <v>4.2500000000000003E-2</v>
      </c>
      <c r="G820" s="62"/>
    </row>
    <row r="821" spans="2:7" x14ac:dyDescent="0.25">
      <c r="B821" s="60">
        <v>37701</v>
      </c>
      <c r="C821" s="62">
        <v>1.3049999999999999E-2</v>
      </c>
      <c r="D821" s="62">
        <v>1.29E-2</v>
      </c>
      <c r="E821" s="62">
        <v>1.2775000000000002E-2</v>
      </c>
      <c r="F821" s="62">
        <v>4.2500000000000003E-2</v>
      </c>
      <c r="G821" s="62"/>
    </row>
    <row r="822" spans="2:7" x14ac:dyDescent="0.25">
      <c r="B822" s="60">
        <v>37704</v>
      </c>
      <c r="C822" s="62">
        <v>1.30688E-2</v>
      </c>
      <c r="D822" s="62">
        <v>1.29E-2</v>
      </c>
      <c r="E822" s="62">
        <v>1.2800000000000001E-2</v>
      </c>
      <c r="F822" s="62">
        <v>4.2500000000000003E-2</v>
      </c>
      <c r="G822" s="62"/>
    </row>
    <row r="823" spans="2:7" x14ac:dyDescent="0.25">
      <c r="B823" s="60">
        <v>37705</v>
      </c>
      <c r="C823" s="62">
        <v>1.30875E-2</v>
      </c>
      <c r="D823" s="62">
        <v>1.29E-2</v>
      </c>
      <c r="E823" s="62">
        <v>1.2800000000000001E-2</v>
      </c>
      <c r="F823" s="62">
        <v>4.2500000000000003E-2</v>
      </c>
      <c r="G823" s="62"/>
    </row>
    <row r="824" spans="2:7" x14ac:dyDescent="0.25">
      <c r="B824" s="60">
        <v>37706</v>
      </c>
      <c r="C824" s="62">
        <v>1.3100000000000001E-2</v>
      </c>
      <c r="D824" s="62">
        <v>1.29E-2</v>
      </c>
      <c r="E824" s="62">
        <v>1.2800000000000001E-2</v>
      </c>
      <c r="F824" s="62">
        <v>4.2500000000000003E-2</v>
      </c>
      <c r="G824" s="62"/>
    </row>
    <row r="825" spans="2:7" x14ac:dyDescent="0.25">
      <c r="B825" s="60">
        <v>37707</v>
      </c>
      <c r="C825" s="62">
        <v>1.3100000000000001E-2</v>
      </c>
      <c r="D825" s="62">
        <v>1.29E-2</v>
      </c>
      <c r="E825" s="62">
        <v>1.2699999999999999E-2</v>
      </c>
      <c r="F825" s="62">
        <v>4.2500000000000003E-2</v>
      </c>
      <c r="G825" s="62"/>
    </row>
    <row r="826" spans="2:7" x14ac:dyDescent="0.25">
      <c r="B826" s="60">
        <v>37708</v>
      </c>
      <c r="C826" s="62">
        <v>1.3075000000000002E-2</v>
      </c>
      <c r="D826" s="62">
        <v>1.29E-2</v>
      </c>
      <c r="E826" s="62">
        <v>1.26E-2</v>
      </c>
      <c r="F826" s="62">
        <v>4.2500000000000003E-2</v>
      </c>
      <c r="G826" s="62"/>
    </row>
    <row r="827" spans="2:7" x14ac:dyDescent="0.25">
      <c r="B827" s="60">
        <v>37711</v>
      </c>
      <c r="C827" s="62">
        <v>1.3000000000000001E-2</v>
      </c>
      <c r="D827" s="62">
        <v>1.27875E-2</v>
      </c>
      <c r="E827" s="62">
        <v>1.2312499999999999E-2</v>
      </c>
      <c r="F827" s="62">
        <v>4.2500000000000003E-2</v>
      </c>
      <c r="G827" s="62"/>
    </row>
    <row r="828" spans="2:7" x14ac:dyDescent="0.25">
      <c r="B828" s="60">
        <v>37712</v>
      </c>
      <c r="C828" s="62">
        <v>1.3000000000000001E-2</v>
      </c>
      <c r="D828" s="62">
        <v>1.2775000000000002E-2</v>
      </c>
      <c r="E828" s="62">
        <v>1.2262500000000001E-2</v>
      </c>
      <c r="F828" s="62">
        <v>4.2500000000000003E-2</v>
      </c>
      <c r="G828" s="62"/>
    </row>
    <row r="829" spans="2:7" x14ac:dyDescent="0.25">
      <c r="B829" s="60">
        <v>37713</v>
      </c>
      <c r="C829" s="62">
        <v>1.3000000000000001E-2</v>
      </c>
      <c r="D829" s="62">
        <v>1.2800000000000001E-2</v>
      </c>
      <c r="E829" s="62">
        <v>1.24E-2</v>
      </c>
      <c r="F829" s="62">
        <v>4.2500000000000003E-2</v>
      </c>
      <c r="G829" s="62"/>
    </row>
    <row r="830" spans="2:7" x14ac:dyDescent="0.25">
      <c r="B830" s="60">
        <v>37714</v>
      </c>
      <c r="C830" s="62">
        <v>1.3000000000000001E-2</v>
      </c>
      <c r="D830" s="62">
        <v>1.27875E-2</v>
      </c>
      <c r="E830" s="62">
        <v>1.24E-2</v>
      </c>
      <c r="F830" s="62">
        <v>4.2500000000000003E-2</v>
      </c>
      <c r="G830" s="62"/>
    </row>
    <row r="831" spans="2:7" x14ac:dyDescent="0.25">
      <c r="B831" s="60">
        <v>37715</v>
      </c>
      <c r="C831" s="62">
        <v>1.3000000000000001E-2</v>
      </c>
      <c r="D831" s="62">
        <v>1.2775000000000002E-2</v>
      </c>
      <c r="E831" s="62">
        <v>1.2199999999999999E-2</v>
      </c>
      <c r="F831" s="62">
        <v>4.2500000000000003E-2</v>
      </c>
      <c r="G831" s="62"/>
    </row>
    <row r="832" spans="2:7" x14ac:dyDescent="0.25">
      <c r="B832" s="60">
        <v>37718</v>
      </c>
      <c r="C832" s="62">
        <v>1.3100000000000001E-2</v>
      </c>
      <c r="D832" s="62">
        <v>1.29E-2</v>
      </c>
      <c r="E832" s="62">
        <v>1.2699999999999999E-2</v>
      </c>
      <c r="F832" s="62">
        <v>4.2500000000000003E-2</v>
      </c>
      <c r="G832" s="62"/>
    </row>
    <row r="833" spans="2:7" x14ac:dyDescent="0.25">
      <c r="B833" s="60">
        <v>37719</v>
      </c>
      <c r="C833" s="62">
        <v>1.3100000000000001E-2</v>
      </c>
      <c r="D833" s="62">
        <v>1.29E-2</v>
      </c>
      <c r="E833" s="62">
        <v>1.2687500000000001E-2</v>
      </c>
      <c r="F833" s="62">
        <v>4.2500000000000003E-2</v>
      </c>
      <c r="G833" s="62"/>
    </row>
    <row r="834" spans="2:7" x14ac:dyDescent="0.25">
      <c r="B834" s="60">
        <v>37720</v>
      </c>
      <c r="C834" s="62">
        <v>1.3081300000000001E-2</v>
      </c>
      <c r="D834" s="62">
        <v>1.2862499999999999E-2</v>
      </c>
      <c r="E834" s="62">
        <v>1.24875E-2</v>
      </c>
      <c r="F834" s="62">
        <v>4.2500000000000003E-2</v>
      </c>
      <c r="G834" s="62"/>
    </row>
    <row r="835" spans="2:7" x14ac:dyDescent="0.25">
      <c r="B835" s="60">
        <v>37721</v>
      </c>
      <c r="C835" s="62">
        <v>1.30375E-2</v>
      </c>
      <c r="D835" s="62">
        <v>1.2800000000000001E-2</v>
      </c>
      <c r="E835" s="62">
        <v>1.23375E-2</v>
      </c>
      <c r="F835" s="62">
        <v>4.2500000000000003E-2</v>
      </c>
      <c r="G835" s="62"/>
    </row>
    <row r="836" spans="2:7" x14ac:dyDescent="0.25">
      <c r="B836" s="60">
        <v>37722</v>
      </c>
      <c r="C836" s="62">
        <v>1.3100000000000001E-2</v>
      </c>
      <c r="D836" s="62">
        <v>1.2887500000000001E-2</v>
      </c>
      <c r="E836" s="62">
        <v>1.26E-2</v>
      </c>
      <c r="F836" s="62">
        <v>4.2500000000000003E-2</v>
      </c>
      <c r="G836" s="62"/>
    </row>
    <row r="837" spans="2:7" x14ac:dyDescent="0.25">
      <c r="B837" s="60">
        <v>37725</v>
      </c>
      <c r="C837" s="62">
        <v>1.3112500000000001E-2</v>
      </c>
      <c r="D837" s="62">
        <v>1.30125E-2</v>
      </c>
      <c r="E837" s="62">
        <v>1.2987500000000001E-2</v>
      </c>
      <c r="F837" s="62">
        <v>4.2500000000000003E-2</v>
      </c>
      <c r="G837" s="62"/>
    </row>
    <row r="838" spans="2:7" x14ac:dyDescent="0.25">
      <c r="B838" s="60">
        <v>37726</v>
      </c>
      <c r="C838" s="62">
        <v>1.32E-2</v>
      </c>
      <c r="D838" s="62">
        <v>1.32E-2</v>
      </c>
      <c r="E838" s="62">
        <v>1.3287500000000001E-2</v>
      </c>
      <c r="F838" s="62">
        <v>4.2500000000000003E-2</v>
      </c>
      <c r="G838" s="62"/>
    </row>
    <row r="839" spans="2:7" x14ac:dyDescent="0.25">
      <c r="B839" s="60">
        <v>37727</v>
      </c>
      <c r="C839" s="62">
        <v>1.32938E-2</v>
      </c>
      <c r="D839" s="62">
        <v>1.32938E-2</v>
      </c>
      <c r="E839" s="62">
        <v>1.3343799999999999E-2</v>
      </c>
      <c r="F839" s="62">
        <v>4.2500000000000003E-2</v>
      </c>
      <c r="G839" s="62"/>
    </row>
    <row r="840" spans="2:7" x14ac:dyDescent="0.25">
      <c r="B840" s="60">
        <v>37728</v>
      </c>
      <c r="C840" s="62">
        <v>1.32E-2</v>
      </c>
      <c r="D840" s="62">
        <v>1.32E-2</v>
      </c>
      <c r="E840" s="62">
        <v>1.32E-2</v>
      </c>
      <c r="F840" s="62">
        <v>4.2500000000000003E-2</v>
      </c>
      <c r="G840" s="62"/>
    </row>
    <row r="841" spans="2:7" x14ac:dyDescent="0.25">
      <c r="B841" s="60">
        <v>37733</v>
      </c>
      <c r="C841" s="62">
        <v>1.32E-2</v>
      </c>
      <c r="D841" s="62">
        <v>1.32E-2</v>
      </c>
      <c r="E841" s="62">
        <v>1.32E-2</v>
      </c>
      <c r="F841" s="62">
        <v>4.2500000000000003E-2</v>
      </c>
      <c r="G841" s="62"/>
    </row>
    <row r="842" spans="2:7" x14ac:dyDescent="0.25">
      <c r="B842" s="60">
        <v>37734</v>
      </c>
      <c r="C842" s="62">
        <v>1.32E-2</v>
      </c>
      <c r="D842" s="62">
        <v>1.32E-2</v>
      </c>
      <c r="E842" s="62">
        <v>1.32E-2</v>
      </c>
      <c r="F842" s="62">
        <v>4.2500000000000003E-2</v>
      </c>
      <c r="G842" s="62"/>
    </row>
    <row r="843" spans="2:7" x14ac:dyDescent="0.25">
      <c r="B843" s="60">
        <v>37735</v>
      </c>
      <c r="C843" s="62">
        <v>1.32E-2</v>
      </c>
      <c r="D843" s="62">
        <v>1.32E-2</v>
      </c>
      <c r="E843" s="62">
        <v>1.3162499999999999E-2</v>
      </c>
      <c r="F843" s="62">
        <v>4.2500000000000003E-2</v>
      </c>
      <c r="G843" s="62"/>
    </row>
    <row r="844" spans="2:7" x14ac:dyDescent="0.25">
      <c r="B844" s="60">
        <v>37736</v>
      </c>
      <c r="C844" s="62">
        <v>1.31781E-2</v>
      </c>
      <c r="D844" s="62">
        <v>1.3112500000000001E-2</v>
      </c>
      <c r="E844" s="62">
        <v>1.29313E-2</v>
      </c>
      <c r="F844" s="62">
        <v>4.2500000000000003E-2</v>
      </c>
      <c r="G844" s="62"/>
    </row>
    <row r="845" spans="2:7" x14ac:dyDescent="0.25">
      <c r="B845" s="60">
        <v>37739</v>
      </c>
      <c r="C845" s="62">
        <v>1.315E-2</v>
      </c>
      <c r="D845" s="62">
        <v>1.2987500000000001E-2</v>
      </c>
      <c r="E845" s="62">
        <v>1.2675000000000001E-2</v>
      </c>
      <c r="F845" s="62">
        <v>4.2500000000000003E-2</v>
      </c>
      <c r="G845" s="62"/>
    </row>
    <row r="846" spans="2:7" x14ac:dyDescent="0.25">
      <c r="B846" s="60">
        <v>37740</v>
      </c>
      <c r="C846" s="62">
        <v>1.32E-2</v>
      </c>
      <c r="D846" s="62">
        <v>1.3100000000000001E-2</v>
      </c>
      <c r="E846" s="62">
        <v>1.29E-2</v>
      </c>
      <c r="F846" s="62">
        <v>4.2500000000000003E-2</v>
      </c>
      <c r="G846" s="62"/>
    </row>
    <row r="847" spans="2:7" x14ac:dyDescent="0.25">
      <c r="B847" s="60">
        <v>37741</v>
      </c>
      <c r="C847" s="62">
        <v>1.32E-2</v>
      </c>
      <c r="D847" s="62">
        <v>1.3100000000000001E-2</v>
      </c>
      <c r="E847" s="62">
        <v>1.29E-2</v>
      </c>
      <c r="F847" s="62">
        <v>4.2500000000000003E-2</v>
      </c>
      <c r="G847" s="62"/>
    </row>
    <row r="848" spans="2:7" x14ac:dyDescent="0.25">
      <c r="B848" s="60">
        <v>37742</v>
      </c>
      <c r="C848" s="62">
        <v>1.3143800000000001E-2</v>
      </c>
      <c r="D848" s="62">
        <v>1.3000000000000001E-2</v>
      </c>
      <c r="E848" s="62">
        <v>1.26E-2</v>
      </c>
      <c r="F848" s="62">
        <v>4.2500000000000003E-2</v>
      </c>
      <c r="G848" s="62"/>
    </row>
    <row r="849" spans="2:7" x14ac:dyDescent="0.25">
      <c r="B849" s="60">
        <v>37743</v>
      </c>
      <c r="C849" s="62">
        <v>1.3100000000000001E-2</v>
      </c>
      <c r="D849" s="62">
        <v>1.29E-2</v>
      </c>
      <c r="E849" s="62">
        <v>1.2500000000000001E-2</v>
      </c>
      <c r="F849" s="62">
        <v>4.2500000000000003E-2</v>
      </c>
      <c r="G849" s="62"/>
    </row>
    <row r="850" spans="2:7" x14ac:dyDescent="0.25">
      <c r="B850" s="60">
        <v>37747</v>
      </c>
      <c r="C850" s="62">
        <v>1.3100000000000001E-2</v>
      </c>
      <c r="D850" s="62">
        <v>1.29E-2</v>
      </c>
      <c r="E850" s="62">
        <v>1.26E-2</v>
      </c>
      <c r="F850" s="62">
        <v>4.2500000000000003E-2</v>
      </c>
      <c r="G850" s="62"/>
    </row>
    <row r="851" spans="2:7" x14ac:dyDescent="0.25">
      <c r="B851" s="60">
        <v>37748</v>
      </c>
      <c r="C851" s="62">
        <v>1.3100000000000001E-2</v>
      </c>
      <c r="D851" s="62">
        <v>1.2800000000000001E-2</v>
      </c>
      <c r="E851" s="62">
        <v>1.23625E-2</v>
      </c>
      <c r="F851" s="62">
        <v>4.2500000000000003E-2</v>
      </c>
      <c r="G851" s="62"/>
    </row>
    <row r="852" spans="2:7" x14ac:dyDescent="0.25">
      <c r="B852" s="60">
        <v>37749</v>
      </c>
      <c r="C852" s="62">
        <v>1.3100000000000001E-2</v>
      </c>
      <c r="D852" s="62">
        <v>1.2812499999999999E-2</v>
      </c>
      <c r="E852" s="62">
        <v>1.2424999999999999E-2</v>
      </c>
      <c r="F852" s="62">
        <v>4.2500000000000003E-2</v>
      </c>
      <c r="G852" s="62"/>
    </row>
    <row r="853" spans="2:7" x14ac:dyDescent="0.25">
      <c r="B853" s="60">
        <v>37750</v>
      </c>
      <c r="C853" s="62">
        <v>1.3100000000000001E-2</v>
      </c>
      <c r="D853" s="62">
        <v>1.29E-2</v>
      </c>
      <c r="E853" s="62">
        <v>1.26E-2</v>
      </c>
      <c r="F853" s="62">
        <v>4.2500000000000003E-2</v>
      </c>
      <c r="G853" s="62"/>
    </row>
    <row r="854" spans="2:7" x14ac:dyDescent="0.25">
      <c r="B854" s="60">
        <v>37753</v>
      </c>
      <c r="C854" s="62">
        <v>1.3100000000000001E-2</v>
      </c>
      <c r="D854" s="62">
        <v>1.29E-2</v>
      </c>
      <c r="E854" s="62">
        <v>1.2500000000000001E-2</v>
      </c>
      <c r="F854" s="62">
        <v>4.2500000000000003E-2</v>
      </c>
      <c r="G854" s="62"/>
    </row>
    <row r="855" spans="2:7" x14ac:dyDescent="0.25">
      <c r="B855" s="60">
        <v>37754</v>
      </c>
      <c r="C855" s="62">
        <v>1.3100000000000001E-2</v>
      </c>
      <c r="D855" s="62">
        <v>1.29E-2</v>
      </c>
      <c r="E855" s="62">
        <v>1.2500000000000001E-2</v>
      </c>
      <c r="F855" s="62">
        <v>4.2500000000000003E-2</v>
      </c>
      <c r="G855" s="62"/>
    </row>
    <row r="856" spans="2:7" x14ac:dyDescent="0.25">
      <c r="B856" s="60">
        <v>37755</v>
      </c>
      <c r="C856" s="62">
        <v>1.3100000000000001E-2</v>
      </c>
      <c r="D856" s="62">
        <v>1.29E-2</v>
      </c>
      <c r="E856" s="62">
        <v>1.2518800000000002E-2</v>
      </c>
      <c r="F856" s="62">
        <v>4.2500000000000003E-2</v>
      </c>
      <c r="G856" s="62"/>
    </row>
    <row r="857" spans="2:7" x14ac:dyDescent="0.25">
      <c r="B857" s="60">
        <v>37756</v>
      </c>
      <c r="C857" s="62">
        <v>1.3174999999999999E-2</v>
      </c>
      <c r="D857" s="62">
        <v>1.29E-2</v>
      </c>
      <c r="E857" s="62">
        <v>1.24E-2</v>
      </c>
      <c r="F857" s="62">
        <v>4.2500000000000003E-2</v>
      </c>
      <c r="G857" s="62"/>
    </row>
    <row r="858" spans="2:7" x14ac:dyDescent="0.25">
      <c r="B858" s="60">
        <v>37757</v>
      </c>
      <c r="C858" s="62">
        <v>1.31813E-2</v>
      </c>
      <c r="D858" s="62">
        <v>1.29E-2</v>
      </c>
      <c r="E858" s="62">
        <v>1.2500000000000001E-2</v>
      </c>
      <c r="F858" s="62">
        <v>4.2500000000000003E-2</v>
      </c>
      <c r="G858" s="62"/>
    </row>
    <row r="859" spans="2:7" x14ac:dyDescent="0.25">
      <c r="B859" s="60">
        <v>37760</v>
      </c>
      <c r="C859" s="62">
        <v>1.3174999999999999E-2</v>
      </c>
      <c r="D859" s="62">
        <v>1.27875E-2</v>
      </c>
      <c r="E859" s="62">
        <v>1.20625E-2</v>
      </c>
      <c r="F859" s="62">
        <v>4.2500000000000003E-2</v>
      </c>
      <c r="G859" s="62"/>
    </row>
    <row r="860" spans="2:7" x14ac:dyDescent="0.25">
      <c r="B860" s="60">
        <v>37761</v>
      </c>
      <c r="C860" s="62">
        <v>1.31813E-2</v>
      </c>
      <c r="D860" s="62">
        <v>1.2800000000000001E-2</v>
      </c>
      <c r="E860" s="62">
        <v>1.21875E-2</v>
      </c>
      <c r="F860" s="62">
        <v>4.2500000000000003E-2</v>
      </c>
      <c r="G860" s="62"/>
    </row>
    <row r="861" spans="2:7" x14ac:dyDescent="0.25">
      <c r="B861" s="60">
        <v>37762</v>
      </c>
      <c r="C861" s="62">
        <v>1.3162499999999999E-2</v>
      </c>
      <c r="D861" s="62">
        <v>1.2699999999999999E-2</v>
      </c>
      <c r="E861" s="62">
        <v>1.1899999999999999E-2</v>
      </c>
      <c r="F861" s="62">
        <v>4.2500000000000003E-2</v>
      </c>
      <c r="G861" s="62"/>
    </row>
    <row r="862" spans="2:7" x14ac:dyDescent="0.25">
      <c r="B862" s="60">
        <v>37763</v>
      </c>
      <c r="C862" s="62">
        <v>1.32E-2</v>
      </c>
      <c r="D862" s="62">
        <v>1.2800000000000001E-2</v>
      </c>
      <c r="E862" s="62">
        <v>1.2199999999999999E-2</v>
      </c>
      <c r="F862" s="62">
        <v>4.2500000000000003E-2</v>
      </c>
      <c r="G862" s="62"/>
    </row>
    <row r="863" spans="2:7" x14ac:dyDescent="0.25">
      <c r="B863" s="60">
        <v>37764</v>
      </c>
      <c r="C863" s="62">
        <v>1.3187500000000001E-2</v>
      </c>
      <c r="D863" s="62">
        <v>1.2800000000000001E-2</v>
      </c>
      <c r="E863" s="62">
        <v>1.21E-2</v>
      </c>
      <c r="F863" s="62">
        <v>4.2500000000000003E-2</v>
      </c>
      <c r="G863" s="62"/>
    </row>
    <row r="864" spans="2:7" x14ac:dyDescent="0.25">
      <c r="B864" s="60">
        <v>37768</v>
      </c>
      <c r="C864" s="62">
        <v>1.32E-2</v>
      </c>
      <c r="D864" s="62">
        <v>1.2800000000000001E-2</v>
      </c>
      <c r="E864" s="62">
        <v>1.21E-2</v>
      </c>
      <c r="F864" s="62">
        <v>4.2500000000000003E-2</v>
      </c>
      <c r="G864" s="62"/>
    </row>
    <row r="865" spans="2:7" x14ac:dyDescent="0.25">
      <c r="B865" s="60">
        <v>37769</v>
      </c>
      <c r="C865" s="62">
        <v>1.32E-2</v>
      </c>
      <c r="D865" s="62">
        <v>1.2800000000000001E-2</v>
      </c>
      <c r="E865" s="62">
        <v>1.2262500000000001E-2</v>
      </c>
      <c r="F865" s="62">
        <v>4.2500000000000003E-2</v>
      </c>
      <c r="G865" s="62"/>
    </row>
    <row r="866" spans="2:7" x14ac:dyDescent="0.25">
      <c r="B866" s="60">
        <v>37770</v>
      </c>
      <c r="C866" s="62">
        <v>1.32E-2</v>
      </c>
      <c r="D866" s="62">
        <v>1.2800000000000001E-2</v>
      </c>
      <c r="E866" s="62">
        <v>1.2212499999999999E-2</v>
      </c>
      <c r="F866" s="62">
        <v>4.2500000000000003E-2</v>
      </c>
      <c r="G866" s="62"/>
    </row>
    <row r="867" spans="2:7" x14ac:dyDescent="0.25">
      <c r="B867" s="60">
        <v>37771</v>
      </c>
      <c r="C867" s="62">
        <v>1.32E-2</v>
      </c>
      <c r="D867" s="62">
        <v>1.2800000000000001E-2</v>
      </c>
      <c r="E867" s="62">
        <v>1.2137500000000001E-2</v>
      </c>
      <c r="F867" s="62">
        <v>4.2500000000000003E-2</v>
      </c>
      <c r="G867" s="62"/>
    </row>
    <row r="868" spans="2:7" x14ac:dyDescent="0.25">
      <c r="B868" s="60">
        <v>37774</v>
      </c>
      <c r="C868" s="62">
        <v>1.32E-2</v>
      </c>
      <c r="D868" s="62">
        <v>1.2800000000000001E-2</v>
      </c>
      <c r="E868" s="62">
        <v>1.24E-2</v>
      </c>
      <c r="F868" s="62">
        <v>4.2500000000000003E-2</v>
      </c>
      <c r="G868" s="62"/>
    </row>
    <row r="869" spans="2:7" x14ac:dyDescent="0.25">
      <c r="B869" s="60">
        <v>37775</v>
      </c>
      <c r="C869" s="62">
        <v>1.3187500000000001E-2</v>
      </c>
      <c r="D869" s="62">
        <v>1.2800000000000001E-2</v>
      </c>
      <c r="E869" s="62">
        <v>1.23E-2</v>
      </c>
      <c r="F869" s="62">
        <v>4.2500000000000003E-2</v>
      </c>
      <c r="G869" s="62"/>
    </row>
    <row r="870" spans="2:7" x14ac:dyDescent="0.25">
      <c r="B870" s="60">
        <v>37776</v>
      </c>
      <c r="C870" s="62">
        <v>1.3100000000000001E-2</v>
      </c>
      <c r="D870" s="62">
        <v>1.2575000000000001E-2</v>
      </c>
      <c r="E870" s="62">
        <v>1.18E-2</v>
      </c>
      <c r="F870" s="62">
        <v>4.2500000000000003E-2</v>
      </c>
      <c r="G870" s="62"/>
    </row>
    <row r="871" spans="2:7" x14ac:dyDescent="0.25">
      <c r="B871" s="60">
        <v>37777</v>
      </c>
      <c r="C871" s="62">
        <v>1.29E-2</v>
      </c>
      <c r="D871" s="62">
        <v>1.24E-2</v>
      </c>
      <c r="E871" s="62">
        <v>1.16375E-2</v>
      </c>
      <c r="F871" s="62">
        <v>4.2500000000000003E-2</v>
      </c>
      <c r="G871" s="62"/>
    </row>
    <row r="872" spans="2:7" x14ac:dyDescent="0.25">
      <c r="B872" s="60">
        <v>37778</v>
      </c>
      <c r="C872" s="62">
        <v>1.2737499999999999E-2</v>
      </c>
      <c r="D872" s="62">
        <v>1.2068799999999999E-2</v>
      </c>
      <c r="E872" s="62">
        <v>1.1412500000000001E-2</v>
      </c>
      <c r="F872" s="62">
        <v>4.2500000000000003E-2</v>
      </c>
      <c r="G872" s="62"/>
    </row>
    <row r="873" spans="2:7" x14ac:dyDescent="0.25">
      <c r="B873" s="60">
        <v>37781</v>
      </c>
      <c r="C873" s="62">
        <v>1.2624999999999999E-2</v>
      </c>
      <c r="D873" s="62">
        <v>1.2E-2</v>
      </c>
      <c r="E873" s="62">
        <v>1.1399999999999999E-2</v>
      </c>
      <c r="F873" s="62">
        <v>4.2500000000000003E-2</v>
      </c>
      <c r="G873" s="62"/>
    </row>
    <row r="874" spans="2:7" x14ac:dyDescent="0.25">
      <c r="B874" s="60">
        <v>37782</v>
      </c>
      <c r="C874" s="62">
        <v>1.2462500000000001E-2</v>
      </c>
      <c r="D874" s="62">
        <v>1.18E-2</v>
      </c>
      <c r="E874" s="62">
        <v>1.11E-2</v>
      </c>
      <c r="F874" s="62">
        <v>4.2500000000000003E-2</v>
      </c>
      <c r="G874" s="62"/>
    </row>
    <row r="875" spans="2:7" x14ac:dyDescent="0.25">
      <c r="B875" s="60">
        <v>37783</v>
      </c>
      <c r="C875" s="62">
        <v>1.2199999999999999E-2</v>
      </c>
      <c r="D875" s="62">
        <v>1.1399999999999999E-2</v>
      </c>
      <c r="E875" s="62">
        <v>1.0700000000000001E-2</v>
      </c>
      <c r="F875" s="62">
        <v>4.2500000000000003E-2</v>
      </c>
      <c r="G875" s="62"/>
    </row>
    <row r="876" spans="2:7" x14ac:dyDescent="0.25">
      <c r="B876" s="60">
        <v>37784</v>
      </c>
      <c r="C876" s="62">
        <v>1.18E-2</v>
      </c>
      <c r="D876" s="62">
        <v>1.11875E-2</v>
      </c>
      <c r="E876" s="62">
        <v>1.06E-2</v>
      </c>
      <c r="F876" s="62">
        <v>4.2500000000000003E-2</v>
      </c>
      <c r="G876" s="62"/>
    </row>
    <row r="877" spans="2:7" x14ac:dyDescent="0.25">
      <c r="B877" s="60">
        <v>37785</v>
      </c>
      <c r="C877" s="62">
        <v>1.1399999999999999E-2</v>
      </c>
      <c r="D877" s="62">
        <v>1.0874999999999999E-2</v>
      </c>
      <c r="E877" s="62">
        <v>1.03E-2</v>
      </c>
      <c r="F877" s="62">
        <v>4.2500000000000003E-2</v>
      </c>
      <c r="G877" s="62"/>
    </row>
    <row r="878" spans="2:7" x14ac:dyDescent="0.25">
      <c r="B878" s="60">
        <v>37788</v>
      </c>
      <c r="C878" s="62">
        <v>1.1075E-2</v>
      </c>
      <c r="D878" s="62">
        <v>1.06E-2</v>
      </c>
      <c r="E878" s="62">
        <v>0.01</v>
      </c>
      <c r="F878" s="62">
        <v>4.2500000000000003E-2</v>
      </c>
      <c r="G878" s="62"/>
    </row>
    <row r="879" spans="2:7" x14ac:dyDescent="0.25">
      <c r="B879" s="60">
        <v>37789</v>
      </c>
      <c r="C879" s="62">
        <v>1.0925000000000001E-2</v>
      </c>
      <c r="D879" s="62">
        <v>1.0549999999999999E-2</v>
      </c>
      <c r="E879" s="62">
        <v>1.01E-2</v>
      </c>
      <c r="F879" s="62">
        <v>4.2500000000000003E-2</v>
      </c>
      <c r="G879" s="62"/>
    </row>
    <row r="880" spans="2:7" x14ac:dyDescent="0.25">
      <c r="B880" s="60">
        <v>37790</v>
      </c>
      <c r="C880" s="62">
        <v>1.10375E-2</v>
      </c>
      <c r="D880" s="62">
        <v>1.065E-2</v>
      </c>
      <c r="E880" s="62">
        <v>1.0387500000000001E-2</v>
      </c>
      <c r="F880" s="62">
        <v>4.2500000000000003E-2</v>
      </c>
      <c r="G880" s="62"/>
    </row>
    <row r="881" spans="2:7" x14ac:dyDescent="0.25">
      <c r="B881" s="60">
        <v>37791</v>
      </c>
      <c r="C881" s="62">
        <v>1.0575000000000001E-2</v>
      </c>
      <c r="D881" s="62">
        <v>1.0275000000000001E-2</v>
      </c>
      <c r="E881" s="62">
        <v>9.8750000000000001E-3</v>
      </c>
      <c r="F881" s="62">
        <v>4.2500000000000003E-2</v>
      </c>
      <c r="G881" s="62"/>
    </row>
    <row r="882" spans="2:7" x14ac:dyDescent="0.25">
      <c r="B882" s="60">
        <v>37792</v>
      </c>
      <c r="C882" s="62">
        <v>1.0437499999999999E-2</v>
      </c>
      <c r="D882" s="62">
        <v>1.0200000000000001E-2</v>
      </c>
      <c r="E882" s="62">
        <v>9.9874999999999999E-3</v>
      </c>
      <c r="F882" s="62">
        <v>4.2500000000000003E-2</v>
      </c>
      <c r="G882" s="62"/>
    </row>
    <row r="883" spans="2:7" x14ac:dyDescent="0.25">
      <c r="B883" s="60">
        <v>37795</v>
      </c>
      <c r="C883" s="62">
        <v>1.035E-2</v>
      </c>
      <c r="D883" s="62">
        <v>1.0162500000000001E-2</v>
      </c>
      <c r="E883" s="62">
        <v>9.9874999999999999E-3</v>
      </c>
      <c r="F883" s="62">
        <v>4.2500000000000003E-2</v>
      </c>
      <c r="G883" s="62"/>
    </row>
    <row r="884" spans="2:7" x14ac:dyDescent="0.25">
      <c r="B884" s="60">
        <v>37796</v>
      </c>
      <c r="C884" s="62">
        <v>1.0275000000000001E-2</v>
      </c>
      <c r="D884" s="62">
        <v>1.0087500000000001E-2</v>
      </c>
      <c r="E884" s="62">
        <v>9.8999999999999991E-3</v>
      </c>
      <c r="F884" s="62">
        <v>4.2500000000000003E-2</v>
      </c>
      <c r="G884" s="62"/>
    </row>
    <row r="885" spans="2:7" x14ac:dyDescent="0.25">
      <c r="B885" s="60">
        <v>37797</v>
      </c>
      <c r="C885" s="62">
        <v>1.0200000000000001E-2</v>
      </c>
      <c r="D885" s="62">
        <v>0.01</v>
      </c>
      <c r="E885" s="62">
        <v>9.7999999999999997E-3</v>
      </c>
      <c r="F885" s="62">
        <v>4.2500000000000003E-2</v>
      </c>
      <c r="G885" s="62"/>
    </row>
    <row r="886" spans="2:7" x14ac:dyDescent="0.25">
      <c r="B886" s="60">
        <v>37798</v>
      </c>
      <c r="C886" s="62">
        <v>1.11375E-2</v>
      </c>
      <c r="D886" s="62">
        <v>1.1000000000000001E-2</v>
      </c>
      <c r="E886" s="62">
        <v>1.1000000000000001E-2</v>
      </c>
      <c r="F886" s="62">
        <v>4.2500000000000003E-2</v>
      </c>
      <c r="G886" s="62"/>
    </row>
    <row r="887" spans="2:7" x14ac:dyDescent="0.25">
      <c r="B887" s="60">
        <v>37799</v>
      </c>
      <c r="C887" s="62">
        <v>1.1200000000000002E-2</v>
      </c>
      <c r="D887" s="62">
        <v>1.11375E-2</v>
      </c>
      <c r="E887" s="62">
        <v>1.1225000000000001E-2</v>
      </c>
      <c r="F887" s="62">
        <v>0.04</v>
      </c>
      <c r="G887" s="62"/>
    </row>
    <row r="888" spans="2:7" x14ac:dyDescent="0.25">
      <c r="B888" s="60">
        <v>37802</v>
      </c>
      <c r="C888" s="62">
        <v>1.1200000000000002E-2</v>
      </c>
      <c r="D888" s="62">
        <v>1.1162499999999999E-2</v>
      </c>
      <c r="E888" s="62">
        <v>1.11938E-2</v>
      </c>
      <c r="F888" s="62">
        <v>0.04</v>
      </c>
      <c r="G888" s="62"/>
    </row>
    <row r="889" spans="2:7" x14ac:dyDescent="0.25">
      <c r="B889" s="60">
        <v>37803</v>
      </c>
      <c r="C889" s="62">
        <v>1.1200000000000002E-2</v>
      </c>
      <c r="D889" s="62">
        <v>1.11E-2</v>
      </c>
      <c r="E889" s="62">
        <v>1.1174999999999999E-2</v>
      </c>
      <c r="F889" s="62">
        <v>0.04</v>
      </c>
      <c r="G889" s="62"/>
    </row>
    <row r="890" spans="2:7" x14ac:dyDescent="0.25">
      <c r="B890" s="60">
        <v>37804</v>
      </c>
      <c r="C890" s="62">
        <v>1.1200000000000002E-2</v>
      </c>
      <c r="D890" s="62">
        <v>1.11E-2</v>
      </c>
      <c r="E890" s="62">
        <v>1.1200000000000002E-2</v>
      </c>
      <c r="F890" s="62">
        <v>0.04</v>
      </c>
      <c r="G890" s="62"/>
    </row>
    <row r="891" spans="2:7" x14ac:dyDescent="0.25">
      <c r="B891" s="60">
        <v>37805</v>
      </c>
      <c r="C891" s="62">
        <v>1.1174999999999999E-2</v>
      </c>
      <c r="D891" s="62">
        <v>1.11E-2</v>
      </c>
      <c r="E891" s="62">
        <v>1.1200000000000002E-2</v>
      </c>
      <c r="F891" s="62">
        <v>0.04</v>
      </c>
      <c r="G891" s="62"/>
    </row>
    <row r="892" spans="2:7" x14ac:dyDescent="0.25">
      <c r="B892" s="60">
        <v>37806</v>
      </c>
      <c r="C892" s="62">
        <v>1.1162499999999999E-2</v>
      </c>
      <c r="D892" s="62">
        <v>1.11E-2</v>
      </c>
      <c r="E892" s="62">
        <v>1.1200000000000002E-2</v>
      </c>
      <c r="F892" s="62"/>
      <c r="G892" s="62"/>
    </row>
    <row r="893" spans="2:7" x14ac:dyDescent="0.25">
      <c r="B893" s="60">
        <v>37809</v>
      </c>
      <c r="C893" s="62">
        <v>1.11063E-2</v>
      </c>
      <c r="D893" s="62">
        <v>1.11E-2</v>
      </c>
      <c r="E893" s="62">
        <v>1.11875E-2</v>
      </c>
      <c r="F893" s="62">
        <v>0.04</v>
      </c>
      <c r="G893" s="62"/>
    </row>
    <row r="894" spans="2:7" x14ac:dyDescent="0.25">
      <c r="B894" s="60">
        <v>37810</v>
      </c>
      <c r="C894" s="62">
        <v>1.11E-2</v>
      </c>
      <c r="D894" s="62">
        <v>1.11E-2</v>
      </c>
      <c r="E894" s="62">
        <v>1.1200000000000002E-2</v>
      </c>
      <c r="F894" s="62">
        <v>0.04</v>
      </c>
      <c r="G894" s="62"/>
    </row>
    <row r="895" spans="2:7" x14ac:dyDescent="0.25">
      <c r="B895" s="60">
        <v>37811</v>
      </c>
      <c r="C895" s="62">
        <v>1.11E-2</v>
      </c>
      <c r="D895" s="62">
        <v>1.11E-2</v>
      </c>
      <c r="E895" s="62">
        <v>1.1200000000000002E-2</v>
      </c>
      <c r="F895" s="62">
        <v>0.04</v>
      </c>
      <c r="G895" s="62"/>
    </row>
    <row r="896" spans="2:7" x14ac:dyDescent="0.25">
      <c r="B896" s="60">
        <v>37812</v>
      </c>
      <c r="C896" s="62">
        <v>1.11E-2</v>
      </c>
      <c r="D896" s="62">
        <v>1.11E-2</v>
      </c>
      <c r="E896" s="62">
        <v>1.1200000000000002E-2</v>
      </c>
      <c r="F896" s="62">
        <v>0.04</v>
      </c>
      <c r="G896" s="62"/>
    </row>
    <row r="897" spans="2:7" x14ac:dyDescent="0.25">
      <c r="B897" s="60">
        <v>37813</v>
      </c>
      <c r="C897" s="62">
        <v>1.10688E-2</v>
      </c>
      <c r="D897" s="62">
        <v>1.1056299999999998E-2</v>
      </c>
      <c r="E897" s="62">
        <v>1.11E-2</v>
      </c>
      <c r="F897" s="62">
        <v>0.04</v>
      </c>
      <c r="G897" s="62"/>
    </row>
    <row r="898" spans="2:7" x14ac:dyDescent="0.25">
      <c r="B898" s="60">
        <v>37816</v>
      </c>
      <c r="C898" s="62">
        <v>1.1031299999999999E-2</v>
      </c>
      <c r="D898" s="62">
        <v>1.1031299999999999E-2</v>
      </c>
      <c r="E898" s="62">
        <v>1.11E-2</v>
      </c>
      <c r="F898" s="62">
        <v>0.04</v>
      </c>
      <c r="G898" s="62"/>
    </row>
    <row r="899" spans="2:7" x14ac:dyDescent="0.25">
      <c r="B899" s="60">
        <v>37817</v>
      </c>
      <c r="C899" s="62">
        <v>1.1012500000000001E-2</v>
      </c>
      <c r="D899" s="62">
        <v>1.1000000000000001E-2</v>
      </c>
      <c r="E899" s="62">
        <v>1.11E-2</v>
      </c>
      <c r="F899" s="62">
        <v>0.04</v>
      </c>
      <c r="G899" s="62"/>
    </row>
    <row r="900" spans="2:7" x14ac:dyDescent="0.25">
      <c r="B900" s="60">
        <v>37818</v>
      </c>
      <c r="C900" s="62">
        <v>1.1012500000000001E-2</v>
      </c>
      <c r="D900" s="62">
        <v>1.11E-2</v>
      </c>
      <c r="E900" s="62">
        <v>1.1299999999999999E-2</v>
      </c>
      <c r="F900" s="62">
        <v>0.04</v>
      </c>
      <c r="G900" s="62"/>
    </row>
    <row r="901" spans="2:7" x14ac:dyDescent="0.25">
      <c r="B901" s="60">
        <v>37819</v>
      </c>
      <c r="C901" s="62">
        <v>1.1000000000000001E-2</v>
      </c>
      <c r="D901" s="62">
        <v>1.11E-2</v>
      </c>
      <c r="E901" s="62">
        <v>1.1200000000000002E-2</v>
      </c>
      <c r="F901" s="62">
        <v>0.04</v>
      </c>
      <c r="G901" s="62"/>
    </row>
    <row r="902" spans="2:7" x14ac:dyDescent="0.25">
      <c r="B902" s="60">
        <v>37820</v>
      </c>
      <c r="C902" s="62">
        <v>1.1000000000000001E-2</v>
      </c>
      <c r="D902" s="62">
        <v>1.11E-2</v>
      </c>
      <c r="E902" s="62">
        <v>1.1200000000000002E-2</v>
      </c>
      <c r="F902" s="62">
        <v>0.04</v>
      </c>
      <c r="G902" s="62"/>
    </row>
    <row r="903" spans="2:7" x14ac:dyDescent="0.25">
      <c r="B903" s="60">
        <v>37823</v>
      </c>
      <c r="C903" s="62">
        <v>1.1000000000000001E-2</v>
      </c>
      <c r="D903" s="62">
        <v>1.11E-2</v>
      </c>
      <c r="E903" s="62">
        <v>1.1200000000000002E-2</v>
      </c>
      <c r="F903" s="62">
        <v>0.04</v>
      </c>
      <c r="G903" s="62"/>
    </row>
    <row r="904" spans="2:7" x14ac:dyDescent="0.25">
      <c r="B904" s="60">
        <v>37824</v>
      </c>
      <c r="C904" s="62">
        <v>1.1000000000000001E-2</v>
      </c>
      <c r="D904" s="62">
        <v>1.11E-2</v>
      </c>
      <c r="E904" s="62">
        <v>1.1299999999999999E-2</v>
      </c>
      <c r="F904" s="62">
        <v>0.04</v>
      </c>
      <c r="G904" s="62"/>
    </row>
    <row r="905" spans="2:7" x14ac:dyDescent="0.25">
      <c r="B905" s="60">
        <v>37825</v>
      </c>
      <c r="C905" s="62">
        <v>1.1000000000000001E-2</v>
      </c>
      <c r="D905" s="62">
        <v>1.11E-2</v>
      </c>
      <c r="E905" s="62">
        <v>1.125E-2</v>
      </c>
      <c r="F905" s="62">
        <v>0.04</v>
      </c>
      <c r="G905" s="62"/>
    </row>
    <row r="906" spans="2:7" x14ac:dyDescent="0.25">
      <c r="B906" s="60">
        <v>37826</v>
      </c>
      <c r="C906" s="62">
        <v>1.1000000000000001E-2</v>
      </c>
      <c r="D906" s="62">
        <v>1.11E-2</v>
      </c>
      <c r="E906" s="62">
        <v>1.1200000000000002E-2</v>
      </c>
      <c r="F906" s="62">
        <v>0.04</v>
      </c>
      <c r="G906" s="62"/>
    </row>
    <row r="907" spans="2:7" x14ac:dyDescent="0.25">
      <c r="B907" s="60">
        <v>37827</v>
      </c>
      <c r="C907" s="62">
        <v>1.1000000000000001E-2</v>
      </c>
      <c r="D907" s="62">
        <v>1.11E-2</v>
      </c>
      <c r="E907" s="62">
        <v>1.1237500000000001E-2</v>
      </c>
      <c r="F907" s="62">
        <v>0.04</v>
      </c>
      <c r="G907" s="62"/>
    </row>
    <row r="908" spans="2:7" x14ac:dyDescent="0.25">
      <c r="B908" s="60">
        <v>37830</v>
      </c>
      <c r="C908" s="62">
        <v>1.1000000000000001E-2</v>
      </c>
      <c r="D908" s="62">
        <v>1.11E-2</v>
      </c>
      <c r="E908" s="62">
        <v>1.12625E-2</v>
      </c>
      <c r="F908" s="62">
        <v>0.04</v>
      </c>
      <c r="G908" s="62"/>
    </row>
    <row r="909" spans="2:7" x14ac:dyDescent="0.25">
      <c r="B909" s="60">
        <v>37831</v>
      </c>
      <c r="C909" s="62">
        <v>1.1000000000000001E-2</v>
      </c>
      <c r="D909" s="62">
        <v>1.11E-2</v>
      </c>
      <c r="E909" s="62">
        <v>1.13875E-2</v>
      </c>
      <c r="F909" s="62">
        <v>0.04</v>
      </c>
      <c r="G909" s="62"/>
    </row>
    <row r="910" spans="2:7" x14ac:dyDescent="0.25">
      <c r="B910" s="60">
        <v>37832</v>
      </c>
      <c r="C910" s="62">
        <v>1.10063E-2</v>
      </c>
      <c r="D910" s="62">
        <v>1.1162499999999999E-2</v>
      </c>
      <c r="E910" s="62">
        <v>1.15E-2</v>
      </c>
      <c r="F910" s="62">
        <v>0.04</v>
      </c>
      <c r="G910" s="62"/>
    </row>
    <row r="911" spans="2:7" x14ac:dyDescent="0.25">
      <c r="B911" s="60">
        <v>37833</v>
      </c>
      <c r="C911" s="62">
        <v>1.1000000000000001E-2</v>
      </c>
      <c r="D911" s="62">
        <v>1.1143799999999999E-2</v>
      </c>
      <c r="E911" s="62">
        <v>1.14625E-2</v>
      </c>
      <c r="F911" s="62">
        <v>0.04</v>
      </c>
      <c r="G911" s="62"/>
    </row>
    <row r="912" spans="2:7" x14ac:dyDescent="0.25">
      <c r="B912" s="60">
        <v>37834</v>
      </c>
      <c r="C912" s="62">
        <v>1.1125000000000001E-2</v>
      </c>
      <c r="D912" s="62">
        <v>1.1412500000000001E-2</v>
      </c>
      <c r="E912" s="62">
        <v>1.21125E-2</v>
      </c>
      <c r="F912" s="62">
        <v>0.04</v>
      </c>
      <c r="G912" s="62"/>
    </row>
    <row r="913" spans="2:7" x14ac:dyDescent="0.25">
      <c r="B913" s="60">
        <v>37837</v>
      </c>
      <c r="C913" s="62">
        <v>1.11E-2</v>
      </c>
      <c r="D913" s="62">
        <v>1.1399999999999999E-2</v>
      </c>
      <c r="E913" s="62">
        <v>1.21E-2</v>
      </c>
      <c r="F913" s="62">
        <v>0.04</v>
      </c>
      <c r="G913" s="62"/>
    </row>
    <row r="914" spans="2:7" x14ac:dyDescent="0.25">
      <c r="B914" s="60">
        <v>37838</v>
      </c>
      <c r="C914" s="62">
        <v>1.11E-2</v>
      </c>
      <c r="D914" s="62">
        <v>1.13875E-2</v>
      </c>
      <c r="E914" s="62">
        <v>1.2E-2</v>
      </c>
      <c r="F914" s="62">
        <v>0.04</v>
      </c>
      <c r="G914" s="62"/>
    </row>
    <row r="915" spans="2:7" x14ac:dyDescent="0.25">
      <c r="B915" s="60">
        <v>37839</v>
      </c>
      <c r="C915" s="62">
        <v>1.11E-2</v>
      </c>
      <c r="D915" s="62">
        <v>1.1399999999999999E-2</v>
      </c>
      <c r="E915" s="62">
        <v>1.21E-2</v>
      </c>
      <c r="F915" s="62">
        <v>0.04</v>
      </c>
      <c r="G915" s="62"/>
    </row>
    <row r="916" spans="2:7" x14ac:dyDescent="0.25">
      <c r="B916" s="60">
        <v>37840</v>
      </c>
      <c r="C916" s="62">
        <v>1.11E-2</v>
      </c>
      <c r="D916" s="62">
        <v>1.1368799999999998E-2</v>
      </c>
      <c r="E916" s="62">
        <v>1.2E-2</v>
      </c>
      <c r="F916" s="62">
        <v>0.04</v>
      </c>
      <c r="G916" s="62"/>
    </row>
    <row r="917" spans="2:7" x14ac:dyDescent="0.25">
      <c r="B917" s="60">
        <v>37841</v>
      </c>
      <c r="C917" s="62">
        <v>1.11E-2</v>
      </c>
      <c r="D917" s="62">
        <v>1.1299999999999999E-2</v>
      </c>
      <c r="E917" s="62">
        <v>1.18E-2</v>
      </c>
      <c r="F917" s="62">
        <v>0.04</v>
      </c>
      <c r="G917" s="62"/>
    </row>
    <row r="918" spans="2:7" x14ac:dyDescent="0.25">
      <c r="B918" s="60">
        <v>37844</v>
      </c>
      <c r="C918" s="62">
        <v>1.11E-2</v>
      </c>
      <c r="D918" s="62">
        <v>1.1299999999999999E-2</v>
      </c>
      <c r="E918" s="62">
        <v>1.18E-2</v>
      </c>
      <c r="F918" s="62">
        <v>0.04</v>
      </c>
      <c r="G918" s="62"/>
    </row>
    <row r="919" spans="2:7" x14ac:dyDescent="0.25">
      <c r="B919" s="60">
        <v>37845</v>
      </c>
      <c r="C919" s="62">
        <v>1.11E-2</v>
      </c>
      <c r="D919" s="62">
        <v>1.1299999999999999E-2</v>
      </c>
      <c r="E919" s="62">
        <v>1.18875E-2</v>
      </c>
      <c r="F919" s="62">
        <v>0.04</v>
      </c>
      <c r="G919" s="62"/>
    </row>
    <row r="920" spans="2:7" x14ac:dyDescent="0.25">
      <c r="B920" s="60">
        <v>37846</v>
      </c>
      <c r="C920" s="62">
        <v>1.11E-2</v>
      </c>
      <c r="D920" s="62">
        <v>1.1299999999999999E-2</v>
      </c>
      <c r="E920" s="62">
        <v>1.18E-2</v>
      </c>
      <c r="F920" s="62">
        <v>0.04</v>
      </c>
      <c r="G920" s="62"/>
    </row>
    <row r="921" spans="2:7" x14ac:dyDescent="0.25">
      <c r="B921" s="60">
        <v>37847</v>
      </c>
      <c r="C921" s="62">
        <v>1.11E-2</v>
      </c>
      <c r="D921" s="62">
        <v>1.1299999999999999E-2</v>
      </c>
      <c r="E921" s="62">
        <v>1.1899999999999999E-2</v>
      </c>
      <c r="F921" s="62">
        <v>0.04</v>
      </c>
      <c r="G921" s="62"/>
    </row>
    <row r="922" spans="2:7" x14ac:dyDescent="0.25">
      <c r="B922" s="60">
        <v>37848</v>
      </c>
      <c r="C922" s="62">
        <v>1.11E-2</v>
      </c>
      <c r="D922" s="62">
        <v>1.1299999999999999E-2</v>
      </c>
      <c r="E922" s="62">
        <v>1.18625E-2</v>
      </c>
      <c r="F922" s="62">
        <v>0.04</v>
      </c>
      <c r="G922" s="62"/>
    </row>
    <row r="923" spans="2:7" x14ac:dyDescent="0.25">
      <c r="B923" s="60">
        <v>37851</v>
      </c>
      <c r="C923" s="62">
        <v>1.11E-2</v>
      </c>
      <c r="D923" s="62">
        <v>1.1299999999999999E-2</v>
      </c>
      <c r="E923" s="62">
        <v>1.1899999999999999E-2</v>
      </c>
      <c r="F923" s="62">
        <v>0.04</v>
      </c>
      <c r="G923" s="62"/>
    </row>
    <row r="924" spans="2:7" x14ac:dyDescent="0.25">
      <c r="B924" s="60">
        <v>37852</v>
      </c>
      <c r="C924" s="62">
        <v>1.11E-2</v>
      </c>
      <c r="D924" s="62">
        <v>1.1299999999999999E-2</v>
      </c>
      <c r="E924" s="62">
        <v>1.1899999999999999E-2</v>
      </c>
      <c r="F924" s="62">
        <v>0.04</v>
      </c>
      <c r="G924" s="62"/>
    </row>
    <row r="925" spans="2:7" x14ac:dyDescent="0.25">
      <c r="B925" s="60">
        <v>37853</v>
      </c>
      <c r="C925" s="62">
        <v>1.11E-2</v>
      </c>
      <c r="D925" s="62">
        <v>1.1299999999999999E-2</v>
      </c>
      <c r="E925" s="62">
        <v>1.18E-2</v>
      </c>
      <c r="F925" s="62">
        <v>0.04</v>
      </c>
      <c r="G925" s="62"/>
    </row>
    <row r="926" spans="2:7" x14ac:dyDescent="0.25">
      <c r="B926" s="60">
        <v>37854</v>
      </c>
      <c r="C926" s="62">
        <v>1.11E-2</v>
      </c>
      <c r="D926" s="62">
        <v>1.1299999999999999E-2</v>
      </c>
      <c r="E926" s="62">
        <v>1.1899999999999999E-2</v>
      </c>
      <c r="F926" s="62">
        <v>0.04</v>
      </c>
      <c r="G926" s="62"/>
    </row>
    <row r="927" spans="2:7" x14ac:dyDescent="0.25">
      <c r="B927" s="60">
        <v>37855</v>
      </c>
      <c r="C927" s="62">
        <v>1.11E-2</v>
      </c>
      <c r="D927" s="62">
        <v>1.1399999999999999E-2</v>
      </c>
      <c r="E927" s="62">
        <v>1.2012499999999999E-2</v>
      </c>
      <c r="F927" s="62">
        <v>0.04</v>
      </c>
      <c r="G927" s="62"/>
    </row>
    <row r="928" spans="2:7" x14ac:dyDescent="0.25">
      <c r="B928" s="60">
        <v>37859</v>
      </c>
      <c r="C928" s="62">
        <v>1.11E-2</v>
      </c>
      <c r="D928" s="62">
        <v>1.1399999999999999E-2</v>
      </c>
      <c r="E928" s="62">
        <v>1.21E-2</v>
      </c>
      <c r="F928" s="62">
        <v>0.04</v>
      </c>
      <c r="G928" s="62"/>
    </row>
    <row r="929" spans="2:7" x14ac:dyDescent="0.25">
      <c r="B929" s="60">
        <v>37860</v>
      </c>
      <c r="C929" s="62">
        <v>1.11E-2</v>
      </c>
      <c r="D929" s="62">
        <v>1.1399999999999999E-2</v>
      </c>
      <c r="E929" s="62">
        <v>1.2E-2</v>
      </c>
      <c r="F929" s="62">
        <v>0.04</v>
      </c>
      <c r="G929" s="62"/>
    </row>
    <row r="930" spans="2:7" x14ac:dyDescent="0.25">
      <c r="B930" s="60">
        <v>37861</v>
      </c>
      <c r="C930" s="62">
        <v>1.115E-2</v>
      </c>
      <c r="D930" s="62">
        <v>1.1399999999999999E-2</v>
      </c>
      <c r="E930" s="62">
        <v>1.21E-2</v>
      </c>
      <c r="F930" s="62">
        <v>0.04</v>
      </c>
      <c r="G930" s="62"/>
    </row>
    <row r="931" spans="2:7" x14ac:dyDescent="0.25">
      <c r="B931" s="60">
        <v>37862</v>
      </c>
      <c r="C931" s="62">
        <v>1.11938E-2</v>
      </c>
      <c r="D931" s="62">
        <v>1.1399999999999999E-2</v>
      </c>
      <c r="E931" s="62">
        <v>1.1975E-2</v>
      </c>
      <c r="F931" s="62">
        <v>0.04</v>
      </c>
      <c r="G931" s="62"/>
    </row>
    <row r="932" spans="2:7" x14ac:dyDescent="0.25">
      <c r="B932" s="60">
        <v>37865</v>
      </c>
      <c r="C932" s="62">
        <v>1.1200000000000002E-2</v>
      </c>
      <c r="D932" s="62">
        <v>1.1399999999999999E-2</v>
      </c>
      <c r="E932" s="62">
        <v>1.2006300000000001E-2</v>
      </c>
      <c r="F932" s="62"/>
      <c r="G932" s="62"/>
    </row>
    <row r="933" spans="2:7" x14ac:dyDescent="0.25">
      <c r="B933" s="60">
        <v>37866</v>
      </c>
      <c r="C933" s="62">
        <v>1.1200000000000002E-2</v>
      </c>
      <c r="D933" s="62">
        <v>1.1399999999999999E-2</v>
      </c>
      <c r="E933" s="62">
        <v>1.21E-2</v>
      </c>
      <c r="F933" s="62">
        <v>0.04</v>
      </c>
      <c r="G933" s="62"/>
    </row>
    <row r="934" spans="2:7" x14ac:dyDescent="0.25">
      <c r="B934" s="60">
        <v>37867</v>
      </c>
      <c r="C934" s="62">
        <v>1.1200000000000002E-2</v>
      </c>
      <c r="D934" s="62">
        <v>1.1456299999999999E-2</v>
      </c>
      <c r="E934" s="62">
        <v>1.21E-2</v>
      </c>
      <c r="F934" s="62">
        <v>0.04</v>
      </c>
      <c r="G934" s="62"/>
    </row>
    <row r="935" spans="2:7" x14ac:dyDescent="0.25">
      <c r="B935" s="60">
        <v>37868</v>
      </c>
      <c r="C935" s="62">
        <v>1.1200000000000002E-2</v>
      </c>
      <c r="D935" s="62">
        <v>1.14625E-2</v>
      </c>
      <c r="E935" s="62">
        <v>1.21E-2</v>
      </c>
      <c r="F935" s="62">
        <v>0.04</v>
      </c>
      <c r="G935" s="62"/>
    </row>
    <row r="936" spans="2:7" x14ac:dyDescent="0.25">
      <c r="B936" s="60">
        <v>37869</v>
      </c>
      <c r="C936" s="62">
        <v>1.1200000000000002E-2</v>
      </c>
      <c r="D936" s="62">
        <v>1.14219E-2</v>
      </c>
      <c r="E936" s="62">
        <v>1.2E-2</v>
      </c>
      <c r="F936" s="62">
        <v>0.04</v>
      </c>
      <c r="G936" s="62"/>
    </row>
    <row r="937" spans="2:7" x14ac:dyDescent="0.25">
      <c r="B937" s="60">
        <v>37872</v>
      </c>
      <c r="C937" s="62">
        <v>1.1200000000000002E-2</v>
      </c>
      <c r="D937" s="62">
        <v>1.1399999999999999E-2</v>
      </c>
      <c r="E937" s="62">
        <v>1.18E-2</v>
      </c>
      <c r="F937" s="62">
        <v>0.04</v>
      </c>
      <c r="G937" s="62"/>
    </row>
    <row r="938" spans="2:7" x14ac:dyDescent="0.25">
      <c r="B938" s="60">
        <v>37873</v>
      </c>
      <c r="C938" s="62">
        <v>1.1200000000000002E-2</v>
      </c>
      <c r="D938" s="62">
        <v>1.1399999999999999E-2</v>
      </c>
      <c r="E938" s="62">
        <v>1.18E-2</v>
      </c>
      <c r="F938" s="62">
        <v>0.04</v>
      </c>
      <c r="G938" s="62"/>
    </row>
    <row r="939" spans="2:7" x14ac:dyDescent="0.25">
      <c r="B939" s="60">
        <v>37874</v>
      </c>
      <c r="C939" s="62">
        <v>1.1200000000000002E-2</v>
      </c>
      <c r="D939" s="62">
        <v>1.1399999999999999E-2</v>
      </c>
      <c r="E939" s="62">
        <v>1.1787499999999999E-2</v>
      </c>
      <c r="F939" s="62">
        <v>0.04</v>
      </c>
      <c r="G939" s="62"/>
    </row>
    <row r="940" spans="2:7" x14ac:dyDescent="0.25">
      <c r="B940" s="60">
        <v>37875</v>
      </c>
      <c r="C940" s="62">
        <v>1.1200000000000002E-2</v>
      </c>
      <c r="D940" s="62">
        <v>1.1399999999999999E-2</v>
      </c>
      <c r="E940" s="62">
        <v>1.1787499999999999E-2</v>
      </c>
      <c r="F940" s="62">
        <v>0.04</v>
      </c>
      <c r="G940" s="62"/>
    </row>
    <row r="941" spans="2:7" x14ac:dyDescent="0.25">
      <c r="B941" s="60">
        <v>37876</v>
      </c>
      <c r="C941" s="62">
        <v>1.1200000000000002E-2</v>
      </c>
      <c r="D941" s="62">
        <v>1.1399999999999999E-2</v>
      </c>
      <c r="E941" s="62">
        <v>1.18E-2</v>
      </c>
      <c r="F941" s="62">
        <v>0.04</v>
      </c>
      <c r="G941" s="62"/>
    </row>
    <row r="942" spans="2:7" x14ac:dyDescent="0.25">
      <c r="B942" s="60">
        <v>37879</v>
      </c>
      <c r="C942" s="62">
        <v>1.1200000000000002E-2</v>
      </c>
      <c r="D942" s="62">
        <v>1.1399999999999999E-2</v>
      </c>
      <c r="E942" s="62">
        <v>1.1787499999999999E-2</v>
      </c>
      <c r="F942" s="62">
        <v>0.04</v>
      </c>
      <c r="G942" s="62"/>
    </row>
    <row r="943" spans="2:7" x14ac:dyDescent="0.25">
      <c r="B943" s="60">
        <v>37880</v>
      </c>
      <c r="C943" s="62">
        <v>1.1200000000000002E-2</v>
      </c>
      <c r="D943" s="62">
        <v>1.1399999999999999E-2</v>
      </c>
      <c r="E943" s="62">
        <v>1.18E-2</v>
      </c>
      <c r="F943" s="62">
        <v>0.04</v>
      </c>
      <c r="G943" s="62"/>
    </row>
    <row r="944" spans="2:7" x14ac:dyDescent="0.25">
      <c r="B944" s="60">
        <v>37881</v>
      </c>
      <c r="C944" s="62">
        <v>1.1200000000000002E-2</v>
      </c>
      <c r="D944" s="62">
        <v>1.1399999999999999E-2</v>
      </c>
      <c r="E944" s="62">
        <v>1.17813E-2</v>
      </c>
      <c r="F944" s="62">
        <v>0.04</v>
      </c>
      <c r="G944" s="62"/>
    </row>
    <row r="945" spans="2:7" x14ac:dyDescent="0.25">
      <c r="B945" s="60">
        <v>37882</v>
      </c>
      <c r="C945" s="62">
        <v>1.1200000000000002E-2</v>
      </c>
      <c r="D945" s="62">
        <v>1.1399999999999999E-2</v>
      </c>
      <c r="E945" s="62">
        <v>1.1775000000000001E-2</v>
      </c>
      <c r="F945" s="62">
        <v>0.04</v>
      </c>
      <c r="G945" s="62"/>
    </row>
    <row r="946" spans="2:7" x14ac:dyDescent="0.25">
      <c r="B946" s="60">
        <v>37883</v>
      </c>
      <c r="C946" s="62">
        <v>1.1200000000000002E-2</v>
      </c>
      <c r="D946" s="62">
        <v>1.1399999999999999E-2</v>
      </c>
      <c r="E946" s="62">
        <v>1.18E-2</v>
      </c>
      <c r="F946" s="62">
        <v>0.04</v>
      </c>
      <c r="G946" s="62"/>
    </row>
    <row r="947" spans="2:7" x14ac:dyDescent="0.25">
      <c r="B947" s="60">
        <v>37886</v>
      </c>
      <c r="C947" s="62">
        <v>1.1200000000000002E-2</v>
      </c>
      <c r="D947" s="62">
        <v>1.1399999999999999E-2</v>
      </c>
      <c r="E947" s="62">
        <v>1.18E-2</v>
      </c>
      <c r="F947" s="62">
        <v>0.04</v>
      </c>
      <c r="G947" s="62"/>
    </row>
    <row r="948" spans="2:7" x14ac:dyDescent="0.25">
      <c r="B948" s="60">
        <v>37887</v>
      </c>
      <c r="C948" s="62">
        <v>1.1200000000000002E-2</v>
      </c>
      <c r="D948" s="62">
        <v>1.1399999999999999E-2</v>
      </c>
      <c r="E948" s="62">
        <v>1.18E-2</v>
      </c>
      <c r="F948" s="62">
        <v>0.04</v>
      </c>
      <c r="G948" s="62"/>
    </row>
    <row r="949" spans="2:7" x14ac:dyDescent="0.25">
      <c r="B949" s="60">
        <v>37888</v>
      </c>
      <c r="C949" s="62">
        <v>1.1200000000000002E-2</v>
      </c>
      <c r="D949" s="62">
        <v>1.1399999999999999E-2</v>
      </c>
      <c r="E949" s="62">
        <v>1.18E-2</v>
      </c>
      <c r="F949" s="62">
        <v>0.04</v>
      </c>
      <c r="G949" s="62"/>
    </row>
    <row r="950" spans="2:7" x14ac:dyDescent="0.25">
      <c r="B950" s="60">
        <v>37889</v>
      </c>
      <c r="C950" s="62">
        <v>1.1200000000000002E-2</v>
      </c>
      <c r="D950" s="62">
        <v>1.1399999999999999E-2</v>
      </c>
      <c r="E950" s="62">
        <v>1.18E-2</v>
      </c>
      <c r="F950" s="62">
        <v>0.04</v>
      </c>
      <c r="G950" s="62"/>
    </row>
    <row r="951" spans="2:7" x14ac:dyDescent="0.25">
      <c r="B951" s="60">
        <v>37890</v>
      </c>
      <c r="C951" s="62">
        <v>1.1200000000000002E-2</v>
      </c>
      <c r="D951" s="62">
        <v>1.1399999999999999E-2</v>
      </c>
      <c r="E951" s="62">
        <v>1.18E-2</v>
      </c>
      <c r="F951" s="62">
        <v>0.04</v>
      </c>
      <c r="G951" s="62"/>
    </row>
    <row r="952" spans="2:7" x14ac:dyDescent="0.25">
      <c r="B952" s="60">
        <v>37893</v>
      </c>
      <c r="C952" s="62">
        <v>1.1200000000000002E-2</v>
      </c>
      <c r="D952" s="62">
        <v>1.1599999999999999E-2</v>
      </c>
      <c r="E952" s="62">
        <v>1.18E-2</v>
      </c>
      <c r="F952" s="62">
        <v>0.04</v>
      </c>
      <c r="G952" s="62"/>
    </row>
    <row r="953" spans="2:7" x14ac:dyDescent="0.25">
      <c r="B953" s="60">
        <v>37894</v>
      </c>
      <c r="C953" s="62">
        <v>1.1200000000000002E-2</v>
      </c>
      <c r="D953" s="62">
        <v>1.1599999999999999E-2</v>
      </c>
      <c r="E953" s="62">
        <v>1.18E-2</v>
      </c>
      <c r="F953" s="62">
        <v>0.04</v>
      </c>
      <c r="G953" s="62"/>
    </row>
    <row r="954" spans="2:7" x14ac:dyDescent="0.25">
      <c r="B954" s="60">
        <v>37895</v>
      </c>
      <c r="C954" s="62">
        <v>1.1200000000000002E-2</v>
      </c>
      <c r="D954" s="62">
        <v>1.15E-2</v>
      </c>
      <c r="E954" s="62">
        <v>1.1599999999999999E-2</v>
      </c>
      <c r="F954" s="62">
        <v>0.04</v>
      </c>
      <c r="G954" s="62"/>
    </row>
    <row r="955" spans="2:7" x14ac:dyDescent="0.25">
      <c r="B955" s="60">
        <v>37896</v>
      </c>
      <c r="C955" s="62">
        <v>1.1200000000000002E-2</v>
      </c>
      <c r="D955" s="62">
        <v>1.15E-2</v>
      </c>
      <c r="E955" s="62">
        <v>1.1599999999999999E-2</v>
      </c>
      <c r="F955" s="62">
        <v>0.04</v>
      </c>
      <c r="G955" s="62"/>
    </row>
    <row r="956" spans="2:7" x14ac:dyDescent="0.25">
      <c r="B956" s="60">
        <v>37897</v>
      </c>
      <c r="C956" s="62">
        <v>1.1200000000000002E-2</v>
      </c>
      <c r="D956" s="62">
        <v>1.15E-2</v>
      </c>
      <c r="E956" s="62">
        <v>1.1599999999999999E-2</v>
      </c>
      <c r="F956" s="62">
        <v>0.04</v>
      </c>
      <c r="G956" s="62"/>
    </row>
    <row r="957" spans="2:7" x14ac:dyDescent="0.25">
      <c r="B957" s="60">
        <v>37900</v>
      </c>
      <c r="C957" s="62">
        <v>1.1200000000000002E-2</v>
      </c>
      <c r="D957" s="62">
        <v>1.15E-2</v>
      </c>
      <c r="E957" s="62">
        <v>1.18E-2</v>
      </c>
      <c r="F957" s="62">
        <v>0.04</v>
      </c>
      <c r="G957" s="62"/>
    </row>
    <row r="958" spans="2:7" x14ac:dyDescent="0.25">
      <c r="B958" s="60">
        <v>37901</v>
      </c>
      <c r="C958" s="62">
        <v>1.1200000000000002E-2</v>
      </c>
      <c r="D958" s="62">
        <v>1.15E-2</v>
      </c>
      <c r="E958" s="62">
        <v>1.18E-2</v>
      </c>
      <c r="F958" s="62">
        <v>0.04</v>
      </c>
      <c r="G958" s="62"/>
    </row>
    <row r="959" spans="2:7" x14ac:dyDescent="0.25">
      <c r="B959" s="60">
        <v>37902</v>
      </c>
      <c r="C959" s="62">
        <v>1.1200000000000002E-2</v>
      </c>
      <c r="D959" s="62">
        <v>1.15E-2</v>
      </c>
      <c r="E959" s="62">
        <v>1.18E-2</v>
      </c>
      <c r="F959" s="62">
        <v>0.04</v>
      </c>
      <c r="G959" s="62"/>
    </row>
    <row r="960" spans="2:7" x14ac:dyDescent="0.25">
      <c r="B960" s="60">
        <v>37903</v>
      </c>
      <c r="C960" s="62">
        <v>1.1200000000000002E-2</v>
      </c>
      <c r="D960" s="62">
        <v>1.15E-2</v>
      </c>
      <c r="E960" s="62">
        <v>1.18E-2</v>
      </c>
      <c r="F960" s="62">
        <v>0.04</v>
      </c>
      <c r="G960" s="62"/>
    </row>
    <row r="961" spans="2:7" x14ac:dyDescent="0.25">
      <c r="B961" s="60">
        <v>37904</v>
      </c>
      <c r="C961" s="62">
        <v>1.1200000000000002E-2</v>
      </c>
      <c r="D961" s="62">
        <v>1.15E-2</v>
      </c>
      <c r="E961" s="62">
        <v>1.18E-2</v>
      </c>
      <c r="F961" s="62">
        <v>0.04</v>
      </c>
      <c r="G961" s="62"/>
    </row>
    <row r="962" spans="2:7" x14ac:dyDescent="0.25">
      <c r="B962" s="60">
        <v>37907</v>
      </c>
      <c r="C962" s="62">
        <v>1.1200000000000002E-2</v>
      </c>
      <c r="D962" s="62">
        <v>1.15E-2</v>
      </c>
      <c r="E962" s="62">
        <v>1.18E-2</v>
      </c>
      <c r="F962" s="62"/>
      <c r="G962" s="62"/>
    </row>
    <row r="963" spans="2:7" x14ac:dyDescent="0.25">
      <c r="B963" s="60">
        <v>37908</v>
      </c>
      <c r="C963" s="62">
        <v>1.1200000000000002E-2</v>
      </c>
      <c r="D963" s="62">
        <v>1.15E-2</v>
      </c>
      <c r="E963" s="62">
        <v>1.1850000000000001E-2</v>
      </c>
      <c r="F963" s="62">
        <v>0.04</v>
      </c>
      <c r="G963" s="62"/>
    </row>
    <row r="964" spans="2:7" x14ac:dyDescent="0.25">
      <c r="B964" s="60">
        <v>37909</v>
      </c>
      <c r="C964" s="62">
        <v>1.1200000000000002E-2</v>
      </c>
      <c r="D964" s="62">
        <v>1.15625E-2</v>
      </c>
      <c r="E964" s="62">
        <v>1.1899999999999999E-2</v>
      </c>
      <c r="F964" s="62">
        <v>0.04</v>
      </c>
      <c r="G964" s="62"/>
    </row>
    <row r="965" spans="2:7" x14ac:dyDescent="0.25">
      <c r="B965" s="60">
        <v>37910</v>
      </c>
      <c r="C965" s="62">
        <v>1.1200000000000002E-2</v>
      </c>
      <c r="D965" s="62">
        <v>1.1599999999999999E-2</v>
      </c>
      <c r="E965" s="62">
        <v>1.20625E-2</v>
      </c>
      <c r="F965" s="62">
        <v>0.04</v>
      </c>
      <c r="G965" s="62"/>
    </row>
    <row r="966" spans="2:7" x14ac:dyDescent="0.25">
      <c r="B966" s="60">
        <v>37911</v>
      </c>
      <c r="C966" s="62">
        <v>1.1200000000000002E-2</v>
      </c>
      <c r="D966" s="62">
        <v>1.1699999999999999E-2</v>
      </c>
      <c r="E966" s="62">
        <v>1.24E-2</v>
      </c>
      <c r="F966" s="62">
        <v>0.04</v>
      </c>
      <c r="G966" s="62"/>
    </row>
    <row r="967" spans="2:7" x14ac:dyDescent="0.25">
      <c r="B967" s="60">
        <v>37914</v>
      </c>
      <c r="C967" s="62">
        <v>1.1200000000000002E-2</v>
      </c>
      <c r="D967" s="62">
        <v>1.1699999999999999E-2</v>
      </c>
      <c r="E967" s="62">
        <v>1.2500000000000001E-2</v>
      </c>
      <c r="F967" s="62">
        <v>0.04</v>
      </c>
      <c r="G967" s="62"/>
    </row>
    <row r="968" spans="2:7" x14ac:dyDescent="0.25">
      <c r="B968" s="60">
        <v>37915</v>
      </c>
      <c r="C968" s="62">
        <v>1.1200000000000002E-2</v>
      </c>
      <c r="D968" s="62">
        <v>1.1699999999999999E-2</v>
      </c>
      <c r="E968" s="62">
        <v>1.24875E-2</v>
      </c>
      <c r="F968" s="62">
        <v>0.04</v>
      </c>
      <c r="G968" s="62"/>
    </row>
    <row r="969" spans="2:7" x14ac:dyDescent="0.25">
      <c r="B969" s="60">
        <v>37916</v>
      </c>
      <c r="C969" s="62">
        <v>1.1200000000000002E-2</v>
      </c>
      <c r="D969" s="62">
        <v>1.1699999999999999E-2</v>
      </c>
      <c r="E969" s="62">
        <v>1.2500000000000001E-2</v>
      </c>
      <c r="F969" s="62">
        <v>0.04</v>
      </c>
      <c r="G969" s="62"/>
    </row>
    <row r="970" spans="2:7" x14ac:dyDescent="0.25">
      <c r="B970" s="60">
        <v>37917</v>
      </c>
      <c r="C970" s="62">
        <v>1.1200000000000002E-2</v>
      </c>
      <c r="D970" s="62">
        <v>1.16063E-2</v>
      </c>
      <c r="E970" s="62">
        <v>1.21688E-2</v>
      </c>
      <c r="F970" s="62">
        <v>0.04</v>
      </c>
      <c r="G970" s="62"/>
    </row>
    <row r="971" spans="2:7" x14ac:dyDescent="0.25">
      <c r="B971" s="60">
        <v>37918</v>
      </c>
      <c r="C971" s="62">
        <v>1.1200000000000002E-2</v>
      </c>
      <c r="D971" s="62">
        <v>1.1631300000000001E-2</v>
      </c>
      <c r="E971" s="62">
        <v>1.2262500000000001E-2</v>
      </c>
      <c r="F971" s="62">
        <v>0.04</v>
      </c>
      <c r="G971" s="62"/>
    </row>
    <row r="972" spans="2:7" x14ac:dyDescent="0.25">
      <c r="B972" s="60">
        <v>37921</v>
      </c>
      <c r="C972" s="62">
        <v>1.1200000000000002E-2</v>
      </c>
      <c r="D972" s="62">
        <v>1.16125E-2</v>
      </c>
      <c r="E972" s="62">
        <v>1.2212499999999999E-2</v>
      </c>
      <c r="F972" s="62">
        <v>0.04</v>
      </c>
      <c r="G972" s="62"/>
    </row>
    <row r="973" spans="2:7" x14ac:dyDescent="0.25">
      <c r="B973" s="60">
        <v>37922</v>
      </c>
      <c r="C973" s="62">
        <v>1.1200000000000002E-2</v>
      </c>
      <c r="D973" s="62">
        <v>1.1693800000000001E-2</v>
      </c>
      <c r="E973" s="62">
        <v>1.2375000000000001E-2</v>
      </c>
      <c r="F973" s="62">
        <v>0.04</v>
      </c>
      <c r="G973" s="62"/>
    </row>
    <row r="974" spans="2:7" x14ac:dyDescent="0.25">
      <c r="B974" s="60">
        <v>37923</v>
      </c>
      <c r="C974" s="62">
        <v>1.1200000000000002E-2</v>
      </c>
      <c r="D974" s="62">
        <v>1.1599999999999999E-2</v>
      </c>
      <c r="E974" s="62">
        <v>1.21E-2</v>
      </c>
      <c r="F974" s="62">
        <v>0.04</v>
      </c>
      <c r="G974" s="62"/>
    </row>
    <row r="975" spans="2:7" x14ac:dyDescent="0.25">
      <c r="B975" s="60">
        <v>37924</v>
      </c>
      <c r="C975" s="62">
        <v>1.1200000000000002E-2</v>
      </c>
      <c r="D975" s="62">
        <v>1.1625000000000002E-2</v>
      </c>
      <c r="E975" s="62">
        <v>1.2199999999999999E-2</v>
      </c>
      <c r="F975" s="62">
        <v>0.04</v>
      </c>
      <c r="G975" s="62"/>
    </row>
    <row r="976" spans="2:7" x14ac:dyDescent="0.25">
      <c r="B976" s="60">
        <v>37925</v>
      </c>
      <c r="C976" s="62">
        <v>1.1200000000000002E-2</v>
      </c>
      <c r="D976" s="62">
        <v>1.1693800000000001E-2</v>
      </c>
      <c r="E976" s="62">
        <v>1.23E-2</v>
      </c>
      <c r="F976" s="62">
        <v>0.04</v>
      </c>
      <c r="G976" s="62"/>
    </row>
    <row r="977" spans="2:7" x14ac:dyDescent="0.25">
      <c r="B977" s="60">
        <v>37928</v>
      </c>
      <c r="C977" s="62">
        <v>1.1200000000000002E-2</v>
      </c>
      <c r="D977" s="62">
        <v>1.1699999999999999E-2</v>
      </c>
      <c r="E977" s="62">
        <v>1.23E-2</v>
      </c>
      <c r="F977" s="62">
        <v>0.04</v>
      </c>
      <c r="G977" s="62"/>
    </row>
    <row r="978" spans="2:7" x14ac:dyDescent="0.25">
      <c r="B978" s="60">
        <v>37929</v>
      </c>
      <c r="C978" s="62">
        <v>1.1200000000000002E-2</v>
      </c>
      <c r="D978" s="62">
        <v>1.1699999999999999E-2</v>
      </c>
      <c r="E978" s="62">
        <v>1.24E-2</v>
      </c>
      <c r="F978" s="62">
        <v>0.04</v>
      </c>
      <c r="G978" s="62"/>
    </row>
    <row r="979" spans="2:7" x14ac:dyDescent="0.25">
      <c r="B979" s="60">
        <v>37930</v>
      </c>
      <c r="C979" s="62">
        <v>1.1200000000000002E-2</v>
      </c>
      <c r="D979" s="62">
        <v>1.1699999999999999E-2</v>
      </c>
      <c r="E979" s="62">
        <v>1.24E-2</v>
      </c>
      <c r="F979" s="62">
        <v>0.04</v>
      </c>
      <c r="G979" s="62"/>
    </row>
    <row r="980" spans="2:7" x14ac:dyDescent="0.25">
      <c r="B980" s="60">
        <v>37931</v>
      </c>
      <c r="C980" s="62">
        <v>1.1200000000000002E-2</v>
      </c>
      <c r="D980" s="62">
        <v>1.1699999999999999E-2</v>
      </c>
      <c r="E980" s="62">
        <v>1.2500000000000001E-2</v>
      </c>
      <c r="F980" s="62">
        <v>0.04</v>
      </c>
      <c r="G980" s="62"/>
    </row>
    <row r="981" spans="2:7" x14ac:dyDescent="0.25">
      <c r="B981" s="60">
        <v>37932</v>
      </c>
      <c r="C981" s="62">
        <v>1.1200000000000002E-2</v>
      </c>
      <c r="D981" s="62">
        <v>1.1706300000000001E-2</v>
      </c>
      <c r="E981" s="62">
        <v>1.26E-2</v>
      </c>
      <c r="F981" s="62">
        <v>0.04</v>
      </c>
      <c r="G981" s="62"/>
    </row>
    <row r="982" spans="2:7" x14ac:dyDescent="0.25">
      <c r="B982" s="60">
        <v>37935</v>
      </c>
      <c r="C982" s="62">
        <v>1.1200000000000002E-2</v>
      </c>
      <c r="D982" s="62">
        <v>1.18E-2</v>
      </c>
      <c r="E982" s="62">
        <v>1.2699999999999999E-2</v>
      </c>
      <c r="F982" s="62">
        <v>0.04</v>
      </c>
      <c r="G982" s="62"/>
    </row>
    <row r="983" spans="2:7" x14ac:dyDescent="0.25">
      <c r="B983" s="60">
        <v>37936</v>
      </c>
      <c r="C983" s="62">
        <v>1.1200000000000002E-2</v>
      </c>
      <c r="D983" s="62">
        <v>1.18E-2</v>
      </c>
      <c r="E983" s="62">
        <v>1.2699999999999999E-2</v>
      </c>
      <c r="F983" s="62"/>
      <c r="G983" s="62"/>
    </row>
    <row r="984" spans="2:7" x14ac:dyDescent="0.25">
      <c r="B984" s="60">
        <v>37937</v>
      </c>
      <c r="C984" s="62">
        <v>1.1200000000000002E-2</v>
      </c>
      <c r="D984" s="62">
        <v>1.18E-2</v>
      </c>
      <c r="E984" s="62">
        <v>1.2699999999999999E-2</v>
      </c>
      <c r="F984" s="62">
        <v>0.04</v>
      </c>
      <c r="G984" s="62"/>
    </row>
    <row r="985" spans="2:7" x14ac:dyDescent="0.25">
      <c r="B985" s="60">
        <v>37938</v>
      </c>
      <c r="C985" s="62">
        <v>1.1200000000000002E-2</v>
      </c>
      <c r="D985" s="62">
        <v>1.18E-2</v>
      </c>
      <c r="E985" s="62">
        <v>1.2699999999999999E-2</v>
      </c>
      <c r="F985" s="62">
        <v>0.04</v>
      </c>
      <c r="G985" s="62"/>
    </row>
    <row r="986" spans="2:7" x14ac:dyDescent="0.25">
      <c r="B986" s="60">
        <v>37939</v>
      </c>
      <c r="C986" s="62">
        <v>1.1200000000000002E-2</v>
      </c>
      <c r="D986" s="62">
        <v>1.1712499999999999E-2</v>
      </c>
      <c r="E986" s="62">
        <v>1.24E-2</v>
      </c>
      <c r="F986" s="62">
        <v>0.04</v>
      </c>
      <c r="G986" s="62"/>
    </row>
    <row r="987" spans="2:7" x14ac:dyDescent="0.25">
      <c r="B987" s="60">
        <v>37942</v>
      </c>
      <c r="C987" s="62">
        <v>1.1200000000000002E-2</v>
      </c>
      <c r="D987" s="62">
        <v>1.1699999999999999E-2</v>
      </c>
      <c r="E987" s="62">
        <v>1.2199999999999999E-2</v>
      </c>
      <c r="F987" s="62">
        <v>0.04</v>
      </c>
      <c r="G987" s="62"/>
    </row>
    <row r="988" spans="2:7" x14ac:dyDescent="0.25">
      <c r="B988" s="60">
        <v>37943</v>
      </c>
      <c r="C988" s="62">
        <v>1.1200000000000002E-2</v>
      </c>
      <c r="D988" s="62">
        <v>1.1699999999999999E-2</v>
      </c>
      <c r="E988" s="62">
        <v>1.23E-2</v>
      </c>
      <c r="F988" s="62">
        <v>0.04</v>
      </c>
      <c r="G988" s="62"/>
    </row>
    <row r="989" spans="2:7" x14ac:dyDescent="0.25">
      <c r="B989" s="60">
        <v>37944</v>
      </c>
      <c r="C989" s="62">
        <v>1.1200000000000002E-2</v>
      </c>
      <c r="D989" s="62">
        <v>1.1699999999999999E-2</v>
      </c>
      <c r="E989" s="62">
        <v>1.2199999999999999E-2</v>
      </c>
      <c r="F989" s="62">
        <v>0.04</v>
      </c>
      <c r="G989" s="62"/>
    </row>
    <row r="990" spans="2:7" x14ac:dyDescent="0.25">
      <c r="B990" s="60">
        <v>37945</v>
      </c>
      <c r="C990" s="62">
        <v>1.11875E-2</v>
      </c>
      <c r="D990" s="62">
        <v>1.1699999999999999E-2</v>
      </c>
      <c r="E990" s="62">
        <v>1.225E-2</v>
      </c>
      <c r="F990" s="62">
        <v>0.04</v>
      </c>
      <c r="G990" s="62"/>
    </row>
    <row r="991" spans="2:7" x14ac:dyDescent="0.25">
      <c r="B991" s="60">
        <v>37946</v>
      </c>
      <c r="C991" s="62">
        <v>1.11875E-2</v>
      </c>
      <c r="D991" s="62">
        <v>1.1699999999999999E-2</v>
      </c>
      <c r="E991" s="62">
        <v>1.22875E-2</v>
      </c>
      <c r="F991" s="62">
        <v>0.04</v>
      </c>
      <c r="G991" s="62"/>
    </row>
    <row r="992" spans="2:7" x14ac:dyDescent="0.25">
      <c r="B992" s="60">
        <v>37949</v>
      </c>
      <c r="C992" s="62">
        <v>1.1174999999999999E-2</v>
      </c>
      <c r="D992" s="62">
        <v>1.1699999999999999E-2</v>
      </c>
      <c r="E992" s="62">
        <v>1.23E-2</v>
      </c>
      <c r="F992" s="62">
        <v>0.04</v>
      </c>
      <c r="G992" s="62"/>
    </row>
    <row r="993" spans="2:7" x14ac:dyDescent="0.25">
      <c r="B993" s="60">
        <v>37950</v>
      </c>
      <c r="C993" s="62">
        <v>1.11875E-2</v>
      </c>
      <c r="D993" s="62">
        <v>1.1699999999999999E-2</v>
      </c>
      <c r="E993" s="62">
        <v>1.23375E-2</v>
      </c>
      <c r="F993" s="62">
        <v>0.04</v>
      </c>
      <c r="G993" s="62"/>
    </row>
    <row r="994" spans="2:7" x14ac:dyDescent="0.25">
      <c r="B994" s="60">
        <v>37951</v>
      </c>
      <c r="C994" s="62">
        <v>1.11875E-2</v>
      </c>
      <c r="D994" s="62">
        <v>1.1699999999999999E-2</v>
      </c>
      <c r="E994" s="62">
        <v>1.23E-2</v>
      </c>
      <c r="F994" s="62">
        <v>0.04</v>
      </c>
      <c r="G994" s="62"/>
    </row>
    <row r="995" spans="2:7" x14ac:dyDescent="0.25">
      <c r="B995" s="60">
        <v>37952</v>
      </c>
      <c r="C995" s="62">
        <v>1.1699999999999999E-2</v>
      </c>
      <c r="D995" s="62">
        <v>1.17313E-2</v>
      </c>
      <c r="E995" s="62">
        <v>1.2500000000000001E-2</v>
      </c>
      <c r="F995" s="62"/>
      <c r="G995" s="62"/>
    </row>
    <row r="996" spans="2:7" x14ac:dyDescent="0.25">
      <c r="B996" s="60">
        <v>37953</v>
      </c>
      <c r="C996" s="62">
        <v>1.1699999999999999E-2</v>
      </c>
      <c r="D996" s="62">
        <v>1.17188E-2</v>
      </c>
      <c r="E996" s="62">
        <v>1.25875E-2</v>
      </c>
      <c r="F996" s="62">
        <v>0.04</v>
      </c>
      <c r="G996" s="62"/>
    </row>
    <row r="997" spans="2:7" x14ac:dyDescent="0.25">
      <c r="B997" s="60">
        <v>37956</v>
      </c>
      <c r="C997" s="62">
        <v>1.1699999999999999E-2</v>
      </c>
      <c r="D997" s="62">
        <v>1.17813E-2</v>
      </c>
      <c r="E997" s="62">
        <v>1.2699999999999999E-2</v>
      </c>
      <c r="F997" s="62">
        <v>0.04</v>
      </c>
      <c r="G997" s="62"/>
    </row>
    <row r="998" spans="2:7" x14ac:dyDescent="0.25">
      <c r="B998" s="60">
        <v>37957</v>
      </c>
      <c r="C998" s="62">
        <v>1.1699999999999999E-2</v>
      </c>
      <c r="D998" s="62">
        <v>1.18E-2</v>
      </c>
      <c r="E998" s="62">
        <v>1.2781300000000001E-2</v>
      </c>
      <c r="F998" s="62">
        <v>0.04</v>
      </c>
      <c r="G998" s="62"/>
    </row>
    <row r="999" spans="2:7" x14ac:dyDescent="0.25">
      <c r="B999" s="60">
        <v>37958</v>
      </c>
      <c r="C999" s="62">
        <v>1.1699999999999999E-2</v>
      </c>
      <c r="D999" s="62">
        <v>1.18E-2</v>
      </c>
      <c r="E999" s="62">
        <v>1.2800000000000001E-2</v>
      </c>
      <c r="F999" s="62">
        <v>0.04</v>
      </c>
      <c r="G999" s="62"/>
    </row>
    <row r="1000" spans="2:7" x14ac:dyDescent="0.25">
      <c r="B1000" s="60">
        <v>37959</v>
      </c>
      <c r="C1000" s="62">
        <v>1.1699999999999999E-2</v>
      </c>
      <c r="D1000" s="62">
        <v>1.18E-2</v>
      </c>
      <c r="E1000" s="62">
        <v>1.2800000000000001E-2</v>
      </c>
      <c r="F1000" s="62">
        <v>0.04</v>
      </c>
      <c r="G1000" s="62"/>
    </row>
    <row r="1001" spans="2:7" x14ac:dyDescent="0.25">
      <c r="B1001" s="60">
        <v>37960</v>
      </c>
      <c r="C1001" s="62">
        <v>1.1699999999999999E-2</v>
      </c>
      <c r="D1001" s="62">
        <v>1.18E-2</v>
      </c>
      <c r="E1001" s="62">
        <v>1.26E-2</v>
      </c>
      <c r="F1001" s="62">
        <v>0.04</v>
      </c>
      <c r="G1001" s="62"/>
    </row>
    <row r="1002" spans="2:7" x14ac:dyDescent="0.25">
      <c r="B1002" s="60">
        <v>37963</v>
      </c>
      <c r="C1002" s="62">
        <v>1.1699999999999999E-2</v>
      </c>
      <c r="D1002" s="62">
        <v>1.1712499999999999E-2</v>
      </c>
      <c r="E1002" s="62">
        <v>1.2306299999999999E-2</v>
      </c>
      <c r="F1002" s="62">
        <v>0.04</v>
      </c>
      <c r="G1002" s="62"/>
    </row>
    <row r="1003" spans="2:7" x14ac:dyDescent="0.25">
      <c r="B1003" s="60">
        <v>37964</v>
      </c>
      <c r="C1003" s="62">
        <v>1.16875E-2</v>
      </c>
      <c r="D1003" s="62">
        <v>1.1699999999999999E-2</v>
      </c>
      <c r="E1003" s="62">
        <v>1.2312499999999999E-2</v>
      </c>
      <c r="F1003" s="62">
        <v>0.04</v>
      </c>
      <c r="G1003" s="62"/>
    </row>
    <row r="1004" spans="2:7" x14ac:dyDescent="0.25">
      <c r="B1004" s="60">
        <v>37965</v>
      </c>
      <c r="C1004" s="62">
        <v>1.16875E-2</v>
      </c>
      <c r="D1004" s="62">
        <v>1.1699999999999999E-2</v>
      </c>
      <c r="E1004" s="62">
        <v>1.23625E-2</v>
      </c>
      <c r="F1004" s="62">
        <v>0.04</v>
      </c>
      <c r="G1004" s="62"/>
    </row>
    <row r="1005" spans="2:7" x14ac:dyDescent="0.25">
      <c r="B1005" s="60">
        <v>37966</v>
      </c>
      <c r="C1005" s="62">
        <v>1.1625000000000002E-2</v>
      </c>
      <c r="D1005" s="62">
        <v>1.1699999999999999E-2</v>
      </c>
      <c r="E1005" s="62">
        <v>1.23E-2</v>
      </c>
      <c r="F1005" s="62">
        <v>0.04</v>
      </c>
      <c r="G1005" s="62"/>
    </row>
    <row r="1006" spans="2:7" x14ac:dyDescent="0.25">
      <c r="B1006" s="60">
        <v>37967</v>
      </c>
      <c r="C1006" s="62">
        <v>1.15438E-2</v>
      </c>
      <c r="D1006" s="62">
        <v>1.1681299999999999E-2</v>
      </c>
      <c r="E1006" s="62">
        <v>1.21625E-2</v>
      </c>
      <c r="F1006" s="62">
        <v>0.04</v>
      </c>
      <c r="G1006" s="62"/>
    </row>
    <row r="1007" spans="2:7" x14ac:dyDescent="0.25">
      <c r="B1007" s="60">
        <v>37970</v>
      </c>
      <c r="C1007" s="62">
        <v>1.15E-2</v>
      </c>
      <c r="D1007" s="62">
        <v>1.1699999999999999E-2</v>
      </c>
      <c r="E1007" s="62">
        <v>1.2237499999999998E-2</v>
      </c>
      <c r="F1007" s="62">
        <v>0.04</v>
      </c>
      <c r="G1007" s="62"/>
    </row>
    <row r="1008" spans="2:7" x14ac:dyDescent="0.25">
      <c r="B1008" s="60">
        <v>37971</v>
      </c>
      <c r="C1008" s="62">
        <v>1.15E-2</v>
      </c>
      <c r="D1008" s="62">
        <v>1.1699999999999999E-2</v>
      </c>
      <c r="E1008" s="62">
        <v>1.2199999999999999E-2</v>
      </c>
      <c r="F1008" s="62">
        <v>0.04</v>
      </c>
      <c r="G1008" s="62"/>
    </row>
    <row r="1009" spans="2:7" x14ac:dyDescent="0.25">
      <c r="B1009" s="60">
        <v>37972</v>
      </c>
      <c r="C1009" s="62">
        <v>1.15E-2</v>
      </c>
      <c r="D1009" s="62">
        <v>1.1699999999999999E-2</v>
      </c>
      <c r="E1009" s="62">
        <v>1.21875E-2</v>
      </c>
      <c r="F1009" s="62">
        <v>0.04</v>
      </c>
      <c r="G1009" s="62"/>
    </row>
    <row r="1010" spans="2:7" x14ac:dyDescent="0.25">
      <c r="B1010" s="60">
        <v>37973</v>
      </c>
      <c r="C1010" s="62">
        <v>1.1487499999999999E-2</v>
      </c>
      <c r="D1010" s="62">
        <v>1.1699999999999999E-2</v>
      </c>
      <c r="E1010" s="62">
        <v>1.2199999999999999E-2</v>
      </c>
      <c r="F1010" s="62">
        <v>0.04</v>
      </c>
      <c r="G1010" s="62"/>
    </row>
    <row r="1011" spans="2:7" x14ac:dyDescent="0.25">
      <c r="B1011" s="60">
        <v>37974</v>
      </c>
      <c r="C1011" s="62">
        <v>1.14625E-2</v>
      </c>
      <c r="D1011" s="62">
        <v>1.1699999999999999E-2</v>
      </c>
      <c r="E1011" s="62">
        <v>1.2199999999999999E-2</v>
      </c>
      <c r="F1011" s="62">
        <v>0.04</v>
      </c>
      <c r="G1011" s="62"/>
    </row>
    <row r="1012" spans="2:7" x14ac:dyDescent="0.25">
      <c r="B1012" s="60">
        <v>37977</v>
      </c>
      <c r="C1012" s="62">
        <v>1.1412500000000001E-2</v>
      </c>
      <c r="D1012" s="62">
        <v>1.1699999999999999E-2</v>
      </c>
      <c r="E1012" s="62">
        <v>1.2124999999999999E-2</v>
      </c>
      <c r="F1012" s="62">
        <v>0.04</v>
      </c>
      <c r="G1012" s="62"/>
    </row>
    <row r="1013" spans="2:7" x14ac:dyDescent="0.25">
      <c r="B1013" s="60">
        <v>37978</v>
      </c>
      <c r="C1013" s="62">
        <v>1.1412500000000001E-2</v>
      </c>
      <c r="D1013" s="62">
        <v>1.1699999999999999E-2</v>
      </c>
      <c r="E1013" s="62">
        <v>1.2256299999999999E-2</v>
      </c>
      <c r="F1013" s="62">
        <v>0.04</v>
      </c>
      <c r="G1013" s="62"/>
    </row>
    <row r="1014" spans="2:7" x14ac:dyDescent="0.25">
      <c r="B1014" s="60">
        <v>37979</v>
      </c>
      <c r="C1014" s="62">
        <v>1.1399999999999999E-2</v>
      </c>
      <c r="D1014" s="62">
        <v>1.1699999999999999E-2</v>
      </c>
      <c r="E1014" s="62">
        <v>1.23E-2</v>
      </c>
      <c r="F1014" s="62">
        <v>0.04</v>
      </c>
      <c r="G1014" s="62"/>
    </row>
    <row r="1015" spans="2:7" x14ac:dyDescent="0.25">
      <c r="B1015" s="60">
        <v>37984</v>
      </c>
      <c r="C1015" s="62">
        <v>1.13375E-2</v>
      </c>
      <c r="D1015" s="62">
        <v>1.1625000000000002E-2</v>
      </c>
      <c r="E1015" s="62">
        <v>1.2124999999999999E-2</v>
      </c>
      <c r="F1015" s="62">
        <v>0.04</v>
      </c>
      <c r="G1015" s="62"/>
    </row>
    <row r="1016" spans="2:7" x14ac:dyDescent="0.25">
      <c r="B1016" s="60">
        <v>37985</v>
      </c>
      <c r="C1016" s="62">
        <v>1.1200000000000002E-2</v>
      </c>
      <c r="D1016" s="62">
        <v>1.155E-2</v>
      </c>
      <c r="E1016" s="62">
        <v>1.2199999999999999E-2</v>
      </c>
      <c r="F1016" s="62">
        <v>0.04</v>
      </c>
      <c r="G1016" s="62"/>
    </row>
    <row r="1017" spans="2:7" x14ac:dyDescent="0.25">
      <c r="B1017" s="60">
        <v>37986</v>
      </c>
      <c r="C1017" s="62">
        <v>1.1200000000000002E-2</v>
      </c>
      <c r="D1017" s="62">
        <v>1.1518800000000001E-2</v>
      </c>
      <c r="E1017" s="62">
        <v>1.2199999999999999E-2</v>
      </c>
      <c r="F1017" s="62">
        <v>0.04</v>
      </c>
      <c r="G1017" s="62"/>
    </row>
    <row r="1018" spans="2:7" x14ac:dyDescent="0.25">
      <c r="B1018" s="60">
        <v>37988</v>
      </c>
      <c r="C1018" s="62">
        <v>1.1200000000000002E-2</v>
      </c>
      <c r="D1018" s="62">
        <v>1.15E-2</v>
      </c>
      <c r="E1018" s="62">
        <v>1.2199999999999999E-2</v>
      </c>
      <c r="F1018" s="62">
        <v>0.04</v>
      </c>
      <c r="G1018" s="62"/>
    </row>
    <row r="1019" spans="2:7" x14ac:dyDescent="0.25">
      <c r="B1019" s="60">
        <v>37991</v>
      </c>
      <c r="C1019" s="62">
        <v>1.1200000000000002E-2</v>
      </c>
      <c r="D1019" s="62">
        <v>1.15E-2</v>
      </c>
      <c r="E1019" s="62">
        <v>1.2275000000000001E-2</v>
      </c>
      <c r="F1019" s="62">
        <v>0.04</v>
      </c>
      <c r="G1019" s="62"/>
    </row>
    <row r="1020" spans="2:7" x14ac:dyDescent="0.25">
      <c r="B1020" s="60">
        <v>37992</v>
      </c>
      <c r="C1020" s="62">
        <v>1.1200000000000002E-2</v>
      </c>
      <c r="D1020" s="62">
        <v>1.15E-2</v>
      </c>
      <c r="E1020" s="62">
        <v>1.2293799999999999E-2</v>
      </c>
      <c r="F1020" s="62">
        <v>0.04</v>
      </c>
      <c r="G1020" s="62"/>
    </row>
    <row r="1021" spans="2:7" x14ac:dyDescent="0.25">
      <c r="B1021" s="60">
        <v>37993</v>
      </c>
      <c r="C1021" s="62">
        <v>1.11E-2</v>
      </c>
      <c r="D1021" s="62">
        <v>1.1399999999999999E-2</v>
      </c>
      <c r="E1021" s="62">
        <v>1.2118800000000001E-2</v>
      </c>
      <c r="F1021" s="62">
        <v>0.04</v>
      </c>
      <c r="G1021" s="62"/>
    </row>
    <row r="1022" spans="2:7" x14ac:dyDescent="0.25">
      <c r="B1022" s="60">
        <v>37994</v>
      </c>
      <c r="C1022" s="62">
        <v>1.11E-2</v>
      </c>
      <c r="D1022" s="62">
        <v>1.1399999999999999E-2</v>
      </c>
      <c r="E1022" s="62">
        <v>1.21E-2</v>
      </c>
      <c r="F1022" s="62">
        <v>0.04</v>
      </c>
      <c r="G1022" s="62"/>
    </row>
    <row r="1023" spans="2:7" x14ac:dyDescent="0.25">
      <c r="B1023" s="60">
        <v>37995</v>
      </c>
      <c r="C1023" s="62">
        <v>1.11E-2</v>
      </c>
      <c r="D1023" s="62">
        <v>1.1399999999999999E-2</v>
      </c>
      <c r="E1023" s="62">
        <v>1.21E-2</v>
      </c>
      <c r="F1023" s="62">
        <v>0.04</v>
      </c>
      <c r="G1023" s="62"/>
    </row>
    <row r="1024" spans="2:7" x14ac:dyDescent="0.25">
      <c r="B1024" s="60">
        <v>37998</v>
      </c>
      <c r="C1024" s="62">
        <v>1.1000000000000001E-2</v>
      </c>
      <c r="D1024" s="62">
        <v>1.1200000000000002E-2</v>
      </c>
      <c r="E1024" s="62">
        <v>1.1699999999999999E-2</v>
      </c>
      <c r="F1024" s="62">
        <v>0.04</v>
      </c>
      <c r="G1024" s="62"/>
    </row>
    <row r="1025" spans="2:7" x14ac:dyDescent="0.25">
      <c r="B1025" s="60">
        <v>37999</v>
      </c>
      <c r="C1025" s="62">
        <v>1.1000000000000001E-2</v>
      </c>
      <c r="D1025" s="62">
        <v>1.1200000000000002E-2</v>
      </c>
      <c r="E1025" s="62">
        <v>1.1699999999999999E-2</v>
      </c>
      <c r="F1025" s="62">
        <v>0.04</v>
      </c>
      <c r="G1025" s="62"/>
    </row>
    <row r="1026" spans="2:7" x14ac:dyDescent="0.25">
      <c r="B1026" s="60">
        <v>38000</v>
      </c>
      <c r="C1026" s="62">
        <v>1.1000000000000001E-2</v>
      </c>
      <c r="D1026" s="62">
        <v>1.1200000000000002E-2</v>
      </c>
      <c r="E1026" s="62">
        <v>1.1650000000000001E-2</v>
      </c>
      <c r="F1026" s="62">
        <v>0.04</v>
      </c>
      <c r="G1026" s="62"/>
    </row>
    <row r="1027" spans="2:7" x14ac:dyDescent="0.25">
      <c r="B1027" s="60">
        <v>38001</v>
      </c>
      <c r="C1027" s="62">
        <v>1.1000000000000001E-2</v>
      </c>
      <c r="D1027" s="62">
        <v>1.1200000000000002E-2</v>
      </c>
      <c r="E1027" s="62">
        <v>1.1699999999999999E-2</v>
      </c>
      <c r="F1027" s="62">
        <v>0.04</v>
      </c>
      <c r="G1027" s="62"/>
    </row>
    <row r="1028" spans="2:7" x14ac:dyDescent="0.25">
      <c r="B1028" s="60">
        <v>38002</v>
      </c>
      <c r="C1028" s="62">
        <v>1.1000000000000001E-2</v>
      </c>
      <c r="D1028" s="62">
        <v>1.1200000000000002E-2</v>
      </c>
      <c r="E1028" s="62">
        <v>1.1699999999999999E-2</v>
      </c>
      <c r="F1028" s="62">
        <v>0.04</v>
      </c>
      <c r="G1028" s="62"/>
    </row>
    <row r="1029" spans="2:7" x14ac:dyDescent="0.25">
      <c r="B1029" s="60">
        <v>38005</v>
      </c>
      <c r="C1029" s="62">
        <v>1.1000000000000001E-2</v>
      </c>
      <c r="D1029" s="62">
        <v>1.1200000000000002E-2</v>
      </c>
      <c r="E1029" s="62">
        <v>1.1699999999999999E-2</v>
      </c>
      <c r="F1029" s="62"/>
      <c r="G1029" s="62"/>
    </row>
    <row r="1030" spans="2:7" x14ac:dyDescent="0.25">
      <c r="B1030" s="60">
        <v>38006</v>
      </c>
      <c r="C1030" s="62">
        <v>1.1000000000000001E-2</v>
      </c>
      <c r="D1030" s="62">
        <v>1.1200000000000002E-2</v>
      </c>
      <c r="E1030" s="62">
        <v>1.175E-2</v>
      </c>
      <c r="F1030" s="62">
        <v>0.04</v>
      </c>
      <c r="G1030" s="62"/>
    </row>
    <row r="1031" spans="2:7" x14ac:dyDescent="0.25">
      <c r="B1031" s="60">
        <v>38007</v>
      </c>
      <c r="C1031" s="62">
        <v>1.1000000000000001E-2</v>
      </c>
      <c r="D1031" s="62">
        <v>1.1200000000000002E-2</v>
      </c>
      <c r="E1031" s="62">
        <v>1.1699999999999999E-2</v>
      </c>
      <c r="F1031" s="62">
        <v>0.04</v>
      </c>
      <c r="G1031" s="62"/>
    </row>
    <row r="1032" spans="2:7" x14ac:dyDescent="0.25">
      <c r="B1032" s="60">
        <v>38008</v>
      </c>
      <c r="C1032" s="62">
        <v>1.1000000000000001E-2</v>
      </c>
      <c r="D1032" s="62">
        <v>1.1200000000000002E-2</v>
      </c>
      <c r="E1032" s="62">
        <v>1.1699999999999999E-2</v>
      </c>
      <c r="F1032" s="62">
        <v>0.04</v>
      </c>
      <c r="G1032" s="62"/>
    </row>
    <row r="1033" spans="2:7" x14ac:dyDescent="0.25">
      <c r="B1033" s="60">
        <v>38009</v>
      </c>
      <c r="C1033" s="62">
        <v>1.1000000000000001E-2</v>
      </c>
      <c r="D1033" s="62">
        <v>1.1200000000000002E-2</v>
      </c>
      <c r="E1033" s="62">
        <v>1.1699999999999999E-2</v>
      </c>
      <c r="F1033" s="62">
        <v>0.04</v>
      </c>
      <c r="G1033" s="62"/>
    </row>
    <row r="1034" spans="2:7" x14ac:dyDescent="0.25">
      <c r="B1034" s="60">
        <v>38012</v>
      </c>
      <c r="C1034" s="62">
        <v>1.1000000000000001E-2</v>
      </c>
      <c r="D1034" s="62">
        <v>1.1200000000000002E-2</v>
      </c>
      <c r="E1034" s="62">
        <v>1.1699999999999999E-2</v>
      </c>
      <c r="F1034" s="62">
        <v>0.04</v>
      </c>
      <c r="G1034" s="62"/>
    </row>
    <row r="1035" spans="2:7" x14ac:dyDescent="0.25">
      <c r="B1035" s="60">
        <v>38013</v>
      </c>
      <c r="C1035" s="62">
        <v>1.1000000000000001E-2</v>
      </c>
      <c r="D1035" s="62">
        <v>1.1200000000000002E-2</v>
      </c>
      <c r="E1035" s="62">
        <v>1.1756299999999999E-2</v>
      </c>
      <c r="F1035" s="62">
        <v>0.04</v>
      </c>
      <c r="G1035" s="62"/>
    </row>
    <row r="1036" spans="2:7" x14ac:dyDescent="0.25">
      <c r="B1036" s="60">
        <v>38014</v>
      </c>
      <c r="C1036" s="62">
        <v>1.1000000000000001E-2</v>
      </c>
      <c r="D1036" s="62">
        <v>1.1200000000000002E-2</v>
      </c>
      <c r="E1036" s="62">
        <v>1.1699999999999999E-2</v>
      </c>
      <c r="F1036" s="62">
        <v>0.04</v>
      </c>
      <c r="G1036" s="62"/>
    </row>
    <row r="1037" spans="2:7" x14ac:dyDescent="0.25">
      <c r="B1037" s="60">
        <v>38015</v>
      </c>
      <c r="C1037" s="62">
        <v>1.1000000000000001E-2</v>
      </c>
      <c r="D1037" s="62">
        <v>1.1312500000000001E-2</v>
      </c>
      <c r="E1037" s="62">
        <v>1.21E-2</v>
      </c>
      <c r="F1037" s="62">
        <v>0.04</v>
      </c>
      <c r="G1037" s="62"/>
    </row>
    <row r="1038" spans="2:7" x14ac:dyDescent="0.25">
      <c r="B1038" s="60">
        <v>38016</v>
      </c>
      <c r="C1038" s="62">
        <v>1.1000000000000001E-2</v>
      </c>
      <c r="D1038" s="62">
        <v>1.1299999999999999E-2</v>
      </c>
      <c r="E1038" s="62">
        <v>1.2137500000000001E-2</v>
      </c>
      <c r="F1038" s="62">
        <v>0.04</v>
      </c>
      <c r="G1038" s="62"/>
    </row>
    <row r="1039" spans="2:7" x14ac:dyDescent="0.25">
      <c r="B1039" s="60">
        <v>38019</v>
      </c>
      <c r="C1039" s="62">
        <v>1.1000000000000001E-2</v>
      </c>
      <c r="D1039" s="62">
        <v>1.1299999999999999E-2</v>
      </c>
      <c r="E1039" s="62">
        <v>1.21E-2</v>
      </c>
      <c r="F1039" s="62">
        <v>0.04</v>
      </c>
      <c r="G1039" s="62"/>
    </row>
    <row r="1040" spans="2:7" x14ac:dyDescent="0.25">
      <c r="B1040" s="60">
        <v>38020</v>
      </c>
      <c r="C1040" s="62">
        <v>1.1000000000000001E-2</v>
      </c>
      <c r="D1040" s="62">
        <v>1.1299999999999999E-2</v>
      </c>
      <c r="E1040" s="62">
        <v>1.2012499999999999E-2</v>
      </c>
      <c r="F1040" s="62">
        <v>0.04</v>
      </c>
      <c r="G1040" s="62"/>
    </row>
    <row r="1041" spans="2:7" x14ac:dyDescent="0.25">
      <c r="B1041" s="60">
        <v>38021</v>
      </c>
      <c r="C1041" s="62">
        <v>1.0987499999999999E-2</v>
      </c>
      <c r="D1041" s="62">
        <v>1.1299999999999999E-2</v>
      </c>
      <c r="E1041" s="62">
        <v>1.2E-2</v>
      </c>
      <c r="F1041" s="62">
        <v>0.04</v>
      </c>
      <c r="G1041" s="62"/>
    </row>
    <row r="1042" spans="2:7" x14ac:dyDescent="0.25">
      <c r="B1042" s="60">
        <v>38022</v>
      </c>
      <c r="C1042" s="62">
        <v>1.0987499999999999E-2</v>
      </c>
      <c r="D1042" s="62">
        <v>1.1299999999999999E-2</v>
      </c>
      <c r="E1042" s="62">
        <v>1.2E-2</v>
      </c>
      <c r="F1042" s="62">
        <v>0.04</v>
      </c>
      <c r="G1042" s="62"/>
    </row>
    <row r="1043" spans="2:7" x14ac:dyDescent="0.25">
      <c r="B1043" s="60">
        <v>38023</v>
      </c>
      <c r="C1043" s="62">
        <v>1.1000000000000001E-2</v>
      </c>
      <c r="D1043" s="62">
        <v>1.1299999999999999E-2</v>
      </c>
      <c r="E1043" s="62">
        <v>1.2199999999999999E-2</v>
      </c>
      <c r="F1043" s="62">
        <v>0.04</v>
      </c>
      <c r="G1043" s="62"/>
    </row>
    <row r="1044" spans="2:7" x14ac:dyDescent="0.25">
      <c r="B1044" s="60">
        <v>38026</v>
      </c>
      <c r="C1044" s="62">
        <v>1.1000000000000001E-2</v>
      </c>
      <c r="D1044" s="62">
        <v>1.1299999999999999E-2</v>
      </c>
      <c r="E1044" s="62">
        <v>1.2E-2</v>
      </c>
      <c r="F1044" s="62">
        <v>0.04</v>
      </c>
      <c r="G1044" s="62"/>
    </row>
    <row r="1045" spans="2:7" x14ac:dyDescent="0.25">
      <c r="B1045" s="60">
        <v>38027</v>
      </c>
      <c r="C1045" s="62">
        <v>1.0987499999999999E-2</v>
      </c>
      <c r="D1045" s="62">
        <v>1.1299999999999999E-2</v>
      </c>
      <c r="E1045" s="62">
        <v>1.2E-2</v>
      </c>
      <c r="F1045" s="62">
        <v>0.04</v>
      </c>
      <c r="G1045" s="62"/>
    </row>
    <row r="1046" spans="2:7" x14ac:dyDescent="0.25">
      <c r="B1046" s="60">
        <v>38028</v>
      </c>
      <c r="C1046" s="62">
        <v>1.0987499999999999E-2</v>
      </c>
      <c r="D1046" s="62">
        <v>1.1299999999999999E-2</v>
      </c>
      <c r="E1046" s="62">
        <v>1.2093799999999998E-2</v>
      </c>
      <c r="F1046" s="62">
        <v>0.04</v>
      </c>
      <c r="G1046" s="62"/>
    </row>
    <row r="1047" spans="2:7" x14ac:dyDescent="0.25">
      <c r="B1047" s="60">
        <v>38029</v>
      </c>
      <c r="C1047" s="62">
        <v>1.0943799999999998E-2</v>
      </c>
      <c r="D1047" s="62">
        <v>1.1218799999999999E-2</v>
      </c>
      <c r="E1047" s="62">
        <v>1.18E-2</v>
      </c>
      <c r="F1047" s="62">
        <v>0.04</v>
      </c>
      <c r="G1047" s="62"/>
    </row>
    <row r="1048" spans="2:7" x14ac:dyDescent="0.25">
      <c r="B1048" s="60">
        <v>38030</v>
      </c>
      <c r="C1048" s="62">
        <v>1.0937499999999999E-2</v>
      </c>
      <c r="D1048" s="62">
        <v>1.1200000000000002E-2</v>
      </c>
      <c r="E1048" s="62">
        <v>1.175E-2</v>
      </c>
      <c r="F1048" s="62">
        <v>0.04</v>
      </c>
      <c r="G1048" s="62"/>
    </row>
    <row r="1049" spans="2:7" x14ac:dyDescent="0.25">
      <c r="B1049" s="60">
        <v>38033</v>
      </c>
      <c r="C1049" s="62">
        <v>1.0937499999999999E-2</v>
      </c>
      <c r="D1049" s="62">
        <v>1.1200000000000002E-2</v>
      </c>
      <c r="E1049" s="62">
        <v>1.1699999999999999E-2</v>
      </c>
      <c r="F1049" s="62"/>
      <c r="G1049" s="62"/>
    </row>
    <row r="1050" spans="2:7" x14ac:dyDescent="0.25">
      <c r="B1050" s="60">
        <v>38034</v>
      </c>
      <c r="C1050" s="62">
        <v>1.09125E-2</v>
      </c>
      <c r="D1050" s="62">
        <v>1.1200000000000002E-2</v>
      </c>
      <c r="E1050" s="62">
        <v>1.1699999999999999E-2</v>
      </c>
      <c r="F1050" s="62">
        <v>0.04</v>
      </c>
      <c r="G1050" s="62"/>
    </row>
    <row r="1051" spans="2:7" x14ac:dyDescent="0.25">
      <c r="B1051" s="60">
        <v>38035</v>
      </c>
      <c r="C1051" s="62">
        <v>1.09125E-2</v>
      </c>
      <c r="D1051" s="62">
        <v>1.1200000000000002E-2</v>
      </c>
      <c r="E1051" s="62">
        <v>1.1699999999999999E-2</v>
      </c>
      <c r="F1051" s="62">
        <v>0.04</v>
      </c>
      <c r="G1051" s="62"/>
    </row>
    <row r="1052" spans="2:7" x14ac:dyDescent="0.25">
      <c r="B1052" s="60">
        <v>38036</v>
      </c>
      <c r="C1052" s="62">
        <v>1.09125E-2</v>
      </c>
      <c r="D1052" s="62">
        <v>1.1200000000000002E-2</v>
      </c>
      <c r="E1052" s="62">
        <v>1.1775000000000001E-2</v>
      </c>
      <c r="F1052" s="62">
        <v>0.04</v>
      </c>
      <c r="G1052" s="62"/>
    </row>
    <row r="1053" spans="2:7" x14ac:dyDescent="0.25">
      <c r="B1053" s="60">
        <v>38037</v>
      </c>
      <c r="C1053" s="62">
        <v>1.09E-2</v>
      </c>
      <c r="D1053" s="62">
        <v>1.1200000000000002E-2</v>
      </c>
      <c r="E1053" s="62">
        <v>1.17188E-2</v>
      </c>
      <c r="F1053" s="62">
        <v>0.04</v>
      </c>
      <c r="G1053" s="62"/>
    </row>
    <row r="1054" spans="2:7" x14ac:dyDescent="0.25">
      <c r="B1054" s="60">
        <v>38040</v>
      </c>
      <c r="C1054" s="62">
        <v>1.09E-2</v>
      </c>
      <c r="D1054" s="62">
        <v>1.1200000000000002E-2</v>
      </c>
      <c r="E1054" s="62">
        <v>1.18E-2</v>
      </c>
      <c r="F1054" s="62">
        <v>0.04</v>
      </c>
      <c r="G1054" s="62"/>
    </row>
    <row r="1055" spans="2:7" x14ac:dyDescent="0.25">
      <c r="B1055" s="60">
        <v>38041</v>
      </c>
      <c r="C1055" s="62">
        <v>1.09E-2</v>
      </c>
      <c r="D1055" s="62">
        <v>1.1200000000000002E-2</v>
      </c>
      <c r="E1055" s="62">
        <v>1.1699999999999999E-2</v>
      </c>
      <c r="F1055" s="62">
        <v>0.04</v>
      </c>
      <c r="G1055" s="62"/>
    </row>
    <row r="1056" spans="2:7" x14ac:dyDescent="0.25">
      <c r="B1056" s="60">
        <v>38042</v>
      </c>
      <c r="C1056" s="62">
        <v>1.09E-2</v>
      </c>
      <c r="D1056" s="62">
        <v>1.1200000000000002E-2</v>
      </c>
      <c r="E1056" s="62">
        <v>1.1699999999999999E-2</v>
      </c>
      <c r="F1056" s="62">
        <v>0.04</v>
      </c>
      <c r="G1056" s="62"/>
    </row>
    <row r="1057" spans="2:7" x14ac:dyDescent="0.25">
      <c r="B1057" s="60">
        <v>38043</v>
      </c>
      <c r="C1057" s="62">
        <v>1.09625E-2</v>
      </c>
      <c r="D1057" s="62">
        <v>1.1200000000000002E-2</v>
      </c>
      <c r="E1057" s="62">
        <v>1.1699999999999999E-2</v>
      </c>
      <c r="F1057" s="62">
        <v>0.04</v>
      </c>
      <c r="G1057" s="62"/>
    </row>
    <row r="1058" spans="2:7" x14ac:dyDescent="0.25">
      <c r="B1058" s="60">
        <v>38044</v>
      </c>
      <c r="C1058" s="62">
        <v>1.0974999999999999E-2</v>
      </c>
      <c r="D1058" s="62">
        <v>1.1200000000000002E-2</v>
      </c>
      <c r="E1058" s="62">
        <v>1.1699999999999999E-2</v>
      </c>
      <c r="F1058" s="62">
        <v>0.04</v>
      </c>
      <c r="G1058" s="62"/>
    </row>
    <row r="1059" spans="2:7" x14ac:dyDescent="0.25">
      <c r="B1059" s="60">
        <v>38047</v>
      </c>
      <c r="C1059" s="62">
        <v>1.1000000000000001E-2</v>
      </c>
      <c r="D1059" s="62">
        <v>1.1200000000000002E-2</v>
      </c>
      <c r="E1059" s="62">
        <v>1.1699999999999999E-2</v>
      </c>
      <c r="F1059" s="62">
        <v>0.04</v>
      </c>
      <c r="G1059" s="62"/>
    </row>
    <row r="1060" spans="2:7" x14ac:dyDescent="0.25">
      <c r="B1060" s="60">
        <v>38048</v>
      </c>
      <c r="C1060" s="62">
        <v>1.1000000000000001E-2</v>
      </c>
      <c r="D1060" s="62">
        <v>1.1200000000000002E-2</v>
      </c>
      <c r="E1060" s="62">
        <v>1.1725000000000001E-2</v>
      </c>
      <c r="F1060" s="62">
        <v>0.04</v>
      </c>
      <c r="G1060" s="62"/>
    </row>
    <row r="1061" spans="2:7" x14ac:dyDescent="0.25">
      <c r="B1061" s="60">
        <v>38049</v>
      </c>
      <c r="C1061" s="62">
        <v>1.1000000000000001E-2</v>
      </c>
      <c r="D1061" s="62">
        <v>1.1200000000000002E-2</v>
      </c>
      <c r="E1061" s="62">
        <v>1.1899999999999999E-2</v>
      </c>
      <c r="F1061" s="62">
        <v>0.04</v>
      </c>
      <c r="G1061" s="62"/>
    </row>
    <row r="1062" spans="2:7" x14ac:dyDescent="0.25">
      <c r="B1062" s="60">
        <v>38050</v>
      </c>
      <c r="C1062" s="62">
        <v>1.1000000000000001E-2</v>
      </c>
      <c r="D1062" s="62">
        <v>1.1200000000000002E-2</v>
      </c>
      <c r="E1062" s="62">
        <v>1.1899999999999999E-2</v>
      </c>
      <c r="F1062" s="62">
        <v>0.04</v>
      </c>
      <c r="G1062" s="62"/>
    </row>
    <row r="1063" spans="2:7" x14ac:dyDescent="0.25">
      <c r="B1063" s="60">
        <v>38051</v>
      </c>
      <c r="C1063" s="62">
        <v>1.1000000000000001E-2</v>
      </c>
      <c r="D1063" s="62">
        <v>1.1200000000000002E-2</v>
      </c>
      <c r="E1063" s="62">
        <v>1.1899999999999999E-2</v>
      </c>
      <c r="F1063" s="62">
        <v>0.04</v>
      </c>
      <c r="G1063" s="62"/>
    </row>
    <row r="1064" spans="2:7" x14ac:dyDescent="0.25">
      <c r="B1064" s="60">
        <v>38054</v>
      </c>
      <c r="C1064" s="62">
        <v>1.0925000000000001E-2</v>
      </c>
      <c r="D1064" s="62">
        <v>1.11E-2</v>
      </c>
      <c r="E1064" s="62">
        <v>1.15E-2</v>
      </c>
      <c r="F1064" s="62">
        <v>0.04</v>
      </c>
      <c r="G1064" s="62"/>
    </row>
    <row r="1065" spans="2:7" x14ac:dyDescent="0.25">
      <c r="B1065" s="60">
        <v>38055</v>
      </c>
      <c r="C1065" s="62">
        <v>1.09E-2</v>
      </c>
      <c r="D1065" s="62">
        <v>1.11E-2</v>
      </c>
      <c r="E1065" s="62">
        <v>1.15E-2</v>
      </c>
      <c r="F1065" s="62">
        <v>0.04</v>
      </c>
      <c r="G1065" s="62"/>
    </row>
    <row r="1066" spans="2:7" x14ac:dyDescent="0.25">
      <c r="B1066" s="60">
        <v>38056</v>
      </c>
      <c r="C1066" s="62">
        <v>1.09E-2</v>
      </c>
      <c r="D1066" s="62">
        <v>1.11E-2</v>
      </c>
      <c r="E1066" s="62">
        <v>1.15E-2</v>
      </c>
      <c r="F1066" s="62">
        <v>0.04</v>
      </c>
      <c r="G1066" s="62"/>
    </row>
    <row r="1067" spans="2:7" x14ac:dyDescent="0.25">
      <c r="B1067" s="60">
        <v>38057</v>
      </c>
      <c r="C1067" s="62">
        <v>1.09E-2</v>
      </c>
      <c r="D1067" s="62">
        <v>1.11E-2</v>
      </c>
      <c r="E1067" s="62">
        <v>1.15E-2</v>
      </c>
      <c r="F1067" s="62">
        <v>0.04</v>
      </c>
      <c r="G1067" s="62"/>
    </row>
    <row r="1068" spans="2:7" x14ac:dyDescent="0.25">
      <c r="B1068" s="60">
        <v>38058</v>
      </c>
      <c r="C1068" s="62">
        <v>1.09E-2</v>
      </c>
      <c r="D1068" s="62">
        <v>1.11E-2</v>
      </c>
      <c r="E1068" s="62">
        <v>1.145E-2</v>
      </c>
      <c r="F1068" s="62">
        <v>0.04</v>
      </c>
      <c r="G1068" s="62"/>
    </row>
    <row r="1069" spans="2:7" x14ac:dyDescent="0.25">
      <c r="B1069" s="60">
        <v>38061</v>
      </c>
      <c r="C1069" s="62">
        <v>1.09E-2</v>
      </c>
      <c r="D1069" s="62">
        <v>1.11E-2</v>
      </c>
      <c r="E1069" s="62">
        <v>1.15E-2</v>
      </c>
      <c r="F1069" s="62">
        <v>0.04</v>
      </c>
      <c r="G1069" s="62"/>
    </row>
    <row r="1070" spans="2:7" x14ac:dyDescent="0.25">
      <c r="B1070" s="60">
        <v>38062</v>
      </c>
      <c r="C1070" s="62">
        <v>1.09E-2</v>
      </c>
      <c r="D1070" s="62">
        <v>1.11E-2</v>
      </c>
      <c r="E1070" s="62">
        <v>1.1587499999999999E-2</v>
      </c>
      <c r="F1070" s="62">
        <v>0.04</v>
      </c>
      <c r="G1070" s="62"/>
    </row>
    <row r="1071" spans="2:7" x14ac:dyDescent="0.25">
      <c r="B1071" s="60">
        <v>38063</v>
      </c>
      <c r="C1071" s="62">
        <v>1.09E-2</v>
      </c>
      <c r="D1071" s="62">
        <v>1.11E-2</v>
      </c>
      <c r="E1071" s="62">
        <v>1.15E-2</v>
      </c>
      <c r="F1071" s="62">
        <v>0.04</v>
      </c>
      <c r="G1071" s="62"/>
    </row>
    <row r="1072" spans="2:7" x14ac:dyDescent="0.25">
      <c r="B1072" s="60">
        <v>38064</v>
      </c>
      <c r="C1072" s="62">
        <v>1.09E-2</v>
      </c>
      <c r="D1072" s="62">
        <v>1.11E-2</v>
      </c>
      <c r="E1072" s="62">
        <v>1.15E-2</v>
      </c>
      <c r="F1072" s="62">
        <v>0.04</v>
      </c>
      <c r="G1072" s="62"/>
    </row>
    <row r="1073" spans="2:7" x14ac:dyDescent="0.25">
      <c r="B1073" s="60">
        <v>38065</v>
      </c>
      <c r="C1073" s="62">
        <v>1.09E-2</v>
      </c>
      <c r="D1073" s="62">
        <v>1.11E-2</v>
      </c>
      <c r="E1073" s="62">
        <v>1.15E-2</v>
      </c>
      <c r="F1073" s="62">
        <v>0.04</v>
      </c>
      <c r="G1073" s="62"/>
    </row>
    <row r="1074" spans="2:7" x14ac:dyDescent="0.25">
      <c r="B1074" s="60">
        <v>38068</v>
      </c>
      <c r="C1074" s="62">
        <v>1.09E-2</v>
      </c>
      <c r="D1074" s="62">
        <v>1.11E-2</v>
      </c>
      <c r="E1074" s="62">
        <v>1.15E-2</v>
      </c>
      <c r="F1074" s="62">
        <v>0.04</v>
      </c>
      <c r="G1074" s="62"/>
    </row>
    <row r="1075" spans="2:7" x14ac:dyDescent="0.25">
      <c r="B1075" s="60">
        <v>38069</v>
      </c>
      <c r="C1075" s="62">
        <v>1.09E-2</v>
      </c>
      <c r="D1075" s="62">
        <v>1.11E-2</v>
      </c>
      <c r="E1075" s="62">
        <v>1.15E-2</v>
      </c>
      <c r="F1075" s="62">
        <v>0.04</v>
      </c>
      <c r="G1075" s="62"/>
    </row>
    <row r="1076" spans="2:7" x14ac:dyDescent="0.25">
      <c r="B1076" s="60">
        <v>38070</v>
      </c>
      <c r="C1076" s="62">
        <v>1.09E-2</v>
      </c>
      <c r="D1076" s="62">
        <v>1.11E-2</v>
      </c>
      <c r="E1076" s="62">
        <v>1.15E-2</v>
      </c>
      <c r="F1076" s="62">
        <v>0.04</v>
      </c>
      <c r="G1076" s="62"/>
    </row>
    <row r="1077" spans="2:7" x14ac:dyDescent="0.25">
      <c r="B1077" s="60">
        <v>38071</v>
      </c>
      <c r="C1077" s="62">
        <v>1.09E-2</v>
      </c>
      <c r="D1077" s="62">
        <v>1.11E-2</v>
      </c>
      <c r="E1077" s="62">
        <v>1.15E-2</v>
      </c>
      <c r="F1077" s="62">
        <v>0.04</v>
      </c>
      <c r="G1077" s="62"/>
    </row>
    <row r="1078" spans="2:7" x14ac:dyDescent="0.25">
      <c r="B1078" s="60">
        <v>38072</v>
      </c>
      <c r="C1078" s="62">
        <v>1.09E-2</v>
      </c>
      <c r="D1078" s="62">
        <v>1.11E-2</v>
      </c>
      <c r="E1078" s="62">
        <v>1.15E-2</v>
      </c>
      <c r="F1078" s="62">
        <v>0.04</v>
      </c>
      <c r="G1078" s="62"/>
    </row>
    <row r="1079" spans="2:7" x14ac:dyDescent="0.25">
      <c r="B1079" s="60">
        <v>38075</v>
      </c>
      <c r="C1079" s="62">
        <v>1.09E-2</v>
      </c>
      <c r="D1079" s="62">
        <v>1.11E-2</v>
      </c>
      <c r="E1079" s="62">
        <v>1.1599999999999999E-2</v>
      </c>
      <c r="F1079" s="62">
        <v>0.04</v>
      </c>
      <c r="G1079" s="62"/>
    </row>
    <row r="1080" spans="2:7" x14ac:dyDescent="0.25">
      <c r="B1080" s="60">
        <v>38076</v>
      </c>
      <c r="C1080" s="62">
        <v>1.09E-2</v>
      </c>
      <c r="D1080" s="62">
        <v>1.11E-2</v>
      </c>
      <c r="E1080" s="62">
        <v>1.1599999999999999E-2</v>
      </c>
      <c r="F1080" s="62">
        <v>0.04</v>
      </c>
      <c r="G1080" s="62"/>
    </row>
    <row r="1081" spans="2:7" x14ac:dyDescent="0.25">
      <c r="B1081" s="60">
        <v>38077</v>
      </c>
      <c r="C1081" s="62">
        <v>1.09E-2</v>
      </c>
      <c r="D1081" s="62">
        <v>1.11E-2</v>
      </c>
      <c r="E1081" s="62">
        <v>1.1599999999999999E-2</v>
      </c>
      <c r="F1081" s="62">
        <v>0.04</v>
      </c>
      <c r="G1081" s="62"/>
    </row>
    <row r="1082" spans="2:7" x14ac:dyDescent="0.25">
      <c r="B1082" s="60">
        <v>38078</v>
      </c>
      <c r="C1082" s="62">
        <v>1.09E-2</v>
      </c>
      <c r="D1082" s="62">
        <v>1.11E-2</v>
      </c>
      <c r="E1082" s="62">
        <v>1.1599999999999999E-2</v>
      </c>
      <c r="F1082" s="62">
        <v>0.04</v>
      </c>
      <c r="G1082" s="62"/>
    </row>
    <row r="1083" spans="2:7" x14ac:dyDescent="0.25">
      <c r="B1083" s="60">
        <v>38079</v>
      </c>
      <c r="C1083" s="62">
        <v>1.09E-2</v>
      </c>
      <c r="D1083" s="62">
        <v>1.11E-2</v>
      </c>
      <c r="E1083" s="62">
        <v>1.1699999999999999E-2</v>
      </c>
      <c r="F1083" s="62">
        <v>0.04</v>
      </c>
      <c r="G1083" s="62"/>
    </row>
    <row r="1084" spans="2:7" x14ac:dyDescent="0.25">
      <c r="B1084" s="60">
        <v>38082</v>
      </c>
      <c r="C1084" s="62">
        <v>1.1000000000000001E-2</v>
      </c>
      <c r="D1084" s="62">
        <v>1.1399999999999999E-2</v>
      </c>
      <c r="E1084" s="62">
        <v>1.23E-2</v>
      </c>
      <c r="F1084" s="62">
        <v>0.04</v>
      </c>
      <c r="G1084" s="62"/>
    </row>
    <row r="1085" spans="2:7" x14ac:dyDescent="0.25">
      <c r="B1085" s="60">
        <v>38083</v>
      </c>
      <c r="C1085" s="62">
        <v>1.1000000000000001E-2</v>
      </c>
      <c r="D1085" s="62">
        <v>1.1399999999999999E-2</v>
      </c>
      <c r="E1085" s="62">
        <v>1.23E-2</v>
      </c>
      <c r="F1085" s="62">
        <v>0.04</v>
      </c>
      <c r="G1085" s="62"/>
    </row>
    <row r="1086" spans="2:7" x14ac:dyDescent="0.25">
      <c r="B1086" s="60">
        <v>38084</v>
      </c>
      <c r="C1086" s="62">
        <v>1.1000000000000001E-2</v>
      </c>
      <c r="D1086" s="62">
        <v>1.1399999999999999E-2</v>
      </c>
      <c r="E1086" s="62">
        <v>1.2225E-2</v>
      </c>
      <c r="F1086" s="62">
        <v>0.04</v>
      </c>
      <c r="G1086" s="62"/>
    </row>
    <row r="1087" spans="2:7" x14ac:dyDescent="0.25">
      <c r="B1087" s="60">
        <v>38085</v>
      </c>
      <c r="C1087" s="62">
        <v>1.1000000000000001E-2</v>
      </c>
      <c r="D1087" s="62">
        <v>1.1399999999999999E-2</v>
      </c>
      <c r="E1087" s="62">
        <v>1.225E-2</v>
      </c>
      <c r="F1087" s="62">
        <v>0.04</v>
      </c>
      <c r="G1087" s="62"/>
    </row>
    <row r="1088" spans="2:7" x14ac:dyDescent="0.25">
      <c r="B1088" s="60">
        <v>38090</v>
      </c>
      <c r="C1088" s="62">
        <v>1.1000000000000001E-2</v>
      </c>
      <c r="D1088" s="62">
        <v>1.1399999999999999E-2</v>
      </c>
      <c r="E1088" s="62">
        <v>1.2350000000000002E-2</v>
      </c>
      <c r="F1088" s="62">
        <v>0.04</v>
      </c>
      <c r="G1088" s="62"/>
    </row>
    <row r="1089" spans="2:7" x14ac:dyDescent="0.25">
      <c r="B1089" s="60">
        <v>38091</v>
      </c>
      <c r="C1089" s="62">
        <v>1.1000000000000001E-2</v>
      </c>
      <c r="D1089" s="62">
        <v>1.14188E-2</v>
      </c>
      <c r="E1089" s="62">
        <v>1.2549999999999999E-2</v>
      </c>
      <c r="F1089" s="62">
        <v>0.04</v>
      </c>
      <c r="G1089" s="62"/>
    </row>
    <row r="1090" spans="2:7" x14ac:dyDescent="0.25">
      <c r="B1090" s="60">
        <v>38092</v>
      </c>
      <c r="C1090" s="62">
        <v>1.1000000000000001E-2</v>
      </c>
      <c r="D1090" s="62">
        <v>1.15E-2</v>
      </c>
      <c r="E1090" s="62">
        <v>1.29E-2</v>
      </c>
      <c r="F1090" s="62">
        <v>0.04</v>
      </c>
      <c r="G1090" s="62"/>
    </row>
    <row r="1091" spans="2:7" x14ac:dyDescent="0.25">
      <c r="B1091" s="60">
        <v>38093</v>
      </c>
      <c r="C1091" s="62">
        <v>1.1000000000000001E-2</v>
      </c>
      <c r="D1091" s="62">
        <v>1.15E-2</v>
      </c>
      <c r="E1091" s="62">
        <v>1.2800000000000001E-2</v>
      </c>
      <c r="F1091" s="62">
        <v>0.04</v>
      </c>
      <c r="G1091" s="62"/>
    </row>
    <row r="1092" spans="2:7" x14ac:dyDescent="0.25">
      <c r="B1092" s="60">
        <v>38096</v>
      </c>
      <c r="C1092" s="62">
        <v>1.1000000000000001E-2</v>
      </c>
      <c r="D1092" s="62">
        <v>1.14938E-2</v>
      </c>
      <c r="E1092" s="62">
        <v>1.2699999999999999E-2</v>
      </c>
      <c r="F1092" s="62">
        <v>0.04</v>
      </c>
      <c r="G1092" s="62"/>
    </row>
    <row r="1093" spans="2:7" x14ac:dyDescent="0.25">
      <c r="B1093" s="60">
        <v>38097</v>
      </c>
      <c r="C1093" s="62">
        <v>1.1000000000000001E-2</v>
      </c>
      <c r="D1093" s="62">
        <v>1.15E-2</v>
      </c>
      <c r="E1093" s="62">
        <v>1.2749999999999999E-2</v>
      </c>
      <c r="F1093" s="62">
        <v>0.04</v>
      </c>
      <c r="G1093" s="62"/>
    </row>
    <row r="1094" spans="2:7" x14ac:dyDescent="0.25">
      <c r="B1094" s="60">
        <v>38098</v>
      </c>
      <c r="C1094" s="62">
        <v>1.1000000000000001E-2</v>
      </c>
      <c r="D1094" s="62">
        <v>1.16875E-2</v>
      </c>
      <c r="E1094" s="62">
        <v>1.3300000000000001E-2</v>
      </c>
      <c r="F1094" s="62">
        <v>0.04</v>
      </c>
      <c r="G1094" s="62"/>
    </row>
    <row r="1095" spans="2:7" x14ac:dyDescent="0.25">
      <c r="B1095" s="60">
        <v>38099</v>
      </c>
      <c r="C1095" s="62">
        <v>1.1000000000000001E-2</v>
      </c>
      <c r="D1095" s="62">
        <v>1.1699999999999999E-2</v>
      </c>
      <c r="E1095" s="62">
        <v>1.325E-2</v>
      </c>
      <c r="F1095" s="62">
        <v>0.04</v>
      </c>
      <c r="G1095" s="62"/>
    </row>
    <row r="1096" spans="2:7" x14ac:dyDescent="0.25">
      <c r="B1096" s="60">
        <v>38100</v>
      </c>
      <c r="C1096" s="62">
        <v>1.1000000000000001E-2</v>
      </c>
      <c r="D1096" s="62">
        <v>1.1699999999999999E-2</v>
      </c>
      <c r="E1096" s="62">
        <v>1.32E-2</v>
      </c>
      <c r="F1096" s="62">
        <v>0.04</v>
      </c>
      <c r="G1096" s="62"/>
    </row>
    <row r="1097" spans="2:7" x14ac:dyDescent="0.25">
      <c r="B1097" s="60">
        <v>38103</v>
      </c>
      <c r="C1097" s="62">
        <v>1.1000000000000001E-2</v>
      </c>
      <c r="D1097" s="62">
        <v>1.1699999999999999E-2</v>
      </c>
      <c r="E1097" s="62">
        <v>1.3500000000000002E-2</v>
      </c>
      <c r="F1097" s="62">
        <v>0.04</v>
      </c>
      <c r="G1097" s="62"/>
    </row>
    <row r="1098" spans="2:7" x14ac:dyDescent="0.25">
      <c r="B1098" s="60">
        <v>38104</v>
      </c>
      <c r="C1098" s="62">
        <v>1.1000000000000001E-2</v>
      </c>
      <c r="D1098" s="62">
        <v>1.1699999999999999E-2</v>
      </c>
      <c r="E1098" s="62">
        <v>1.34813E-2</v>
      </c>
      <c r="F1098" s="62">
        <v>0.04</v>
      </c>
      <c r="G1098" s="62"/>
    </row>
    <row r="1099" spans="2:7" x14ac:dyDescent="0.25">
      <c r="B1099" s="60">
        <v>38105</v>
      </c>
      <c r="C1099" s="62">
        <v>1.1000000000000001E-2</v>
      </c>
      <c r="D1099" s="62">
        <v>1.1699999999999999E-2</v>
      </c>
      <c r="E1099" s="62">
        <v>1.34E-2</v>
      </c>
      <c r="F1099" s="62">
        <v>0.04</v>
      </c>
      <c r="G1099" s="62"/>
    </row>
    <row r="1100" spans="2:7" x14ac:dyDescent="0.25">
      <c r="B1100" s="60">
        <v>38106</v>
      </c>
      <c r="C1100" s="62">
        <v>1.1000000000000001E-2</v>
      </c>
      <c r="D1100" s="62">
        <v>1.1787499999999999E-2</v>
      </c>
      <c r="E1100" s="62">
        <v>1.37E-2</v>
      </c>
      <c r="F1100" s="62">
        <v>0.04</v>
      </c>
      <c r="G1100" s="62"/>
    </row>
    <row r="1101" spans="2:7" x14ac:dyDescent="0.25">
      <c r="B1101" s="60">
        <v>38107</v>
      </c>
      <c r="C1101" s="62">
        <v>1.1000000000000001E-2</v>
      </c>
      <c r="D1101" s="62">
        <v>1.18E-2</v>
      </c>
      <c r="E1101" s="62">
        <v>1.38E-2</v>
      </c>
      <c r="F1101" s="62">
        <v>0.04</v>
      </c>
      <c r="G1101" s="62"/>
    </row>
    <row r="1102" spans="2:7" x14ac:dyDescent="0.25">
      <c r="B1102" s="60">
        <v>38111</v>
      </c>
      <c r="C1102" s="62">
        <v>1.1000000000000001E-2</v>
      </c>
      <c r="D1102" s="62">
        <v>1.18E-2</v>
      </c>
      <c r="E1102" s="62">
        <v>1.38E-2</v>
      </c>
      <c r="F1102" s="62">
        <v>0.04</v>
      </c>
      <c r="G1102" s="62"/>
    </row>
    <row r="1103" spans="2:7" x14ac:dyDescent="0.25">
      <c r="B1103" s="60">
        <v>38112</v>
      </c>
      <c r="C1103" s="62">
        <v>1.1000000000000001E-2</v>
      </c>
      <c r="D1103" s="62">
        <v>1.18E-2</v>
      </c>
      <c r="E1103" s="62">
        <v>1.3781300000000002E-2</v>
      </c>
      <c r="F1103" s="62">
        <v>0.04</v>
      </c>
      <c r="G1103" s="62"/>
    </row>
    <row r="1104" spans="2:7" x14ac:dyDescent="0.25">
      <c r="B1104" s="60">
        <v>38113</v>
      </c>
      <c r="C1104" s="62">
        <v>1.1000000000000001E-2</v>
      </c>
      <c r="D1104" s="62">
        <v>1.18E-2</v>
      </c>
      <c r="E1104" s="62">
        <v>1.3899999999999999E-2</v>
      </c>
      <c r="F1104" s="62">
        <v>0.04</v>
      </c>
      <c r="G1104" s="62"/>
    </row>
    <row r="1105" spans="2:7" x14ac:dyDescent="0.25">
      <c r="B1105" s="60">
        <v>38114</v>
      </c>
      <c r="C1105" s="62">
        <v>1.1000000000000001E-2</v>
      </c>
      <c r="D1105" s="62">
        <v>1.1899999999999999E-2</v>
      </c>
      <c r="E1105" s="62">
        <v>1.4199999999999999E-2</v>
      </c>
      <c r="F1105" s="62">
        <v>0.04</v>
      </c>
      <c r="G1105" s="62"/>
    </row>
    <row r="1106" spans="2:7" x14ac:dyDescent="0.25">
      <c r="B1106" s="60">
        <v>38117</v>
      </c>
      <c r="C1106" s="62">
        <v>1.1000000000000001E-2</v>
      </c>
      <c r="D1106" s="62">
        <v>1.24E-2</v>
      </c>
      <c r="E1106" s="62">
        <v>1.5300000000000001E-2</v>
      </c>
      <c r="F1106" s="62">
        <v>0.04</v>
      </c>
      <c r="G1106" s="62"/>
    </row>
    <row r="1107" spans="2:7" x14ac:dyDescent="0.25">
      <c r="B1107" s="60">
        <v>38118</v>
      </c>
      <c r="C1107" s="62">
        <v>1.1000000000000001E-2</v>
      </c>
      <c r="D1107" s="62">
        <v>1.24E-2</v>
      </c>
      <c r="E1107" s="62">
        <v>1.5300000000000001E-2</v>
      </c>
      <c r="F1107" s="62">
        <v>0.04</v>
      </c>
      <c r="G1107" s="62"/>
    </row>
    <row r="1108" spans="2:7" x14ac:dyDescent="0.25">
      <c r="B1108" s="60">
        <v>38119</v>
      </c>
      <c r="C1108" s="62">
        <v>1.1000000000000001E-2</v>
      </c>
      <c r="D1108" s="62">
        <v>1.24E-2</v>
      </c>
      <c r="E1108" s="62">
        <v>1.52E-2</v>
      </c>
      <c r="F1108" s="62">
        <v>0.04</v>
      </c>
      <c r="G1108" s="62"/>
    </row>
    <row r="1109" spans="2:7" x14ac:dyDescent="0.25">
      <c r="B1109" s="60">
        <v>38120</v>
      </c>
      <c r="C1109" s="62">
        <v>1.1000000000000001E-2</v>
      </c>
      <c r="D1109" s="62">
        <v>1.2500000000000001E-2</v>
      </c>
      <c r="E1109" s="62">
        <v>1.54E-2</v>
      </c>
      <c r="F1109" s="62">
        <v>0.04</v>
      </c>
      <c r="G1109" s="62"/>
    </row>
    <row r="1110" spans="2:7" x14ac:dyDescent="0.25">
      <c r="B1110" s="60">
        <v>38121</v>
      </c>
      <c r="C1110" s="62">
        <v>1.1000000000000001E-2</v>
      </c>
      <c r="D1110" s="62">
        <v>1.26E-2</v>
      </c>
      <c r="E1110" s="62">
        <v>1.5600000000000001E-2</v>
      </c>
      <c r="F1110" s="62">
        <v>0.04</v>
      </c>
      <c r="G1110" s="62"/>
    </row>
    <row r="1111" spans="2:7" x14ac:dyDescent="0.25">
      <c r="B1111" s="60">
        <v>38124</v>
      </c>
      <c r="C1111" s="62">
        <v>1.1000000000000001E-2</v>
      </c>
      <c r="D1111" s="62">
        <v>1.25813E-2</v>
      </c>
      <c r="E1111" s="62">
        <v>1.5300000000000001E-2</v>
      </c>
      <c r="F1111" s="62">
        <v>0.04</v>
      </c>
      <c r="G1111" s="62"/>
    </row>
    <row r="1112" spans="2:7" x14ac:dyDescent="0.25">
      <c r="B1112" s="60">
        <v>38125</v>
      </c>
      <c r="C1112" s="62">
        <v>1.1000000000000001E-2</v>
      </c>
      <c r="D1112" s="62">
        <v>1.26E-2</v>
      </c>
      <c r="E1112" s="62">
        <v>1.5337499999999999E-2</v>
      </c>
      <c r="F1112" s="62">
        <v>0.04</v>
      </c>
      <c r="G1112" s="62"/>
    </row>
    <row r="1113" spans="2:7" x14ac:dyDescent="0.25">
      <c r="B1113" s="60">
        <v>38126</v>
      </c>
      <c r="C1113" s="62">
        <v>1.1000000000000001E-2</v>
      </c>
      <c r="D1113" s="62">
        <v>1.2699999999999999E-2</v>
      </c>
      <c r="E1113" s="62">
        <v>1.55E-2</v>
      </c>
      <c r="F1113" s="62">
        <v>0.04</v>
      </c>
      <c r="G1113" s="62"/>
    </row>
    <row r="1114" spans="2:7" x14ac:dyDescent="0.25">
      <c r="B1114" s="60">
        <v>38127</v>
      </c>
      <c r="C1114" s="62">
        <v>1.1000000000000001E-2</v>
      </c>
      <c r="D1114" s="62">
        <v>1.2800000000000001E-2</v>
      </c>
      <c r="E1114" s="62">
        <v>1.56875E-2</v>
      </c>
      <c r="F1114" s="62">
        <v>0.04</v>
      </c>
      <c r="G1114" s="62"/>
    </row>
    <row r="1115" spans="2:7" x14ac:dyDescent="0.25">
      <c r="B1115" s="60">
        <v>38128</v>
      </c>
      <c r="C1115" s="62">
        <v>1.1000000000000001E-2</v>
      </c>
      <c r="D1115" s="62">
        <v>1.2800000000000001E-2</v>
      </c>
      <c r="E1115" s="62">
        <v>1.5600000000000001E-2</v>
      </c>
      <c r="F1115" s="62">
        <v>0.04</v>
      </c>
      <c r="G1115" s="62"/>
    </row>
    <row r="1116" spans="2:7" x14ac:dyDescent="0.25">
      <c r="B1116" s="60">
        <v>38131</v>
      </c>
      <c r="C1116" s="62">
        <v>1.1000000000000001E-2</v>
      </c>
      <c r="D1116" s="62">
        <v>1.29E-2</v>
      </c>
      <c r="E1116" s="62">
        <v>1.5900000000000001E-2</v>
      </c>
      <c r="F1116" s="62">
        <v>0.04</v>
      </c>
      <c r="G1116" s="62"/>
    </row>
    <row r="1117" spans="2:7" x14ac:dyDescent="0.25">
      <c r="B1117" s="60">
        <v>38132</v>
      </c>
      <c r="C1117" s="62">
        <v>1.1000000000000001E-2</v>
      </c>
      <c r="D1117" s="62">
        <v>1.29E-2</v>
      </c>
      <c r="E1117" s="62">
        <v>1.5824999999999999E-2</v>
      </c>
      <c r="F1117" s="62">
        <v>0.04</v>
      </c>
      <c r="G1117" s="62"/>
    </row>
    <row r="1118" spans="2:7" x14ac:dyDescent="0.25">
      <c r="B1118" s="60">
        <v>38133</v>
      </c>
      <c r="C1118" s="62">
        <v>1.1000000000000001E-2</v>
      </c>
      <c r="D1118" s="62">
        <v>1.3000000000000001E-2</v>
      </c>
      <c r="E1118" s="62">
        <v>1.5881300000000001E-2</v>
      </c>
      <c r="F1118" s="62">
        <v>0.04</v>
      </c>
      <c r="G1118" s="62"/>
    </row>
    <row r="1119" spans="2:7" x14ac:dyDescent="0.25">
      <c r="B1119" s="60">
        <v>38134</v>
      </c>
      <c r="C1119" s="62">
        <v>1.11E-2</v>
      </c>
      <c r="D1119" s="62">
        <v>1.3100000000000001E-2</v>
      </c>
      <c r="E1119" s="62">
        <v>1.5787499999999999E-2</v>
      </c>
      <c r="F1119" s="62">
        <v>0.04</v>
      </c>
      <c r="G1119" s="62"/>
    </row>
    <row r="1120" spans="2:7" x14ac:dyDescent="0.25">
      <c r="B1120" s="60">
        <v>38135</v>
      </c>
      <c r="C1120" s="62">
        <v>1.11375E-2</v>
      </c>
      <c r="D1120" s="62">
        <v>1.315E-2</v>
      </c>
      <c r="E1120" s="62">
        <v>1.5774999999999997E-2</v>
      </c>
      <c r="F1120" s="62">
        <v>0.04</v>
      </c>
      <c r="G1120" s="62"/>
    </row>
    <row r="1121" spans="2:7" x14ac:dyDescent="0.25">
      <c r="B1121" s="60">
        <v>38139</v>
      </c>
      <c r="C1121" s="62">
        <v>1.125E-2</v>
      </c>
      <c r="D1121" s="62">
        <v>1.3268800000000001E-2</v>
      </c>
      <c r="E1121" s="62">
        <v>1.6049999999999998E-2</v>
      </c>
      <c r="F1121" s="62">
        <v>0.04</v>
      </c>
      <c r="G1121" s="62"/>
    </row>
    <row r="1122" spans="2:7" x14ac:dyDescent="0.25">
      <c r="B1122" s="60">
        <v>38140</v>
      </c>
      <c r="C1122" s="62">
        <v>1.1312500000000001E-2</v>
      </c>
      <c r="D1122" s="62">
        <v>1.34E-2</v>
      </c>
      <c r="E1122" s="62">
        <v>1.6274999999999998E-2</v>
      </c>
      <c r="F1122" s="62">
        <v>0.04</v>
      </c>
      <c r="G1122" s="62"/>
    </row>
    <row r="1123" spans="2:7" x14ac:dyDescent="0.25">
      <c r="B1123" s="60">
        <v>38141</v>
      </c>
      <c r="C1123" s="62">
        <v>1.15E-2</v>
      </c>
      <c r="D1123" s="62">
        <v>1.3600000000000001E-2</v>
      </c>
      <c r="E1123" s="62">
        <v>1.66E-2</v>
      </c>
      <c r="F1123" s="62">
        <v>0.04</v>
      </c>
      <c r="G1123" s="62"/>
    </row>
    <row r="1124" spans="2:7" x14ac:dyDescent="0.25">
      <c r="B1124" s="60">
        <v>38142</v>
      </c>
      <c r="C1124" s="62">
        <v>1.1599999999999999E-2</v>
      </c>
      <c r="D1124" s="62">
        <v>1.37375E-2</v>
      </c>
      <c r="E1124" s="62">
        <v>1.6737500000000002E-2</v>
      </c>
      <c r="F1124" s="62">
        <v>0.04</v>
      </c>
      <c r="G1124" s="62"/>
    </row>
    <row r="1125" spans="2:7" x14ac:dyDescent="0.25">
      <c r="B1125" s="60">
        <v>38145</v>
      </c>
      <c r="C1125" s="62">
        <v>1.1699999999999999E-2</v>
      </c>
      <c r="D1125" s="62">
        <v>1.3999999999999999E-2</v>
      </c>
      <c r="E1125" s="62">
        <v>1.7100000000000001E-2</v>
      </c>
      <c r="F1125" s="62">
        <v>0.04</v>
      </c>
      <c r="G1125" s="62"/>
    </row>
    <row r="1126" spans="2:7" x14ac:dyDescent="0.25">
      <c r="B1126" s="60">
        <v>38146</v>
      </c>
      <c r="C1126" s="62">
        <v>1.1787499999999999E-2</v>
      </c>
      <c r="D1126" s="62">
        <v>1.41E-2</v>
      </c>
      <c r="E1126" s="62">
        <v>1.7100000000000001E-2</v>
      </c>
      <c r="F1126" s="62">
        <v>0.04</v>
      </c>
      <c r="G1126" s="62"/>
    </row>
    <row r="1127" spans="2:7" x14ac:dyDescent="0.25">
      <c r="B1127" s="60">
        <v>38147</v>
      </c>
      <c r="C1127" s="62">
        <v>1.1899999999999999E-2</v>
      </c>
      <c r="D1127" s="62">
        <v>1.4274999999999999E-2</v>
      </c>
      <c r="E1127" s="62">
        <v>1.7381299999999999E-2</v>
      </c>
      <c r="F1127" s="62">
        <v>0.04</v>
      </c>
      <c r="G1127" s="62"/>
    </row>
    <row r="1128" spans="2:7" x14ac:dyDescent="0.25">
      <c r="B1128" s="60">
        <v>38148</v>
      </c>
      <c r="C1128" s="62">
        <v>1.21125E-2</v>
      </c>
      <c r="D1128" s="62">
        <v>1.4687499999999999E-2</v>
      </c>
      <c r="E1128" s="62">
        <v>1.7950000000000001E-2</v>
      </c>
      <c r="F1128" s="62">
        <v>0.04</v>
      </c>
      <c r="G1128" s="62"/>
    </row>
    <row r="1129" spans="2:7" x14ac:dyDescent="0.25">
      <c r="B1129" s="60">
        <v>38149</v>
      </c>
      <c r="C1129" s="62">
        <v>1.2387500000000001E-2</v>
      </c>
      <c r="D1129" s="62">
        <v>1.52E-2</v>
      </c>
      <c r="E1129" s="62">
        <v>1.8600000000000002E-2</v>
      </c>
      <c r="F1129" s="62">
        <v>0.04</v>
      </c>
      <c r="G1129" s="62"/>
    </row>
    <row r="1130" spans="2:7" x14ac:dyDescent="0.25">
      <c r="B1130" s="60">
        <v>38152</v>
      </c>
      <c r="C1130" s="62">
        <v>1.2525E-2</v>
      </c>
      <c r="D1130" s="62">
        <v>1.5412500000000001E-2</v>
      </c>
      <c r="E1130" s="62">
        <v>1.8950000000000002E-2</v>
      </c>
      <c r="F1130" s="62">
        <v>0.04</v>
      </c>
      <c r="G1130" s="62"/>
    </row>
    <row r="1131" spans="2:7" x14ac:dyDescent="0.25">
      <c r="B1131" s="60">
        <v>38153</v>
      </c>
      <c r="C1131" s="62">
        <v>1.27875E-2</v>
      </c>
      <c r="D1131" s="62">
        <v>1.5600000000000001E-2</v>
      </c>
      <c r="E1131" s="62">
        <v>1.91875E-2</v>
      </c>
      <c r="F1131" s="62">
        <v>0.04</v>
      </c>
      <c r="G1131" s="62"/>
    </row>
    <row r="1132" spans="2:7" x14ac:dyDescent="0.25">
      <c r="B1132" s="60">
        <v>38154</v>
      </c>
      <c r="C1132" s="62">
        <v>1.2637499999999999E-2</v>
      </c>
      <c r="D1132" s="62">
        <v>1.5337499999999999E-2</v>
      </c>
      <c r="E1132" s="62">
        <v>1.8450000000000001E-2</v>
      </c>
      <c r="F1132" s="62">
        <v>0.04</v>
      </c>
      <c r="G1132" s="62"/>
    </row>
    <row r="1133" spans="2:7" x14ac:dyDescent="0.25">
      <c r="B1133" s="60">
        <v>38155</v>
      </c>
      <c r="C1133" s="62">
        <v>1.2800000000000001E-2</v>
      </c>
      <c r="D1133" s="62">
        <v>1.55E-2</v>
      </c>
      <c r="E1133" s="62">
        <v>1.8706299999999999E-2</v>
      </c>
      <c r="F1133" s="62">
        <v>0.04</v>
      </c>
      <c r="G1133" s="62"/>
    </row>
    <row r="1134" spans="2:7" x14ac:dyDescent="0.25">
      <c r="B1134" s="60">
        <v>38156</v>
      </c>
      <c r="C1134" s="62">
        <v>1.2800000000000001E-2</v>
      </c>
      <c r="D1134" s="62">
        <v>1.55E-2</v>
      </c>
      <c r="E1134" s="62">
        <v>1.85063E-2</v>
      </c>
      <c r="F1134" s="62">
        <v>0.04</v>
      </c>
      <c r="G1134" s="62"/>
    </row>
    <row r="1135" spans="2:7" x14ac:dyDescent="0.25">
      <c r="B1135" s="60">
        <v>38159</v>
      </c>
      <c r="C1135" s="62">
        <v>1.2849999999999999E-2</v>
      </c>
      <c r="D1135" s="62">
        <v>1.55938E-2</v>
      </c>
      <c r="E1135" s="62">
        <v>1.8637500000000001E-2</v>
      </c>
      <c r="F1135" s="62">
        <v>0.04</v>
      </c>
      <c r="G1135" s="62"/>
    </row>
    <row r="1136" spans="2:7" x14ac:dyDescent="0.25">
      <c r="B1136" s="60">
        <v>38160</v>
      </c>
      <c r="C1136" s="62">
        <v>1.29125E-2</v>
      </c>
      <c r="D1136" s="62">
        <v>1.55938E-2</v>
      </c>
      <c r="E1136" s="62">
        <v>1.8550000000000001E-2</v>
      </c>
      <c r="F1136" s="62">
        <v>0.04</v>
      </c>
      <c r="G1136" s="62"/>
    </row>
    <row r="1137" spans="2:7" x14ac:dyDescent="0.25">
      <c r="B1137" s="60">
        <v>38161</v>
      </c>
      <c r="C1137" s="62">
        <v>1.3000000000000001E-2</v>
      </c>
      <c r="D1137" s="62">
        <v>1.5700000000000002E-2</v>
      </c>
      <c r="E1137" s="62">
        <v>1.8700000000000001E-2</v>
      </c>
      <c r="F1137" s="62">
        <v>0.04</v>
      </c>
      <c r="G1137" s="62"/>
    </row>
    <row r="1138" spans="2:7" x14ac:dyDescent="0.25">
      <c r="B1138" s="60">
        <v>38162</v>
      </c>
      <c r="C1138" s="62">
        <v>1.32E-2</v>
      </c>
      <c r="D1138" s="62">
        <v>1.5862499999999998E-2</v>
      </c>
      <c r="E1138" s="62">
        <v>1.8825000000000001E-2</v>
      </c>
      <c r="F1138" s="62">
        <v>0.04</v>
      </c>
      <c r="G1138" s="62"/>
    </row>
    <row r="1139" spans="2:7" x14ac:dyDescent="0.25">
      <c r="B1139" s="60">
        <v>38163</v>
      </c>
      <c r="C1139" s="62">
        <v>1.3300000000000001E-2</v>
      </c>
      <c r="D1139" s="62">
        <v>1.5800000000000002E-2</v>
      </c>
      <c r="E1139" s="62">
        <v>1.8662499999999999E-2</v>
      </c>
      <c r="F1139" s="62">
        <v>0.04</v>
      </c>
      <c r="G1139" s="62"/>
    </row>
    <row r="1140" spans="2:7" x14ac:dyDescent="0.25">
      <c r="B1140" s="60">
        <v>38166</v>
      </c>
      <c r="C1140" s="62">
        <v>1.34E-2</v>
      </c>
      <c r="D1140" s="62">
        <v>1.5862499999999998E-2</v>
      </c>
      <c r="E1140" s="62">
        <v>1.8700000000000001E-2</v>
      </c>
      <c r="F1140" s="62">
        <v>0.04</v>
      </c>
      <c r="G1140" s="62"/>
    </row>
    <row r="1141" spans="2:7" x14ac:dyDescent="0.25">
      <c r="B1141" s="60">
        <v>38167</v>
      </c>
      <c r="C1141" s="62">
        <v>1.3600000000000001E-2</v>
      </c>
      <c r="D1141" s="62">
        <v>1.6E-2</v>
      </c>
      <c r="E1141" s="62">
        <v>1.9400000000000001E-2</v>
      </c>
      <c r="F1141" s="62">
        <v>0.04</v>
      </c>
      <c r="G1141" s="62"/>
    </row>
    <row r="1142" spans="2:7" x14ac:dyDescent="0.25">
      <c r="B1142" s="60">
        <v>38168</v>
      </c>
      <c r="C1142" s="62">
        <v>1.3687499999999998E-2</v>
      </c>
      <c r="D1142" s="62">
        <v>1.61E-2</v>
      </c>
      <c r="E1142" s="62">
        <v>1.9400000000000001E-2</v>
      </c>
      <c r="F1142" s="62">
        <v>4.2500000000000003E-2</v>
      </c>
      <c r="G1142" s="62"/>
    </row>
    <row r="1143" spans="2:7" x14ac:dyDescent="0.25">
      <c r="B1143" s="60">
        <v>38169</v>
      </c>
      <c r="C1143" s="62">
        <v>1.3612500000000001E-2</v>
      </c>
      <c r="D1143" s="62">
        <v>1.6E-2</v>
      </c>
      <c r="E1143" s="62">
        <v>1.8974999999999999E-2</v>
      </c>
      <c r="F1143" s="62">
        <v>4.2500000000000003E-2</v>
      </c>
      <c r="G1143" s="62"/>
    </row>
    <row r="1144" spans="2:7" x14ac:dyDescent="0.25">
      <c r="B1144" s="60">
        <v>38170</v>
      </c>
      <c r="C1144" s="62">
        <v>1.3600000000000001E-2</v>
      </c>
      <c r="D1144" s="62">
        <v>1.6E-2</v>
      </c>
      <c r="E1144" s="62">
        <v>1.8812499999999999E-2</v>
      </c>
      <c r="F1144" s="62">
        <v>4.2500000000000003E-2</v>
      </c>
      <c r="G1144" s="62"/>
    </row>
    <row r="1145" spans="2:7" x14ac:dyDescent="0.25">
      <c r="B1145" s="60">
        <v>38173</v>
      </c>
      <c r="C1145" s="62">
        <v>1.35125E-2</v>
      </c>
      <c r="D1145" s="62">
        <v>1.5774999999999997E-2</v>
      </c>
      <c r="E1145" s="62">
        <v>1.83375E-2</v>
      </c>
      <c r="F1145" s="62"/>
      <c r="G1145" s="62"/>
    </row>
    <row r="1146" spans="2:7" x14ac:dyDescent="0.25">
      <c r="B1146" s="60">
        <v>38174</v>
      </c>
      <c r="C1146" s="62">
        <v>1.3506300000000001E-2</v>
      </c>
      <c r="D1146" s="62">
        <v>1.5800000000000002E-2</v>
      </c>
      <c r="E1146" s="62">
        <v>1.84E-2</v>
      </c>
      <c r="F1146" s="62">
        <v>4.2500000000000003E-2</v>
      </c>
      <c r="G1146" s="62"/>
    </row>
    <row r="1147" spans="2:7" x14ac:dyDescent="0.25">
      <c r="B1147" s="60">
        <v>38175</v>
      </c>
      <c r="C1147" s="62">
        <v>1.3500000000000002E-2</v>
      </c>
      <c r="D1147" s="62">
        <v>1.58125E-2</v>
      </c>
      <c r="E1147" s="62">
        <v>1.8412500000000002E-2</v>
      </c>
      <c r="F1147" s="62">
        <v>4.2500000000000003E-2</v>
      </c>
      <c r="G1147" s="62"/>
    </row>
    <row r="1148" spans="2:7" x14ac:dyDescent="0.25">
      <c r="B1148" s="60">
        <v>38176</v>
      </c>
      <c r="C1148" s="62">
        <v>1.3631299999999999E-2</v>
      </c>
      <c r="D1148" s="62">
        <v>1.5900000000000001E-2</v>
      </c>
      <c r="E1148" s="62">
        <v>1.8412500000000002E-2</v>
      </c>
      <c r="F1148" s="62">
        <v>4.2500000000000003E-2</v>
      </c>
      <c r="G1148" s="62"/>
    </row>
    <row r="1149" spans="2:7" x14ac:dyDescent="0.25">
      <c r="B1149" s="60">
        <v>38177</v>
      </c>
      <c r="C1149" s="62">
        <v>1.3668800000000002E-2</v>
      </c>
      <c r="D1149" s="62">
        <v>1.5900000000000001E-2</v>
      </c>
      <c r="E1149" s="62">
        <v>1.84E-2</v>
      </c>
      <c r="F1149" s="62">
        <v>4.2500000000000003E-2</v>
      </c>
      <c r="G1149" s="62"/>
    </row>
    <row r="1150" spans="2:7" x14ac:dyDescent="0.25">
      <c r="B1150" s="60">
        <v>38180</v>
      </c>
      <c r="C1150" s="62">
        <v>1.38E-2</v>
      </c>
      <c r="D1150" s="62">
        <v>1.6E-2</v>
      </c>
      <c r="E1150" s="62">
        <v>1.8412500000000002E-2</v>
      </c>
      <c r="F1150" s="62">
        <v>4.2500000000000003E-2</v>
      </c>
      <c r="G1150" s="62"/>
    </row>
    <row r="1151" spans="2:7" x14ac:dyDescent="0.25">
      <c r="B1151" s="60">
        <v>38181</v>
      </c>
      <c r="C1151" s="62">
        <v>1.38E-2</v>
      </c>
      <c r="D1151" s="62">
        <v>1.6E-2</v>
      </c>
      <c r="E1151" s="62">
        <v>1.8600000000000002E-2</v>
      </c>
      <c r="F1151" s="62">
        <v>4.2500000000000003E-2</v>
      </c>
      <c r="G1151" s="62"/>
    </row>
    <row r="1152" spans="2:7" x14ac:dyDescent="0.25">
      <c r="B1152" s="60">
        <v>38182</v>
      </c>
      <c r="C1152" s="62">
        <v>1.3899999999999999E-2</v>
      </c>
      <c r="D1152" s="62">
        <v>1.61E-2</v>
      </c>
      <c r="E1152" s="62">
        <v>1.8700000000000001E-2</v>
      </c>
      <c r="F1152" s="62">
        <v>4.2500000000000003E-2</v>
      </c>
      <c r="G1152" s="62"/>
    </row>
    <row r="1153" spans="2:7" x14ac:dyDescent="0.25">
      <c r="B1153" s="60">
        <v>38183</v>
      </c>
      <c r="C1153" s="62">
        <v>1.41E-2</v>
      </c>
      <c r="D1153" s="62">
        <v>1.6200000000000003E-2</v>
      </c>
      <c r="E1153" s="62">
        <v>1.8799999999999997E-2</v>
      </c>
      <c r="F1153" s="62">
        <v>4.2500000000000003E-2</v>
      </c>
      <c r="G1153" s="62"/>
    </row>
    <row r="1154" spans="2:7" x14ac:dyDescent="0.25">
      <c r="B1154" s="60">
        <v>38184</v>
      </c>
      <c r="C1154" s="62">
        <v>1.4199999999999999E-2</v>
      </c>
      <c r="D1154" s="62">
        <v>1.6299999999999999E-2</v>
      </c>
      <c r="E1154" s="62">
        <v>1.8912500000000002E-2</v>
      </c>
      <c r="F1154" s="62">
        <v>4.2500000000000003E-2</v>
      </c>
      <c r="G1154" s="62"/>
    </row>
    <row r="1155" spans="2:7" x14ac:dyDescent="0.25">
      <c r="B1155" s="60">
        <v>38187</v>
      </c>
      <c r="C1155" s="62">
        <v>1.4199999999999999E-2</v>
      </c>
      <c r="D1155" s="62">
        <v>1.6299999999999999E-2</v>
      </c>
      <c r="E1155" s="62">
        <v>1.8600000000000002E-2</v>
      </c>
      <c r="F1155" s="62">
        <v>4.2500000000000003E-2</v>
      </c>
      <c r="G1155" s="62"/>
    </row>
    <row r="1156" spans="2:7" x14ac:dyDescent="0.25">
      <c r="B1156" s="60">
        <v>38188</v>
      </c>
      <c r="C1156" s="62">
        <v>1.4262500000000001E-2</v>
      </c>
      <c r="D1156" s="62">
        <v>1.6324999999999999E-2</v>
      </c>
      <c r="E1156" s="62">
        <v>1.8700000000000001E-2</v>
      </c>
      <c r="F1156" s="62">
        <v>4.2500000000000003E-2</v>
      </c>
      <c r="G1156" s="62"/>
    </row>
    <row r="1157" spans="2:7" x14ac:dyDescent="0.25">
      <c r="B1157" s="60">
        <v>38189</v>
      </c>
      <c r="C1157" s="62">
        <v>1.43313E-2</v>
      </c>
      <c r="D1157" s="62">
        <v>1.6500000000000001E-2</v>
      </c>
      <c r="E1157" s="62">
        <v>1.9199999999999998E-2</v>
      </c>
      <c r="F1157" s="62">
        <v>4.2500000000000003E-2</v>
      </c>
      <c r="G1157" s="62"/>
    </row>
    <row r="1158" spans="2:7" x14ac:dyDescent="0.25">
      <c r="B1158" s="60">
        <v>38190</v>
      </c>
      <c r="C1158" s="62">
        <v>1.4499999999999999E-2</v>
      </c>
      <c r="D1158" s="62">
        <v>1.66E-2</v>
      </c>
      <c r="E1158" s="62">
        <v>1.9299999999999998E-2</v>
      </c>
      <c r="F1158" s="62">
        <v>4.2500000000000003E-2</v>
      </c>
      <c r="G1158" s="62"/>
    </row>
    <row r="1159" spans="2:7" x14ac:dyDescent="0.25">
      <c r="B1159" s="60">
        <v>38191</v>
      </c>
      <c r="C1159" s="62">
        <v>1.4499999999999999E-2</v>
      </c>
      <c r="D1159" s="62">
        <v>1.66E-2</v>
      </c>
      <c r="E1159" s="62">
        <v>1.9299999999999998E-2</v>
      </c>
      <c r="F1159" s="62">
        <v>4.2500000000000003E-2</v>
      </c>
      <c r="G1159" s="62"/>
    </row>
    <row r="1160" spans="2:7" x14ac:dyDescent="0.25">
      <c r="B1160" s="60">
        <v>38194</v>
      </c>
      <c r="C1160" s="62">
        <v>1.4618800000000001E-2</v>
      </c>
      <c r="D1160" s="62">
        <v>1.66188E-2</v>
      </c>
      <c r="E1160" s="62">
        <v>1.9299999999999998E-2</v>
      </c>
      <c r="F1160" s="62">
        <v>4.2500000000000003E-2</v>
      </c>
      <c r="G1160" s="62"/>
    </row>
    <row r="1161" spans="2:7" x14ac:dyDescent="0.25">
      <c r="B1161" s="60">
        <v>38195</v>
      </c>
      <c r="C1161" s="62">
        <v>1.47E-2</v>
      </c>
      <c r="D1161" s="62">
        <v>1.67E-2</v>
      </c>
      <c r="E1161" s="62">
        <v>1.9599999999999999E-2</v>
      </c>
      <c r="F1161" s="62">
        <v>4.2500000000000003E-2</v>
      </c>
      <c r="G1161" s="62"/>
    </row>
    <row r="1162" spans="2:7" x14ac:dyDescent="0.25">
      <c r="B1162" s="60">
        <v>38196</v>
      </c>
      <c r="C1162" s="62">
        <v>1.4800000000000001E-2</v>
      </c>
      <c r="D1162" s="62">
        <v>1.6799999999999999E-2</v>
      </c>
      <c r="E1162" s="62">
        <v>1.9799999999999998E-2</v>
      </c>
      <c r="F1162" s="62">
        <v>4.2500000000000003E-2</v>
      </c>
      <c r="G1162" s="62"/>
    </row>
    <row r="1163" spans="2:7" x14ac:dyDescent="0.25">
      <c r="B1163" s="60">
        <v>38197</v>
      </c>
      <c r="C1163" s="62">
        <v>1.4918800000000001E-2</v>
      </c>
      <c r="D1163" s="62">
        <v>1.6937500000000001E-2</v>
      </c>
      <c r="E1163" s="62">
        <v>1.9862500000000002E-2</v>
      </c>
      <c r="F1163" s="62">
        <v>4.2500000000000003E-2</v>
      </c>
      <c r="G1163" s="62"/>
    </row>
    <row r="1164" spans="2:7" x14ac:dyDescent="0.25">
      <c r="B1164" s="60">
        <v>38198</v>
      </c>
      <c r="C1164" s="62">
        <v>1.5037499999999999E-2</v>
      </c>
      <c r="D1164" s="62">
        <v>1.7000000000000001E-2</v>
      </c>
      <c r="E1164" s="62">
        <v>1.9799999999999998E-2</v>
      </c>
      <c r="F1164" s="62">
        <v>4.2500000000000003E-2</v>
      </c>
      <c r="G1164" s="62"/>
    </row>
    <row r="1165" spans="2:7" x14ac:dyDescent="0.25">
      <c r="B1165" s="60">
        <v>38201</v>
      </c>
      <c r="C1165" s="62">
        <v>1.51375E-2</v>
      </c>
      <c r="D1165" s="62">
        <v>1.6899999999999998E-2</v>
      </c>
      <c r="E1165" s="62">
        <v>1.9375E-2</v>
      </c>
      <c r="F1165" s="62">
        <v>4.2500000000000003E-2</v>
      </c>
      <c r="G1165" s="62"/>
    </row>
    <row r="1166" spans="2:7" x14ac:dyDescent="0.25">
      <c r="B1166" s="60">
        <v>38202</v>
      </c>
      <c r="C1166" s="62">
        <v>1.525E-2</v>
      </c>
      <c r="D1166" s="62">
        <v>1.7000000000000001E-2</v>
      </c>
      <c r="E1166" s="62">
        <v>1.9550000000000001E-2</v>
      </c>
      <c r="F1166" s="62">
        <v>4.2500000000000003E-2</v>
      </c>
      <c r="G1166" s="62"/>
    </row>
    <row r="1167" spans="2:7" x14ac:dyDescent="0.25">
      <c r="B1167" s="60">
        <v>38203</v>
      </c>
      <c r="C1167" s="62">
        <v>1.54E-2</v>
      </c>
      <c r="D1167" s="62">
        <v>1.7000000000000001E-2</v>
      </c>
      <c r="E1167" s="62">
        <v>1.9400000000000001E-2</v>
      </c>
      <c r="F1167" s="62">
        <v>4.2500000000000003E-2</v>
      </c>
      <c r="G1167" s="62"/>
    </row>
    <row r="1168" spans="2:7" x14ac:dyDescent="0.25">
      <c r="B1168" s="60">
        <v>38204</v>
      </c>
      <c r="C1168" s="62">
        <v>1.5625E-2</v>
      </c>
      <c r="D1168" s="62">
        <v>1.7100000000000001E-2</v>
      </c>
      <c r="E1168" s="62">
        <v>1.95E-2</v>
      </c>
      <c r="F1168" s="62">
        <v>4.2500000000000003E-2</v>
      </c>
      <c r="G1168" s="62"/>
    </row>
    <row r="1169" spans="2:7" x14ac:dyDescent="0.25">
      <c r="B1169" s="60">
        <v>38205</v>
      </c>
      <c r="C1169" s="62">
        <v>1.5737500000000001E-2</v>
      </c>
      <c r="D1169" s="62">
        <v>1.7100000000000001E-2</v>
      </c>
      <c r="E1169" s="62">
        <v>1.9412499999999999E-2</v>
      </c>
      <c r="F1169" s="62">
        <v>4.2500000000000003E-2</v>
      </c>
      <c r="G1169" s="62"/>
    </row>
    <row r="1170" spans="2:7" x14ac:dyDescent="0.25">
      <c r="B1170" s="60">
        <v>38208</v>
      </c>
      <c r="C1170" s="62">
        <v>1.56875E-2</v>
      </c>
      <c r="D1170" s="62">
        <v>1.67E-2</v>
      </c>
      <c r="E1170" s="62">
        <v>1.8600000000000002E-2</v>
      </c>
      <c r="F1170" s="62">
        <v>4.2500000000000003E-2</v>
      </c>
      <c r="G1170" s="62"/>
    </row>
    <row r="1171" spans="2:7" x14ac:dyDescent="0.25">
      <c r="B1171" s="60">
        <v>38209</v>
      </c>
      <c r="C1171" s="62">
        <v>1.5787499999999999E-2</v>
      </c>
      <c r="D1171" s="62">
        <v>1.6799999999999999E-2</v>
      </c>
      <c r="E1171" s="62">
        <v>1.8799999999999997E-2</v>
      </c>
      <c r="F1171" s="62">
        <v>4.4999999999999998E-2</v>
      </c>
      <c r="G1171" s="62"/>
    </row>
    <row r="1172" spans="2:7" x14ac:dyDescent="0.25">
      <c r="B1172" s="60">
        <v>38210</v>
      </c>
      <c r="C1172" s="62">
        <v>1.6E-2</v>
      </c>
      <c r="D1172" s="62">
        <v>1.7100000000000001E-2</v>
      </c>
      <c r="E1172" s="62">
        <v>1.9199999999999998E-2</v>
      </c>
      <c r="F1172" s="62">
        <v>4.4999999999999998E-2</v>
      </c>
      <c r="G1172" s="62"/>
    </row>
    <row r="1173" spans="2:7" x14ac:dyDescent="0.25">
      <c r="B1173" s="60">
        <v>38211</v>
      </c>
      <c r="C1173" s="62">
        <v>1.6E-2</v>
      </c>
      <c r="D1173" s="62">
        <v>1.7112499999999999E-2</v>
      </c>
      <c r="E1173" s="62">
        <v>1.9199999999999998E-2</v>
      </c>
      <c r="F1173" s="62">
        <v>4.4999999999999998E-2</v>
      </c>
      <c r="G1173" s="62"/>
    </row>
    <row r="1174" spans="2:7" x14ac:dyDescent="0.25">
      <c r="B1174" s="60">
        <v>38212</v>
      </c>
      <c r="C1174" s="62">
        <v>1.6E-2</v>
      </c>
      <c r="D1174" s="62">
        <v>1.72E-2</v>
      </c>
      <c r="E1174" s="62">
        <v>1.92125E-2</v>
      </c>
      <c r="F1174" s="62">
        <v>4.4999999999999998E-2</v>
      </c>
      <c r="G1174" s="62"/>
    </row>
    <row r="1175" spans="2:7" x14ac:dyDescent="0.25">
      <c r="B1175" s="60">
        <v>38215</v>
      </c>
      <c r="C1175" s="62">
        <v>1.6E-2</v>
      </c>
      <c r="D1175" s="62">
        <v>1.72E-2</v>
      </c>
      <c r="E1175" s="62">
        <v>1.9199999999999998E-2</v>
      </c>
      <c r="F1175" s="62">
        <v>4.4999999999999998E-2</v>
      </c>
      <c r="G1175" s="62"/>
    </row>
    <row r="1176" spans="2:7" x14ac:dyDescent="0.25">
      <c r="B1176" s="60">
        <v>38216</v>
      </c>
      <c r="C1176" s="62">
        <v>1.6E-2</v>
      </c>
      <c r="D1176" s="62">
        <v>1.7299999999999999E-2</v>
      </c>
      <c r="E1176" s="62">
        <v>1.9400000000000001E-2</v>
      </c>
      <c r="F1176" s="62">
        <v>4.4999999999999998E-2</v>
      </c>
      <c r="G1176" s="62"/>
    </row>
    <row r="1177" spans="2:7" x14ac:dyDescent="0.25">
      <c r="B1177" s="60">
        <v>38217</v>
      </c>
      <c r="C1177" s="62">
        <v>1.6E-2</v>
      </c>
      <c r="D1177" s="62">
        <v>1.7299999999999999E-2</v>
      </c>
      <c r="E1177" s="62">
        <v>1.92125E-2</v>
      </c>
      <c r="F1177" s="62">
        <v>4.4999999999999998E-2</v>
      </c>
      <c r="G1177" s="62"/>
    </row>
    <row r="1178" spans="2:7" x14ac:dyDescent="0.25">
      <c r="B1178" s="60">
        <v>38218</v>
      </c>
      <c r="C1178" s="62">
        <v>1.61E-2</v>
      </c>
      <c r="D1178" s="62">
        <v>1.7399999999999999E-2</v>
      </c>
      <c r="E1178" s="62">
        <v>1.9375E-2</v>
      </c>
      <c r="F1178" s="62">
        <v>4.4999999999999998E-2</v>
      </c>
      <c r="G1178" s="62"/>
    </row>
    <row r="1179" spans="2:7" x14ac:dyDescent="0.25">
      <c r="B1179" s="60">
        <v>38219</v>
      </c>
      <c r="C1179" s="62">
        <v>1.61E-2</v>
      </c>
      <c r="D1179" s="62">
        <v>1.7399999999999999E-2</v>
      </c>
      <c r="E1179" s="62">
        <v>1.9299999999999998E-2</v>
      </c>
      <c r="F1179" s="62">
        <v>4.4999999999999998E-2</v>
      </c>
      <c r="G1179" s="62"/>
    </row>
    <row r="1180" spans="2:7" x14ac:dyDescent="0.25">
      <c r="B1180" s="60">
        <v>38222</v>
      </c>
      <c r="C1180" s="62">
        <v>1.6150000000000001E-2</v>
      </c>
      <c r="D1180" s="62">
        <v>1.7500000000000002E-2</v>
      </c>
      <c r="E1180" s="62">
        <v>1.95E-2</v>
      </c>
      <c r="F1180" s="62">
        <v>4.4999999999999998E-2</v>
      </c>
      <c r="G1180" s="62"/>
    </row>
    <row r="1181" spans="2:7" x14ac:dyDescent="0.25">
      <c r="B1181" s="60">
        <v>38223</v>
      </c>
      <c r="C1181" s="62">
        <v>1.6250000000000001E-2</v>
      </c>
      <c r="D1181" s="62">
        <v>1.7600000000000001E-2</v>
      </c>
      <c r="E1181" s="62">
        <v>1.9799999999999998E-2</v>
      </c>
      <c r="F1181" s="62">
        <v>4.4999999999999998E-2</v>
      </c>
      <c r="G1181" s="62"/>
    </row>
    <row r="1182" spans="2:7" x14ac:dyDescent="0.25">
      <c r="B1182" s="60">
        <v>38224</v>
      </c>
      <c r="C1182" s="62">
        <v>1.6299999999999999E-2</v>
      </c>
      <c r="D1182" s="62">
        <v>1.77E-2</v>
      </c>
      <c r="E1182" s="62">
        <v>1.9799999999999998E-2</v>
      </c>
      <c r="F1182" s="62">
        <v>4.4999999999999998E-2</v>
      </c>
      <c r="G1182" s="62"/>
    </row>
    <row r="1183" spans="2:7" x14ac:dyDescent="0.25">
      <c r="B1183" s="60">
        <v>38225</v>
      </c>
      <c r="C1183" s="62">
        <v>1.6399999999999998E-2</v>
      </c>
      <c r="D1183" s="62">
        <v>1.7812499999999998E-2</v>
      </c>
      <c r="E1183" s="62">
        <v>1.9900000000000001E-2</v>
      </c>
      <c r="F1183" s="62">
        <v>4.4999999999999998E-2</v>
      </c>
      <c r="G1183" s="62"/>
    </row>
    <row r="1184" spans="2:7" x14ac:dyDescent="0.25">
      <c r="B1184" s="60">
        <v>38226</v>
      </c>
      <c r="C1184" s="62">
        <v>1.6500000000000001E-2</v>
      </c>
      <c r="D1184" s="62">
        <v>1.7899999999999999E-2</v>
      </c>
      <c r="E1184" s="62">
        <v>1.9900000000000001E-2</v>
      </c>
      <c r="F1184" s="62">
        <v>4.4999999999999998E-2</v>
      </c>
      <c r="G1184" s="62"/>
    </row>
    <row r="1185" spans="2:7" x14ac:dyDescent="0.25">
      <c r="B1185" s="60">
        <v>38230</v>
      </c>
      <c r="C1185" s="62">
        <v>1.67E-2</v>
      </c>
      <c r="D1185" s="62">
        <v>1.8000000000000002E-2</v>
      </c>
      <c r="E1185" s="62">
        <v>1.9900000000000001E-2</v>
      </c>
      <c r="F1185" s="62">
        <v>4.4999999999999998E-2</v>
      </c>
      <c r="G1185" s="62"/>
    </row>
    <row r="1186" spans="2:7" x14ac:dyDescent="0.25">
      <c r="B1186" s="60">
        <v>38231</v>
      </c>
      <c r="C1186" s="62">
        <v>1.67E-2</v>
      </c>
      <c r="D1186" s="62">
        <v>1.8000000000000002E-2</v>
      </c>
      <c r="E1186" s="62">
        <v>1.9799999999999998E-2</v>
      </c>
      <c r="F1186" s="62">
        <v>4.4999999999999998E-2</v>
      </c>
      <c r="G1186" s="62"/>
    </row>
    <row r="1187" spans="2:7" x14ac:dyDescent="0.25">
      <c r="B1187" s="60">
        <v>38232</v>
      </c>
      <c r="C1187" s="62">
        <v>1.6862499999999999E-2</v>
      </c>
      <c r="D1187" s="62">
        <v>1.8100000000000002E-2</v>
      </c>
      <c r="E1187" s="62">
        <v>1.98125E-2</v>
      </c>
      <c r="F1187" s="62">
        <v>4.4999999999999998E-2</v>
      </c>
      <c r="G1187" s="62"/>
    </row>
    <row r="1188" spans="2:7" x14ac:dyDescent="0.25">
      <c r="B1188" s="60">
        <v>38233</v>
      </c>
      <c r="C1188" s="62">
        <v>1.6962500000000002E-2</v>
      </c>
      <c r="D1188" s="62">
        <v>1.8200000000000001E-2</v>
      </c>
      <c r="E1188" s="62">
        <v>2.0099999999999996E-2</v>
      </c>
      <c r="F1188" s="62">
        <v>4.4999999999999998E-2</v>
      </c>
      <c r="G1188" s="62"/>
    </row>
    <row r="1189" spans="2:7" x14ac:dyDescent="0.25">
      <c r="B1189" s="60">
        <v>38236</v>
      </c>
      <c r="C1189" s="62">
        <v>1.7225000000000001E-2</v>
      </c>
      <c r="D1189" s="62">
        <v>1.8500000000000003E-2</v>
      </c>
      <c r="E1189" s="62">
        <v>2.0799999999999999E-2</v>
      </c>
      <c r="F1189" s="62"/>
      <c r="G1189" s="62"/>
    </row>
    <row r="1190" spans="2:7" x14ac:dyDescent="0.25">
      <c r="B1190" s="60">
        <v>38237</v>
      </c>
      <c r="C1190" s="62">
        <v>1.7375000000000002E-2</v>
      </c>
      <c r="D1190" s="62">
        <v>1.8600000000000002E-2</v>
      </c>
      <c r="E1190" s="62">
        <v>2.0799999999999999E-2</v>
      </c>
      <c r="F1190" s="62">
        <v>4.4999999999999998E-2</v>
      </c>
      <c r="G1190" s="62"/>
    </row>
    <row r="1191" spans="2:7" x14ac:dyDescent="0.25">
      <c r="B1191" s="60">
        <v>38238</v>
      </c>
      <c r="C1191" s="62">
        <v>1.7399999999999999E-2</v>
      </c>
      <c r="D1191" s="62">
        <v>1.8624999999999999E-2</v>
      </c>
      <c r="E1191" s="62">
        <v>2.085E-2</v>
      </c>
      <c r="F1191" s="62">
        <v>4.4999999999999998E-2</v>
      </c>
      <c r="G1191" s="62"/>
    </row>
    <row r="1192" spans="2:7" x14ac:dyDescent="0.25">
      <c r="B1192" s="60">
        <v>38239</v>
      </c>
      <c r="C1192" s="62">
        <v>1.7500000000000002E-2</v>
      </c>
      <c r="D1192" s="62">
        <v>1.8700000000000001E-2</v>
      </c>
      <c r="E1192" s="62">
        <v>2.07E-2</v>
      </c>
      <c r="F1192" s="62">
        <v>4.4999999999999998E-2</v>
      </c>
      <c r="G1192" s="62"/>
    </row>
    <row r="1193" spans="2:7" x14ac:dyDescent="0.25">
      <c r="B1193" s="60">
        <v>38240</v>
      </c>
      <c r="C1193" s="62">
        <v>1.7575E-2</v>
      </c>
      <c r="D1193" s="62">
        <v>1.8743799999999998E-2</v>
      </c>
      <c r="E1193" s="62">
        <v>2.07E-2</v>
      </c>
      <c r="F1193" s="62">
        <v>4.4999999999999998E-2</v>
      </c>
      <c r="G1193" s="62"/>
    </row>
    <row r="1194" spans="2:7" x14ac:dyDescent="0.25">
      <c r="B1194" s="60">
        <v>38243</v>
      </c>
      <c r="C1194" s="62">
        <v>1.7600000000000001E-2</v>
      </c>
      <c r="D1194" s="62">
        <v>1.8799999999999997E-2</v>
      </c>
      <c r="E1194" s="62">
        <v>2.06E-2</v>
      </c>
      <c r="F1194" s="62">
        <v>4.4999999999999998E-2</v>
      </c>
      <c r="G1194" s="62"/>
    </row>
    <row r="1195" spans="2:7" x14ac:dyDescent="0.25">
      <c r="B1195" s="60">
        <v>38244</v>
      </c>
      <c r="C1195" s="62">
        <v>1.7787500000000001E-2</v>
      </c>
      <c r="D1195" s="62">
        <v>1.8799999999999997E-2</v>
      </c>
      <c r="E1195" s="62">
        <v>2.06E-2</v>
      </c>
      <c r="F1195" s="62">
        <v>4.4999999999999998E-2</v>
      </c>
      <c r="G1195" s="62"/>
    </row>
    <row r="1196" spans="2:7" x14ac:dyDescent="0.25">
      <c r="B1196" s="60">
        <v>38245</v>
      </c>
      <c r="C1196" s="62">
        <v>1.7875000000000002E-2</v>
      </c>
      <c r="D1196" s="62">
        <v>1.88813E-2</v>
      </c>
      <c r="E1196" s="62">
        <v>2.0562499999999997E-2</v>
      </c>
      <c r="F1196" s="62">
        <v>4.4999999999999998E-2</v>
      </c>
      <c r="G1196" s="62"/>
    </row>
    <row r="1197" spans="2:7" x14ac:dyDescent="0.25">
      <c r="B1197" s="60">
        <v>38246</v>
      </c>
      <c r="C1197" s="62">
        <v>1.81125E-2</v>
      </c>
      <c r="D1197" s="62">
        <v>1.9099999999999999E-2</v>
      </c>
      <c r="E1197" s="62">
        <v>2.0799999999999999E-2</v>
      </c>
      <c r="F1197" s="62">
        <v>4.4999999999999998E-2</v>
      </c>
      <c r="G1197" s="62"/>
    </row>
    <row r="1198" spans="2:7" x14ac:dyDescent="0.25">
      <c r="B1198" s="60">
        <v>38247</v>
      </c>
      <c r="C1198" s="62">
        <v>1.8200000000000001E-2</v>
      </c>
      <c r="D1198" s="62">
        <v>1.9099999999999999E-2</v>
      </c>
      <c r="E1198" s="62">
        <v>2.06E-2</v>
      </c>
      <c r="F1198" s="62">
        <v>4.4999999999999998E-2</v>
      </c>
      <c r="G1198" s="62"/>
    </row>
    <row r="1199" spans="2:7" x14ac:dyDescent="0.25">
      <c r="B1199" s="60">
        <v>38250</v>
      </c>
      <c r="C1199" s="62">
        <v>1.8275E-2</v>
      </c>
      <c r="D1199" s="62">
        <v>1.91875E-2</v>
      </c>
      <c r="E1199" s="62">
        <v>2.0799999999999999E-2</v>
      </c>
      <c r="F1199" s="62">
        <v>4.4999999999999998E-2</v>
      </c>
      <c r="G1199" s="62"/>
    </row>
    <row r="1200" spans="2:7" x14ac:dyDescent="0.25">
      <c r="B1200" s="60">
        <v>38251</v>
      </c>
      <c r="C1200" s="62">
        <v>1.8325000000000001E-2</v>
      </c>
      <c r="D1200" s="62">
        <v>1.9299999999999998E-2</v>
      </c>
      <c r="E1200" s="62">
        <v>2.0899999999999998E-2</v>
      </c>
      <c r="F1200" s="62">
        <v>4.7500000000000001E-2</v>
      </c>
      <c r="G1200" s="62"/>
    </row>
    <row r="1201" spans="2:7" x14ac:dyDescent="0.25">
      <c r="B1201" s="60">
        <v>38252</v>
      </c>
      <c r="C1201" s="62">
        <v>1.84E-2</v>
      </c>
      <c r="D1201" s="62">
        <v>1.9412499999999999E-2</v>
      </c>
      <c r="E1201" s="62">
        <v>2.1099999999999997E-2</v>
      </c>
      <c r="F1201" s="62">
        <v>4.7500000000000001E-2</v>
      </c>
      <c r="G1201" s="62"/>
    </row>
    <row r="1202" spans="2:7" x14ac:dyDescent="0.25">
      <c r="B1202" s="60">
        <v>38253</v>
      </c>
      <c r="C1202" s="62">
        <v>1.84E-2</v>
      </c>
      <c r="D1202" s="62">
        <v>1.95E-2</v>
      </c>
      <c r="E1202" s="62">
        <v>2.12E-2</v>
      </c>
      <c r="F1202" s="62">
        <v>4.7500000000000001E-2</v>
      </c>
      <c r="G1202" s="62"/>
    </row>
    <row r="1203" spans="2:7" x14ac:dyDescent="0.25">
      <c r="B1203" s="60">
        <v>38254</v>
      </c>
      <c r="C1203" s="62">
        <v>1.84E-2</v>
      </c>
      <c r="D1203" s="62">
        <v>1.9599999999999999E-2</v>
      </c>
      <c r="E1203" s="62">
        <v>2.1400000000000002E-2</v>
      </c>
      <c r="F1203" s="62">
        <v>4.7500000000000001E-2</v>
      </c>
      <c r="G1203" s="62"/>
    </row>
    <row r="1204" spans="2:7" x14ac:dyDescent="0.25">
      <c r="B1204" s="60">
        <v>38257</v>
      </c>
      <c r="C1204" s="62">
        <v>1.84E-2</v>
      </c>
      <c r="D1204" s="62">
        <v>1.9699999999999999E-2</v>
      </c>
      <c r="E1204" s="62">
        <v>2.1700000000000001E-2</v>
      </c>
      <c r="F1204" s="62">
        <v>4.7500000000000001E-2</v>
      </c>
      <c r="G1204" s="62"/>
    </row>
    <row r="1205" spans="2:7" x14ac:dyDescent="0.25">
      <c r="B1205" s="60">
        <v>38258</v>
      </c>
      <c r="C1205" s="62">
        <v>1.84E-2</v>
      </c>
      <c r="D1205" s="62">
        <v>1.975E-2</v>
      </c>
      <c r="E1205" s="62">
        <v>2.1700000000000001E-2</v>
      </c>
      <c r="F1205" s="62">
        <v>4.7500000000000001E-2</v>
      </c>
      <c r="G1205" s="62"/>
    </row>
    <row r="1206" spans="2:7" x14ac:dyDescent="0.25">
      <c r="B1206" s="60">
        <v>38259</v>
      </c>
      <c r="C1206" s="62">
        <v>1.84E-2</v>
      </c>
      <c r="D1206" s="62">
        <v>2.0056299999999999E-2</v>
      </c>
      <c r="E1206" s="62">
        <v>2.1687500000000002E-2</v>
      </c>
      <c r="F1206" s="62">
        <v>4.7500000000000001E-2</v>
      </c>
      <c r="G1206" s="62"/>
    </row>
    <row r="1207" spans="2:7" x14ac:dyDescent="0.25">
      <c r="B1207" s="60">
        <v>38260</v>
      </c>
      <c r="C1207" s="62">
        <v>1.84E-2</v>
      </c>
      <c r="D1207" s="62">
        <v>2.0199999999999999E-2</v>
      </c>
      <c r="E1207" s="62">
        <v>2.1962499999999999E-2</v>
      </c>
      <c r="F1207" s="62">
        <v>4.7500000000000001E-2</v>
      </c>
      <c r="G1207" s="62"/>
    </row>
    <row r="1208" spans="2:7" x14ac:dyDescent="0.25">
      <c r="B1208" s="60">
        <v>38261</v>
      </c>
      <c r="C1208" s="62">
        <v>1.84E-2</v>
      </c>
      <c r="D1208" s="62">
        <v>2.0274999999999998E-2</v>
      </c>
      <c r="E1208" s="62">
        <v>2.2000000000000002E-2</v>
      </c>
      <c r="F1208" s="62">
        <v>4.7500000000000001E-2</v>
      </c>
      <c r="G1208" s="62"/>
    </row>
    <row r="1209" spans="2:7" x14ac:dyDescent="0.25">
      <c r="B1209" s="60">
        <v>38264</v>
      </c>
      <c r="C1209" s="62">
        <v>1.84E-2</v>
      </c>
      <c r="D1209" s="62">
        <v>2.0312500000000001E-2</v>
      </c>
      <c r="E1209" s="62">
        <v>2.2099999999999998E-2</v>
      </c>
      <c r="F1209" s="62">
        <v>4.7500000000000001E-2</v>
      </c>
      <c r="G1209" s="62"/>
    </row>
    <row r="1210" spans="2:7" x14ac:dyDescent="0.25">
      <c r="B1210" s="60">
        <v>38265</v>
      </c>
      <c r="C1210" s="62">
        <v>1.84E-2</v>
      </c>
      <c r="D1210" s="62">
        <v>2.0400000000000001E-2</v>
      </c>
      <c r="E1210" s="62">
        <v>2.2118799999999997E-2</v>
      </c>
      <c r="F1210" s="62">
        <v>4.7500000000000001E-2</v>
      </c>
      <c r="G1210" s="62"/>
    </row>
    <row r="1211" spans="2:7" x14ac:dyDescent="0.25">
      <c r="B1211" s="60">
        <v>38266</v>
      </c>
      <c r="C1211" s="62">
        <v>1.84E-2</v>
      </c>
      <c r="D1211" s="62">
        <v>2.0449999999999999E-2</v>
      </c>
      <c r="E1211" s="62">
        <v>2.2162500000000002E-2</v>
      </c>
      <c r="F1211" s="62">
        <v>4.7500000000000001E-2</v>
      </c>
      <c r="G1211" s="62"/>
    </row>
    <row r="1212" spans="2:7" x14ac:dyDescent="0.25">
      <c r="B1212" s="60">
        <v>38267</v>
      </c>
      <c r="C1212" s="62">
        <v>1.8562499999999999E-2</v>
      </c>
      <c r="D1212" s="62">
        <v>2.06E-2</v>
      </c>
      <c r="E1212" s="62">
        <v>2.2400000000000003E-2</v>
      </c>
      <c r="F1212" s="62">
        <v>4.7500000000000001E-2</v>
      </c>
      <c r="G1212" s="62"/>
    </row>
    <row r="1213" spans="2:7" x14ac:dyDescent="0.25">
      <c r="B1213" s="60">
        <v>38268</v>
      </c>
      <c r="C1213" s="62">
        <v>1.8581300000000002E-2</v>
      </c>
      <c r="D1213" s="62">
        <v>2.06E-2</v>
      </c>
      <c r="E1213" s="62">
        <v>2.2400000000000003E-2</v>
      </c>
      <c r="F1213" s="62">
        <v>4.7500000000000001E-2</v>
      </c>
      <c r="G1213" s="62"/>
    </row>
    <row r="1214" spans="2:7" x14ac:dyDescent="0.25">
      <c r="B1214" s="60">
        <v>38271</v>
      </c>
      <c r="C1214" s="62">
        <v>1.8624999999999999E-2</v>
      </c>
      <c r="D1214" s="62">
        <v>2.0525000000000002E-2</v>
      </c>
      <c r="E1214" s="62">
        <v>2.2062499999999999E-2</v>
      </c>
      <c r="F1214" s="62"/>
      <c r="G1214" s="62"/>
    </row>
    <row r="1215" spans="2:7" x14ac:dyDescent="0.25">
      <c r="B1215" s="60">
        <v>38272</v>
      </c>
      <c r="C1215" s="62">
        <v>1.8675000000000001E-2</v>
      </c>
      <c r="D1215" s="62">
        <v>2.0581299999999997E-2</v>
      </c>
      <c r="E1215" s="62">
        <v>2.2037499999999998E-2</v>
      </c>
      <c r="F1215" s="62">
        <v>4.7500000000000001E-2</v>
      </c>
      <c r="G1215" s="62"/>
    </row>
    <row r="1216" spans="2:7" x14ac:dyDescent="0.25">
      <c r="B1216" s="60">
        <v>38273</v>
      </c>
      <c r="C1216" s="62">
        <v>1.8700000000000001E-2</v>
      </c>
      <c r="D1216" s="62">
        <v>2.07E-2</v>
      </c>
      <c r="E1216" s="62">
        <v>2.2099999999999998E-2</v>
      </c>
      <c r="F1216" s="62">
        <v>4.7500000000000001E-2</v>
      </c>
      <c r="G1216" s="62"/>
    </row>
    <row r="1217" spans="2:7" x14ac:dyDescent="0.25">
      <c r="B1217" s="60">
        <v>38274</v>
      </c>
      <c r="C1217" s="62">
        <v>1.8887499999999998E-2</v>
      </c>
      <c r="D1217" s="62">
        <v>2.07E-2</v>
      </c>
      <c r="E1217" s="62">
        <v>2.2000000000000002E-2</v>
      </c>
      <c r="F1217" s="62">
        <v>4.7500000000000001E-2</v>
      </c>
      <c r="G1217" s="62"/>
    </row>
    <row r="1218" spans="2:7" x14ac:dyDescent="0.25">
      <c r="B1218" s="60">
        <v>38275</v>
      </c>
      <c r="C1218" s="62">
        <v>1.89E-2</v>
      </c>
      <c r="D1218" s="62">
        <v>2.07E-2</v>
      </c>
      <c r="E1218" s="62">
        <v>2.1974999999999998E-2</v>
      </c>
      <c r="F1218" s="62">
        <v>4.7500000000000001E-2</v>
      </c>
      <c r="G1218" s="62"/>
    </row>
    <row r="1219" spans="2:7" x14ac:dyDescent="0.25">
      <c r="B1219" s="60">
        <v>38278</v>
      </c>
      <c r="C1219" s="62">
        <v>1.9099999999999999E-2</v>
      </c>
      <c r="D1219" s="62">
        <v>2.07875E-2</v>
      </c>
      <c r="E1219" s="62">
        <v>2.2012500000000001E-2</v>
      </c>
      <c r="F1219" s="62">
        <v>4.7500000000000001E-2</v>
      </c>
      <c r="G1219" s="62"/>
    </row>
    <row r="1220" spans="2:7" x14ac:dyDescent="0.25">
      <c r="B1220" s="60">
        <v>38279</v>
      </c>
      <c r="C1220" s="62">
        <v>1.9099999999999999E-2</v>
      </c>
      <c r="D1220" s="62">
        <v>2.0799999999999999E-2</v>
      </c>
      <c r="E1220" s="62">
        <v>2.21125E-2</v>
      </c>
      <c r="F1220" s="62">
        <v>4.7500000000000001E-2</v>
      </c>
      <c r="G1220" s="62"/>
    </row>
    <row r="1221" spans="2:7" x14ac:dyDescent="0.25">
      <c r="B1221" s="60">
        <v>38280</v>
      </c>
      <c r="C1221" s="62">
        <v>1.9099999999999999E-2</v>
      </c>
      <c r="D1221" s="62">
        <v>2.0899999999999998E-2</v>
      </c>
      <c r="E1221" s="62">
        <v>2.2200000000000001E-2</v>
      </c>
      <c r="F1221" s="62">
        <v>4.7500000000000001E-2</v>
      </c>
      <c r="G1221" s="62"/>
    </row>
    <row r="1222" spans="2:7" x14ac:dyDescent="0.25">
      <c r="B1222" s="60">
        <v>38281</v>
      </c>
      <c r="C1222" s="62">
        <v>1.9325000000000002E-2</v>
      </c>
      <c r="D1222" s="62">
        <v>2.1000000000000001E-2</v>
      </c>
      <c r="E1222" s="62">
        <v>2.2200000000000001E-2</v>
      </c>
      <c r="F1222" s="62">
        <v>4.7500000000000001E-2</v>
      </c>
      <c r="G1222" s="62"/>
    </row>
    <row r="1223" spans="2:7" x14ac:dyDescent="0.25">
      <c r="B1223" s="60">
        <v>38282</v>
      </c>
      <c r="C1223" s="62">
        <v>1.9400000000000001E-2</v>
      </c>
      <c r="D1223" s="62">
        <v>2.1099999999999997E-2</v>
      </c>
      <c r="E1223" s="62">
        <v>2.2431299999999998E-2</v>
      </c>
      <c r="F1223" s="62">
        <v>4.7500000000000001E-2</v>
      </c>
      <c r="G1223" s="62"/>
    </row>
    <row r="1224" spans="2:7" x14ac:dyDescent="0.25">
      <c r="B1224" s="60">
        <v>38285</v>
      </c>
      <c r="C1224" s="62">
        <v>1.9512499999999999E-2</v>
      </c>
      <c r="D1224" s="62">
        <v>2.1099999999999997E-2</v>
      </c>
      <c r="E1224" s="62">
        <v>2.2250000000000002E-2</v>
      </c>
      <c r="F1224" s="62">
        <v>4.7500000000000001E-2</v>
      </c>
      <c r="G1224" s="62"/>
    </row>
    <row r="1225" spans="2:7" x14ac:dyDescent="0.25">
      <c r="B1225" s="60">
        <v>38286</v>
      </c>
      <c r="C1225" s="62">
        <v>1.9587500000000001E-2</v>
      </c>
      <c r="D1225" s="62">
        <v>2.1193799999999999E-2</v>
      </c>
      <c r="E1225" s="62">
        <v>2.2400000000000003E-2</v>
      </c>
      <c r="F1225" s="62">
        <v>4.7500000000000001E-2</v>
      </c>
      <c r="G1225" s="62"/>
    </row>
    <row r="1226" spans="2:7" x14ac:dyDescent="0.25">
      <c r="B1226" s="60">
        <v>38287</v>
      </c>
      <c r="C1226" s="62">
        <v>1.9599999999999999E-2</v>
      </c>
      <c r="D1226" s="62">
        <v>2.1299999999999999E-2</v>
      </c>
      <c r="E1226" s="62">
        <v>2.2550000000000001E-2</v>
      </c>
      <c r="F1226" s="62">
        <v>4.7500000000000001E-2</v>
      </c>
      <c r="G1226" s="62"/>
    </row>
    <row r="1227" spans="2:7" x14ac:dyDescent="0.25">
      <c r="B1227" s="60">
        <v>38288</v>
      </c>
      <c r="C1227" s="62">
        <v>1.9900000000000001E-2</v>
      </c>
      <c r="D1227" s="62">
        <v>2.1600000000000001E-2</v>
      </c>
      <c r="E1227" s="62">
        <v>2.3E-2</v>
      </c>
      <c r="F1227" s="62">
        <v>4.7500000000000001E-2</v>
      </c>
      <c r="G1227" s="62"/>
    </row>
    <row r="1228" spans="2:7" x14ac:dyDescent="0.25">
      <c r="B1228" s="60">
        <v>38289</v>
      </c>
      <c r="C1228" s="62">
        <v>0.02</v>
      </c>
      <c r="D1228" s="62">
        <v>2.1700000000000001E-2</v>
      </c>
      <c r="E1228" s="62">
        <v>2.3125E-2</v>
      </c>
      <c r="F1228" s="62">
        <v>4.7500000000000001E-2</v>
      </c>
      <c r="G1228" s="62"/>
    </row>
    <row r="1229" spans="2:7" x14ac:dyDescent="0.25">
      <c r="B1229" s="60">
        <v>38292</v>
      </c>
      <c r="C1229" s="62">
        <v>2.01625E-2</v>
      </c>
      <c r="D1229" s="62">
        <v>2.18E-2</v>
      </c>
      <c r="E1229" s="62">
        <v>2.3199999999999998E-2</v>
      </c>
      <c r="F1229" s="62">
        <v>4.7500000000000001E-2</v>
      </c>
      <c r="G1229" s="62"/>
    </row>
    <row r="1230" spans="2:7" x14ac:dyDescent="0.25">
      <c r="B1230" s="60">
        <v>38293</v>
      </c>
      <c r="C1230" s="62">
        <v>2.03938E-2</v>
      </c>
      <c r="D1230" s="62">
        <v>2.1899999999999999E-2</v>
      </c>
      <c r="E1230" s="62">
        <v>2.3399999999999997E-2</v>
      </c>
      <c r="F1230" s="62">
        <v>4.7500000000000001E-2</v>
      </c>
      <c r="G1230" s="62"/>
    </row>
    <row r="1231" spans="2:7" x14ac:dyDescent="0.25">
      <c r="B1231" s="60">
        <v>38294</v>
      </c>
      <c r="C1231" s="62">
        <v>2.0499999999999997E-2</v>
      </c>
      <c r="D1231" s="62">
        <v>2.2000000000000002E-2</v>
      </c>
      <c r="E1231" s="62">
        <v>2.3574999999999999E-2</v>
      </c>
      <c r="F1231" s="62">
        <v>4.7500000000000001E-2</v>
      </c>
      <c r="G1231" s="62"/>
    </row>
    <row r="1232" spans="2:7" x14ac:dyDescent="0.25">
      <c r="B1232" s="60">
        <v>38295</v>
      </c>
      <c r="C1232" s="62">
        <v>2.0612499999999999E-2</v>
      </c>
      <c r="D1232" s="62">
        <v>2.2099999999999998E-2</v>
      </c>
      <c r="E1232" s="62">
        <v>2.35E-2</v>
      </c>
      <c r="F1232" s="62">
        <v>4.7500000000000001E-2</v>
      </c>
      <c r="G1232" s="62"/>
    </row>
    <row r="1233" spans="2:7" x14ac:dyDescent="0.25">
      <c r="B1233" s="60">
        <v>38296</v>
      </c>
      <c r="C1233" s="62">
        <v>2.07E-2</v>
      </c>
      <c r="D1233" s="62">
        <v>2.2200000000000001E-2</v>
      </c>
      <c r="E1233" s="62">
        <v>2.3700000000000002E-2</v>
      </c>
      <c r="F1233" s="62">
        <v>4.7500000000000001E-2</v>
      </c>
      <c r="G1233" s="62"/>
    </row>
    <row r="1234" spans="2:7" x14ac:dyDescent="0.25">
      <c r="B1234" s="60">
        <v>38299</v>
      </c>
      <c r="C1234" s="62">
        <v>2.08688E-2</v>
      </c>
      <c r="D1234" s="62">
        <v>2.2599999999999999E-2</v>
      </c>
      <c r="E1234" s="62">
        <v>2.4500000000000001E-2</v>
      </c>
      <c r="F1234" s="62">
        <v>4.7500000000000001E-2</v>
      </c>
      <c r="G1234" s="62"/>
    </row>
    <row r="1235" spans="2:7" x14ac:dyDescent="0.25">
      <c r="B1235" s="60">
        <v>38300</v>
      </c>
      <c r="C1235" s="62">
        <v>2.0912500000000001E-2</v>
      </c>
      <c r="D1235" s="62">
        <v>2.2737500000000001E-2</v>
      </c>
      <c r="E1235" s="62">
        <v>2.46375E-2</v>
      </c>
      <c r="F1235" s="62">
        <v>4.7500000000000001E-2</v>
      </c>
      <c r="G1235" s="62"/>
    </row>
    <row r="1236" spans="2:7" x14ac:dyDescent="0.25">
      <c r="B1236" s="60">
        <v>38301</v>
      </c>
      <c r="C1236" s="62">
        <v>2.0899999999999998E-2</v>
      </c>
      <c r="D1236" s="62">
        <v>2.2762500000000001E-2</v>
      </c>
      <c r="E1236" s="62">
        <v>2.4725E-2</v>
      </c>
      <c r="F1236" s="62">
        <v>0.05</v>
      </c>
      <c r="G1236" s="62"/>
    </row>
    <row r="1237" spans="2:7" x14ac:dyDescent="0.25">
      <c r="B1237" s="60">
        <v>38302</v>
      </c>
      <c r="C1237" s="62">
        <v>2.1000000000000001E-2</v>
      </c>
      <c r="D1237" s="62">
        <v>2.29E-2</v>
      </c>
      <c r="E1237" s="62">
        <v>2.4900000000000002E-2</v>
      </c>
      <c r="F1237" s="62"/>
      <c r="G1237" s="62"/>
    </row>
    <row r="1238" spans="2:7" x14ac:dyDescent="0.25">
      <c r="B1238" s="60">
        <v>38303</v>
      </c>
      <c r="C1238" s="62">
        <v>2.10125E-2</v>
      </c>
      <c r="D1238" s="62">
        <v>2.29E-2</v>
      </c>
      <c r="E1238" s="62">
        <v>2.4900000000000002E-2</v>
      </c>
      <c r="F1238" s="62">
        <v>0.05</v>
      </c>
      <c r="G1238" s="62"/>
    </row>
    <row r="1239" spans="2:7" x14ac:dyDescent="0.25">
      <c r="B1239" s="60">
        <v>38306</v>
      </c>
      <c r="C1239" s="62">
        <v>2.1099999999999997E-2</v>
      </c>
      <c r="D1239" s="62">
        <v>2.3E-2</v>
      </c>
      <c r="E1239" s="62">
        <v>2.4918800000000001E-2</v>
      </c>
      <c r="F1239" s="62">
        <v>0.05</v>
      </c>
      <c r="G1239" s="62"/>
    </row>
    <row r="1240" spans="2:7" x14ac:dyDescent="0.25">
      <c r="B1240" s="60">
        <v>38307</v>
      </c>
      <c r="C1240" s="62">
        <v>2.1274999999999999E-2</v>
      </c>
      <c r="D1240" s="62">
        <v>2.3099999999999999E-2</v>
      </c>
      <c r="E1240" s="62">
        <v>2.5099999999999997E-2</v>
      </c>
      <c r="F1240" s="62">
        <v>0.05</v>
      </c>
      <c r="G1240" s="62"/>
    </row>
    <row r="1241" spans="2:7" x14ac:dyDescent="0.25">
      <c r="B1241" s="60">
        <v>38308</v>
      </c>
      <c r="C1241" s="62">
        <v>2.1299999999999999E-2</v>
      </c>
      <c r="D1241" s="62">
        <v>2.3300000000000001E-2</v>
      </c>
      <c r="E1241" s="62">
        <v>2.5399999999999999E-2</v>
      </c>
      <c r="F1241" s="62">
        <v>0.05</v>
      </c>
      <c r="G1241" s="62"/>
    </row>
    <row r="1242" spans="2:7" x14ac:dyDescent="0.25">
      <c r="B1242" s="60">
        <v>38309</v>
      </c>
      <c r="C1242" s="62">
        <v>2.1400000000000002E-2</v>
      </c>
      <c r="D1242" s="62">
        <v>2.3387500000000002E-2</v>
      </c>
      <c r="E1242" s="62">
        <v>2.5399999999999999E-2</v>
      </c>
      <c r="F1242" s="62">
        <v>0.05</v>
      </c>
      <c r="G1242" s="62"/>
    </row>
    <row r="1243" spans="2:7" x14ac:dyDescent="0.25">
      <c r="B1243" s="60">
        <v>38310</v>
      </c>
      <c r="C1243" s="62">
        <v>2.1499999999999998E-2</v>
      </c>
      <c r="D1243" s="62">
        <v>2.3450000000000002E-2</v>
      </c>
      <c r="E1243" s="62">
        <v>2.5499999999999998E-2</v>
      </c>
      <c r="F1243" s="62">
        <v>0.05</v>
      </c>
      <c r="G1243" s="62"/>
    </row>
    <row r="1244" spans="2:7" x14ac:dyDescent="0.25">
      <c r="B1244" s="60">
        <v>38313</v>
      </c>
      <c r="C1244" s="62">
        <v>2.1600000000000001E-2</v>
      </c>
      <c r="D1244" s="62">
        <v>2.3599999999999999E-2</v>
      </c>
      <c r="E1244" s="62">
        <v>2.58E-2</v>
      </c>
      <c r="F1244" s="62">
        <v>0.05</v>
      </c>
      <c r="G1244" s="62"/>
    </row>
    <row r="1245" spans="2:7" x14ac:dyDescent="0.25">
      <c r="B1245" s="60">
        <v>38314</v>
      </c>
      <c r="C1245" s="62">
        <v>2.18E-2</v>
      </c>
      <c r="D1245" s="62">
        <v>2.3799999999999998E-2</v>
      </c>
      <c r="E1245" s="62">
        <v>2.5912500000000002E-2</v>
      </c>
      <c r="F1245" s="62">
        <v>0.05</v>
      </c>
      <c r="G1245" s="62"/>
    </row>
    <row r="1246" spans="2:7" x14ac:dyDescent="0.25">
      <c r="B1246" s="60">
        <v>38315</v>
      </c>
      <c r="C1246" s="62">
        <v>2.1806299999999997E-2</v>
      </c>
      <c r="D1246" s="62">
        <v>2.3806299999999999E-2</v>
      </c>
      <c r="E1246" s="62">
        <v>2.59688E-2</v>
      </c>
      <c r="F1246" s="62">
        <v>0.05</v>
      </c>
      <c r="G1246" s="62"/>
    </row>
    <row r="1247" spans="2:7" x14ac:dyDescent="0.25">
      <c r="B1247" s="60">
        <v>38316</v>
      </c>
      <c r="C1247" s="62">
        <v>2.1937500000000002E-2</v>
      </c>
      <c r="D1247" s="62">
        <v>2.3900000000000001E-2</v>
      </c>
      <c r="E1247" s="62">
        <v>2.6099999999999998E-2</v>
      </c>
      <c r="F1247" s="62"/>
      <c r="G1247" s="62"/>
    </row>
    <row r="1248" spans="2:7" x14ac:dyDescent="0.25">
      <c r="B1248" s="60">
        <v>38317</v>
      </c>
      <c r="C1248" s="62">
        <v>2.2075000000000001E-2</v>
      </c>
      <c r="D1248" s="62">
        <v>2.4E-2</v>
      </c>
      <c r="E1248" s="62">
        <v>2.63E-2</v>
      </c>
      <c r="F1248" s="62">
        <v>0.05</v>
      </c>
      <c r="G1248" s="62"/>
    </row>
    <row r="1249" spans="2:7" x14ac:dyDescent="0.25">
      <c r="B1249" s="60">
        <v>38320</v>
      </c>
      <c r="C1249" s="62">
        <v>2.2799999999999997E-2</v>
      </c>
      <c r="D1249" s="62">
        <v>2.4E-2</v>
      </c>
      <c r="E1249" s="62">
        <v>2.6237499999999997E-2</v>
      </c>
      <c r="F1249" s="62">
        <v>0.05</v>
      </c>
      <c r="G1249" s="62"/>
    </row>
    <row r="1250" spans="2:7" x14ac:dyDescent="0.25">
      <c r="B1250" s="60">
        <v>38321</v>
      </c>
      <c r="C1250" s="62">
        <v>2.29E-2</v>
      </c>
      <c r="D1250" s="62">
        <v>2.41E-2</v>
      </c>
      <c r="E1250" s="62">
        <v>2.6349999999999998E-2</v>
      </c>
      <c r="F1250" s="62">
        <v>0.05</v>
      </c>
      <c r="G1250" s="62"/>
    </row>
    <row r="1251" spans="2:7" x14ac:dyDescent="0.25">
      <c r="B1251" s="60">
        <v>38322</v>
      </c>
      <c r="C1251" s="62">
        <v>2.30625E-2</v>
      </c>
      <c r="D1251" s="62">
        <v>2.4187500000000001E-2</v>
      </c>
      <c r="E1251" s="62">
        <v>2.6324999999999998E-2</v>
      </c>
      <c r="F1251" s="62">
        <v>0.05</v>
      </c>
      <c r="G1251" s="62"/>
    </row>
    <row r="1252" spans="2:7" x14ac:dyDescent="0.25">
      <c r="B1252" s="60">
        <v>38323</v>
      </c>
      <c r="C1252" s="62">
        <v>2.33125E-2</v>
      </c>
      <c r="D1252" s="62">
        <v>2.4375000000000001E-2</v>
      </c>
      <c r="E1252" s="62">
        <v>2.6499999999999999E-2</v>
      </c>
      <c r="F1252" s="62">
        <v>0.05</v>
      </c>
      <c r="G1252" s="62"/>
    </row>
    <row r="1253" spans="2:7" x14ac:dyDescent="0.25">
      <c r="B1253" s="60">
        <v>38324</v>
      </c>
      <c r="C1253" s="62">
        <v>2.3399999999999997E-2</v>
      </c>
      <c r="D1253" s="62">
        <v>2.4399999999999998E-2</v>
      </c>
      <c r="E1253" s="62">
        <v>2.6612499999999997E-2</v>
      </c>
      <c r="F1253" s="62">
        <v>0.05</v>
      </c>
      <c r="G1253" s="62"/>
    </row>
    <row r="1254" spans="2:7" x14ac:dyDescent="0.25">
      <c r="B1254" s="60">
        <v>38327</v>
      </c>
      <c r="C1254" s="62">
        <v>2.35E-2</v>
      </c>
      <c r="D1254" s="62">
        <v>2.4399999999999998E-2</v>
      </c>
      <c r="E1254" s="62">
        <v>2.6312500000000003E-2</v>
      </c>
      <c r="F1254" s="62">
        <v>0.05</v>
      </c>
      <c r="G1254" s="62"/>
    </row>
    <row r="1255" spans="2:7" x14ac:dyDescent="0.25">
      <c r="B1255" s="60">
        <v>38328</v>
      </c>
      <c r="C1255" s="62">
        <v>2.3599999999999999E-2</v>
      </c>
      <c r="D1255" s="62">
        <v>2.4500000000000001E-2</v>
      </c>
      <c r="E1255" s="62">
        <v>2.64E-2</v>
      </c>
      <c r="F1255" s="62">
        <v>0.05</v>
      </c>
      <c r="G1255" s="62"/>
    </row>
    <row r="1256" spans="2:7" x14ac:dyDescent="0.25">
      <c r="B1256" s="60">
        <v>38329</v>
      </c>
      <c r="C1256" s="62">
        <v>2.3700000000000002E-2</v>
      </c>
      <c r="D1256" s="62">
        <v>2.46E-2</v>
      </c>
      <c r="E1256" s="62">
        <v>2.6525E-2</v>
      </c>
      <c r="F1256" s="62">
        <v>0.05</v>
      </c>
      <c r="G1256" s="62"/>
    </row>
    <row r="1257" spans="2:7" x14ac:dyDescent="0.25">
      <c r="B1257" s="60">
        <v>38330</v>
      </c>
      <c r="C1257" s="62">
        <v>2.3900000000000001E-2</v>
      </c>
      <c r="D1257" s="62">
        <v>2.4700000000000003E-2</v>
      </c>
      <c r="E1257" s="62">
        <v>2.6600000000000002E-2</v>
      </c>
      <c r="F1257" s="62">
        <v>0.05</v>
      </c>
      <c r="G1257" s="62"/>
    </row>
    <row r="1258" spans="2:7" x14ac:dyDescent="0.25">
      <c r="B1258" s="60">
        <v>38331</v>
      </c>
      <c r="C1258" s="62">
        <v>2.3975E-2</v>
      </c>
      <c r="D1258" s="62">
        <v>2.4799999999999999E-2</v>
      </c>
      <c r="E1258" s="62">
        <v>2.6699999999999998E-2</v>
      </c>
      <c r="F1258" s="62">
        <v>0.05</v>
      </c>
      <c r="G1258" s="62"/>
    </row>
    <row r="1259" spans="2:7" x14ac:dyDescent="0.25">
      <c r="B1259" s="60">
        <v>38334</v>
      </c>
      <c r="C1259" s="62">
        <v>2.4024999999999998E-2</v>
      </c>
      <c r="D1259" s="62">
        <v>2.4900000000000002E-2</v>
      </c>
      <c r="E1259" s="62">
        <v>2.69E-2</v>
      </c>
      <c r="F1259" s="62">
        <v>0.05</v>
      </c>
      <c r="G1259" s="62"/>
    </row>
    <row r="1260" spans="2:7" x14ac:dyDescent="0.25">
      <c r="B1260" s="60">
        <v>38335</v>
      </c>
      <c r="C1260" s="62">
        <v>2.4068800000000001E-2</v>
      </c>
      <c r="D1260" s="62">
        <v>2.5000000000000001E-2</v>
      </c>
      <c r="E1260" s="62">
        <v>2.7099999999999999E-2</v>
      </c>
      <c r="F1260" s="62">
        <v>5.2499999999999998E-2</v>
      </c>
      <c r="G1260" s="62"/>
    </row>
    <row r="1261" spans="2:7" x14ac:dyDescent="0.25">
      <c r="B1261" s="60">
        <v>38336</v>
      </c>
      <c r="C1261" s="62">
        <v>2.41E-2</v>
      </c>
      <c r="D1261" s="62">
        <v>2.5012500000000003E-2</v>
      </c>
      <c r="E1261" s="62">
        <v>2.7099999999999999E-2</v>
      </c>
      <c r="F1261" s="62">
        <v>5.2499999999999998E-2</v>
      </c>
      <c r="G1261" s="62"/>
    </row>
    <row r="1262" spans="2:7" x14ac:dyDescent="0.25">
      <c r="B1262" s="60">
        <v>38337</v>
      </c>
      <c r="C1262" s="62">
        <v>2.41E-2</v>
      </c>
      <c r="D1262" s="62">
        <v>2.5099999999999997E-2</v>
      </c>
      <c r="E1262" s="62">
        <v>2.7200000000000002E-2</v>
      </c>
      <c r="F1262" s="62">
        <v>5.2499999999999998E-2</v>
      </c>
      <c r="G1262" s="62"/>
    </row>
    <row r="1263" spans="2:7" x14ac:dyDescent="0.25">
      <c r="B1263" s="60">
        <v>38338</v>
      </c>
      <c r="C1263" s="62">
        <v>2.4125000000000001E-2</v>
      </c>
      <c r="D1263" s="62">
        <v>2.52E-2</v>
      </c>
      <c r="E1263" s="62">
        <v>2.7387499999999999E-2</v>
      </c>
      <c r="F1263" s="62">
        <v>5.2499999999999998E-2</v>
      </c>
      <c r="G1263" s="62"/>
    </row>
    <row r="1264" spans="2:7" x14ac:dyDescent="0.25">
      <c r="B1264" s="60">
        <v>38341</v>
      </c>
      <c r="C1264" s="62">
        <v>2.4131300000000001E-2</v>
      </c>
      <c r="D1264" s="62">
        <v>2.5212500000000002E-2</v>
      </c>
      <c r="E1264" s="62">
        <v>2.75E-2</v>
      </c>
      <c r="F1264" s="62">
        <v>5.2499999999999998E-2</v>
      </c>
      <c r="G1264" s="62"/>
    </row>
    <row r="1265" spans="2:7" x14ac:dyDescent="0.25">
      <c r="B1265" s="60">
        <v>38342</v>
      </c>
      <c r="C1265" s="62">
        <v>2.4150000000000001E-2</v>
      </c>
      <c r="D1265" s="62">
        <v>2.53E-2</v>
      </c>
      <c r="E1265" s="62">
        <v>2.76E-2</v>
      </c>
      <c r="F1265" s="62">
        <v>5.2499999999999998E-2</v>
      </c>
      <c r="G1265" s="62"/>
    </row>
    <row r="1266" spans="2:7" x14ac:dyDescent="0.25">
      <c r="B1266" s="60">
        <v>38343</v>
      </c>
      <c r="C1266" s="62">
        <v>2.4168800000000001E-2</v>
      </c>
      <c r="D1266" s="62">
        <v>2.53E-2</v>
      </c>
      <c r="E1266" s="62">
        <v>2.76E-2</v>
      </c>
      <c r="F1266" s="62">
        <v>5.2499999999999998E-2</v>
      </c>
      <c r="G1266" s="62"/>
    </row>
    <row r="1267" spans="2:7" x14ac:dyDescent="0.25">
      <c r="B1267" s="60">
        <v>38344</v>
      </c>
      <c r="C1267" s="62">
        <v>2.4174999999999999E-2</v>
      </c>
      <c r="D1267" s="62">
        <v>2.54875E-2</v>
      </c>
      <c r="E1267" s="62">
        <v>2.7699999999999999E-2</v>
      </c>
      <c r="F1267" s="62">
        <v>5.2499999999999998E-2</v>
      </c>
      <c r="G1267" s="62"/>
    </row>
    <row r="1268" spans="2:7" x14ac:dyDescent="0.25">
      <c r="B1268" s="60">
        <v>38345</v>
      </c>
      <c r="C1268" s="62">
        <v>2.4199999999999999E-2</v>
      </c>
      <c r="D1268" s="62">
        <v>2.5499999999999998E-2</v>
      </c>
      <c r="E1268" s="62">
        <v>2.76625E-2</v>
      </c>
      <c r="F1268" s="62"/>
      <c r="G1268" s="62"/>
    </row>
    <row r="1269" spans="2:7" x14ac:dyDescent="0.25">
      <c r="B1269" s="60">
        <v>38350</v>
      </c>
      <c r="C1269" s="62">
        <v>2.4199999999999999E-2</v>
      </c>
      <c r="D1269" s="62">
        <v>2.5600000000000001E-2</v>
      </c>
      <c r="E1269" s="62">
        <v>2.775E-2</v>
      </c>
      <c r="F1269" s="62">
        <v>5.2499999999999998E-2</v>
      </c>
      <c r="G1269" s="62"/>
    </row>
    <row r="1270" spans="2:7" x14ac:dyDescent="0.25">
      <c r="B1270" s="60">
        <v>38351</v>
      </c>
      <c r="C1270" s="62">
        <v>2.3900000000000001E-2</v>
      </c>
      <c r="D1270" s="62">
        <v>2.5600000000000001E-2</v>
      </c>
      <c r="E1270" s="62">
        <v>2.7900000000000001E-2</v>
      </c>
      <c r="F1270" s="62">
        <v>5.2499999999999998E-2</v>
      </c>
      <c r="G1270" s="62"/>
    </row>
    <row r="1271" spans="2:7" x14ac:dyDescent="0.25">
      <c r="B1271" s="60">
        <v>38352</v>
      </c>
      <c r="C1271" s="62">
        <v>2.4E-2</v>
      </c>
      <c r="D1271" s="62">
        <v>2.5643799999999998E-2</v>
      </c>
      <c r="E1271" s="62">
        <v>2.7806299999999999E-2</v>
      </c>
      <c r="F1271" s="62">
        <v>5.2499999999999998E-2</v>
      </c>
      <c r="G1271" s="62"/>
    </row>
    <row r="1272" spans="2:7" x14ac:dyDescent="0.25">
      <c r="B1272" s="60">
        <v>38356</v>
      </c>
      <c r="C1272" s="62">
        <v>2.4E-2</v>
      </c>
      <c r="D1272" s="62">
        <v>2.5699999999999997E-2</v>
      </c>
      <c r="E1272" s="62">
        <v>2.7900000000000001E-2</v>
      </c>
      <c r="F1272" s="62">
        <v>5.2499999999999998E-2</v>
      </c>
      <c r="G1272" s="62"/>
    </row>
    <row r="1273" spans="2:7" x14ac:dyDescent="0.25">
      <c r="B1273" s="60">
        <v>38357</v>
      </c>
      <c r="C1273" s="62">
        <v>2.4E-2</v>
      </c>
      <c r="D1273" s="62">
        <v>2.5899999999999999E-2</v>
      </c>
      <c r="E1273" s="62">
        <v>2.8275000000000002E-2</v>
      </c>
      <c r="F1273" s="62">
        <v>5.2499999999999998E-2</v>
      </c>
      <c r="G1273" s="62"/>
    </row>
    <row r="1274" spans="2:7" x14ac:dyDescent="0.25">
      <c r="B1274" s="60">
        <v>38358</v>
      </c>
      <c r="C1274" s="62">
        <v>2.4199999999999999E-2</v>
      </c>
      <c r="D1274" s="62">
        <v>2.6099999999999998E-2</v>
      </c>
      <c r="E1274" s="62">
        <v>2.8399999999999998E-2</v>
      </c>
      <c r="F1274" s="62">
        <v>5.2499999999999998E-2</v>
      </c>
      <c r="G1274" s="62"/>
    </row>
    <row r="1275" spans="2:7" x14ac:dyDescent="0.25">
      <c r="B1275" s="60">
        <v>38359</v>
      </c>
      <c r="C1275" s="62">
        <v>2.4300000000000002E-2</v>
      </c>
      <c r="D1275" s="62">
        <v>2.6099999999999998E-2</v>
      </c>
      <c r="E1275" s="62">
        <v>2.835E-2</v>
      </c>
      <c r="F1275" s="62">
        <v>5.2499999999999998E-2</v>
      </c>
      <c r="G1275" s="62"/>
    </row>
    <row r="1276" spans="2:7" x14ac:dyDescent="0.25">
      <c r="B1276" s="60">
        <v>38362</v>
      </c>
      <c r="C1276" s="62">
        <v>2.4399999999999998E-2</v>
      </c>
      <c r="D1276" s="62">
        <v>2.6200000000000001E-2</v>
      </c>
      <c r="E1276" s="62">
        <v>2.8500000000000001E-2</v>
      </c>
      <c r="F1276" s="62">
        <v>5.2499999999999998E-2</v>
      </c>
      <c r="G1276" s="62"/>
    </row>
    <row r="1277" spans="2:7" x14ac:dyDescent="0.25">
      <c r="B1277" s="60">
        <v>38363</v>
      </c>
      <c r="C1277" s="62">
        <v>2.4424999999999999E-2</v>
      </c>
      <c r="D1277" s="62">
        <v>2.63E-2</v>
      </c>
      <c r="E1277" s="62">
        <v>2.86E-2</v>
      </c>
      <c r="F1277" s="62">
        <v>5.2499999999999998E-2</v>
      </c>
      <c r="G1277" s="62"/>
    </row>
    <row r="1278" spans="2:7" x14ac:dyDescent="0.25">
      <c r="B1278" s="60">
        <v>38364</v>
      </c>
      <c r="C1278" s="62">
        <v>2.4500000000000001E-2</v>
      </c>
      <c r="D1278" s="62">
        <v>2.64E-2</v>
      </c>
      <c r="E1278" s="62">
        <v>2.87E-2</v>
      </c>
      <c r="F1278" s="62">
        <v>5.2499999999999998E-2</v>
      </c>
      <c r="G1278" s="62"/>
    </row>
    <row r="1279" spans="2:7" x14ac:dyDescent="0.25">
      <c r="B1279" s="60">
        <v>38365</v>
      </c>
      <c r="C1279" s="62">
        <v>2.4799999999999999E-2</v>
      </c>
      <c r="D1279" s="62">
        <v>2.6600000000000002E-2</v>
      </c>
      <c r="E1279" s="62">
        <v>2.8900000000000002E-2</v>
      </c>
      <c r="F1279" s="62">
        <v>5.2499999999999998E-2</v>
      </c>
      <c r="G1279" s="62"/>
    </row>
    <row r="1280" spans="2:7" x14ac:dyDescent="0.25">
      <c r="B1280" s="60">
        <v>38366</v>
      </c>
      <c r="C1280" s="62">
        <v>2.4799999999999999E-2</v>
      </c>
      <c r="D1280" s="62">
        <v>2.6600000000000002E-2</v>
      </c>
      <c r="E1280" s="62">
        <v>2.8900000000000002E-2</v>
      </c>
      <c r="F1280" s="62">
        <v>5.2499999999999998E-2</v>
      </c>
      <c r="G1280" s="62"/>
    </row>
    <row r="1281" spans="2:7" x14ac:dyDescent="0.25">
      <c r="B1281" s="60">
        <v>38369</v>
      </c>
      <c r="C1281" s="62">
        <v>2.5000000000000001E-2</v>
      </c>
      <c r="D1281" s="62">
        <v>2.6699999999999998E-2</v>
      </c>
      <c r="E1281" s="62">
        <v>2.8999999999999998E-2</v>
      </c>
      <c r="F1281" s="62"/>
      <c r="G1281" s="62"/>
    </row>
    <row r="1282" spans="2:7" x14ac:dyDescent="0.25">
      <c r="B1282" s="60">
        <v>38370</v>
      </c>
      <c r="C1282" s="62">
        <v>2.5000000000000001E-2</v>
      </c>
      <c r="D1282" s="62">
        <v>2.6699999999999998E-2</v>
      </c>
      <c r="E1282" s="62">
        <v>2.9024999999999999E-2</v>
      </c>
      <c r="F1282" s="62">
        <v>5.2499999999999998E-2</v>
      </c>
      <c r="G1282" s="62"/>
    </row>
    <row r="1283" spans="2:7" x14ac:dyDescent="0.25">
      <c r="B1283" s="60">
        <v>38371</v>
      </c>
      <c r="C1283" s="62">
        <v>2.5037500000000001E-2</v>
      </c>
      <c r="D1283" s="62">
        <v>2.6800000000000001E-2</v>
      </c>
      <c r="E1283" s="62">
        <v>2.9100000000000001E-2</v>
      </c>
      <c r="F1283" s="62">
        <v>5.2499999999999998E-2</v>
      </c>
      <c r="G1283" s="62"/>
    </row>
    <row r="1284" spans="2:7" x14ac:dyDescent="0.25">
      <c r="B1284" s="60">
        <v>38372</v>
      </c>
      <c r="C1284" s="62">
        <v>2.52E-2</v>
      </c>
      <c r="D1284" s="62">
        <v>2.6924999999999998E-2</v>
      </c>
      <c r="E1284" s="62">
        <v>2.92E-2</v>
      </c>
      <c r="F1284" s="62">
        <v>5.2499999999999998E-2</v>
      </c>
      <c r="G1284" s="62"/>
    </row>
    <row r="1285" spans="2:7" x14ac:dyDescent="0.25">
      <c r="B1285" s="60">
        <v>38373</v>
      </c>
      <c r="C1285" s="62">
        <v>2.53E-2</v>
      </c>
      <c r="D1285" s="62">
        <v>2.7000000000000003E-2</v>
      </c>
      <c r="E1285" s="62">
        <v>2.92E-2</v>
      </c>
      <c r="F1285" s="62">
        <v>5.2499999999999998E-2</v>
      </c>
      <c r="G1285" s="62"/>
    </row>
    <row r="1286" spans="2:7" x14ac:dyDescent="0.25">
      <c r="B1286" s="60">
        <v>38376</v>
      </c>
      <c r="C1286" s="62">
        <v>2.5443799999999999E-2</v>
      </c>
      <c r="D1286" s="62">
        <v>2.7000000000000003E-2</v>
      </c>
      <c r="E1286" s="62">
        <v>2.9100000000000001E-2</v>
      </c>
      <c r="F1286" s="62">
        <v>5.2499999999999998E-2</v>
      </c>
      <c r="G1286" s="62"/>
    </row>
    <row r="1287" spans="2:7" x14ac:dyDescent="0.25">
      <c r="B1287" s="60">
        <v>38377</v>
      </c>
      <c r="C1287" s="62">
        <v>2.5499999999999998E-2</v>
      </c>
      <c r="D1287" s="62">
        <v>2.7000000000000003E-2</v>
      </c>
      <c r="E1287" s="62">
        <v>2.9187500000000002E-2</v>
      </c>
      <c r="F1287" s="62">
        <v>5.2499999999999998E-2</v>
      </c>
      <c r="G1287" s="62"/>
    </row>
    <row r="1288" spans="2:7" x14ac:dyDescent="0.25">
      <c r="B1288" s="60">
        <v>38378</v>
      </c>
      <c r="C1288" s="62">
        <v>2.5587499999999999E-2</v>
      </c>
      <c r="D1288" s="62">
        <v>2.7099999999999999E-2</v>
      </c>
      <c r="E1288" s="62">
        <v>2.9300000000000003E-2</v>
      </c>
      <c r="F1288" s="62">
        <v>5.2499999999999998E-2</v>
      </c>
      <c r="G1288" s="62"/>
    </row>
    <row r="1289" spans="2:7" x14ac:dyDescent="0.25">
      <c r="B1289" s="60">
        <v>38379</v>
      </c>
      <c r="C1289" s="62">
        <v>2.5775000000000003E-2</v>
      </c>
      <c r="D1289" s="62">
        <v>2.7300000000000001E-2</v>
      </c>
      <c r="E1289" s="62">
        <v>2.9399999999999999E-2</v>
      </c>
      <c r="F1289" s="62">
        <v>5.2499999999999998E-2</v>
      </c>
      <c r="G1289" s="62"/>
    </row>
    <row r="1290" spans="2:7" x14ac:dyDescent="0.25">
      <c r="B1290" s="60">
        <v>38380</v>
      </c>
      <c r="C1290" s="62">
        <v>2.5899999999999999E-2</v>
      </c>
      <c r="D1290" s="62">
        <v>2.7425000000000001E-2</v>
      </c>
      <c r="E1290" s="62">
        <v>2.9600000000000001E-2</v>
      </c>
      <c r="F1290" s="62">
        <v>5.2499999999999998E-2</v>
      </c>
      <c r="G1290" s="62"/>
    </row>
    <row r="1291" spans="2:7" x14ac:dyDescent="0.25">
      <c r="B1291" s="60">
        <v>38383</v>
      </c>
      <c r="C1291" s="62">
        <v>2.5899999999999999E-2</v>
      </c>
      <c r="D1291" s="62">
        <v>2.75E-2</v>
      </c>
      <c r="E1291" s="62">
        <v>2.9600000000000001E-2</v>
      </c>
      <c r="F1291" s="62">
        <v>5.2499999999999998E-2</v>
      </c>
      <c r="G1291" s="62"/>
    </row>
    <row r="1292" spans="2:7" x14ac:dyDescent="0.25">
      <c r="B1292" s="60">
        <v>38384</v>
      </c>
      <c r="C1292" s="62">
        <v>2.5899999999999999E-2</v>
      </c>
      <c r="D1292" s="62">
        <v>2.75E-2</v>
      </c>
      <c r="E1292" s="62">
        <v>2.9687499999999999E-2</v>
      </c>
      <c r="F1292" s="62">
        <v>5.2499999999999998E-2</v>
      </c>
      <c r="G1292" s="62"/>
    </row>
    <row r="1293" spans="2:7" x14ac:dyDescent="0.25">
      <c r="B1293" s="60">
        <v>38385</v>
      </c>
      <c r="C1293" s="62">
        <v>2.5899999999999999E-2</v>
      </c>
      <c r="D1293" s="62">
        <v>2.75E-2</v>
      </c>
      <c r="E1293" s="62">
        <v>2.9700000000000001E-2</v>
      </c>
      <c r="F1293" s="62">
        <v>5.5E-2</v>
      </c>
      <c r="G1293" s="62"/>
    </row>
    <row r="1294" spans="2:7" x14ac:dyDescent="0.25">
      <c r="B1294" s="60">
        <v>38386</v>
      </c>
      <c r="C1294" s="62">
        <v>2.5899999999999999E-2</v>
      </c>
      <c r="D1294" s="62">
        <v>2.7699999999999999E-2</v>
      </c>
      <c r="E1294" s="62">
        <v>2.9900000000000003E-2</v>
      </c>
      <c r="F1294" s="62">
        <v>5.5E-2</v>
      </c>
      <c r="G1294" s="62"/>
    </row>
    <row r="1295" spans="2:7" x14ac:dyDescent="0.25">
      <c r="B1295" s="60">
        <v>38387</v>
      </c>
      <c r="C1295" s="62">
        <v>2.5899999999999999E-2</v>
      </c>
      <c r="D1295" s="62">
        <v>2.7699999999999999E-2</v>
      </c>
      <c r="E1295" s="62">
        <v>2.9937499999999999E-2</v>
      </c>
      <c r="F1295" s="62">
        <v>5.5E-2</v>
      </c>
      <c r="G1295" s="62"/>
    </row>
    <row r="1296" spans="2:7" x14ac:dyDescent="0.25">
      <c r="B1296" s="60">
        <v>38390</v>
      </c>
      <c r="C1296" s="62">
        <v>2.5899999999999999E-2</v>
      </c>
      <c r="D1296" s="62">
        <v>2.7699999999999999E-2</v>
      </c>
      <c r="E1296" s="62">
        <v>2.9900000000000003E-2</v>
      </c>
      <c r="F1296" s="62">
        <v>5.5E-2</v>
      </c>
      <c r="G1296" s="62"/>
    </row>
    <row r="1297" spans="2:7" x14ac:dyDescent="0.25">
      <c r="B1297" s="60">
        <v>38391</v>
      </c>
      <c r="C1297" s="62">
        <v>2.5899999999999999E-2</v>
      </c>
      <c r="D1297" s="62">
        <v>2.7706300000000003E-2</v>
      </c>
      <c r="E1297" s="62">
        <v>2.9925E-2</v>
      </c>
      <c r="F1297" s="62">
        <v>5.5E-2</v>
      </c>
      <c r="G1297" s="62"/>
    </row>
    <row r="1298" spans="2:7" x14ac:dyDescent="0.25">
      <c r="B1298" s="60">
        <v>38392</v>
      </c>
      <c r="C1298" s="62">
        <v>2.5899999999999999E-2</v>
      </c>
      <c r="D1298" s="62">
        <v>2.7743799999999999E-2</v>
      </c>
      <c r="E1298" s="62">
        <v>0.03</v>
      </c>
      <c r="F1298" s="62">
        <v>5.5E-2</v>
      </c>
      <c r="G1298" s="62"/>
    </row>
    <row r="1299" spans="2:7" x14ac:dyDescent="0.25">
      <c r="B1299" s="60">
        <v>38393</v>
      </c>
      <c r="C1299" s="62">
        <v>2.5899999999999999E-2</v>
      </c>
      <c r="D1299" s="62">
        <v>2.7900000000000001E-2</v>
      </c>
      <c r="E1299" s="62">
        <v>2.9931299999999997E-2</v>
      </c>
      <c r="F1299" s="62">
        <v>5.5E-2</v>
      </c>
      <c r="G1299" s="62"/>
    </row>
    <row r="1300" spans="2:7" x14ac:dyDescent="0.25">
      <c r="B1300" s="60">
        <v>38394</v>
      </c>
      <c r="C1300" s="62">
        <v>2.5899999999999999E-2</v>
      </c>
      <c r="D1300" s="62">
        <v>2.7943799999999998E-2</v>
      </c>
      <c r="E1300" s="62">
        <v>3.0099999999999998E-2</v>
      </c>
      <c r="F1300" s="62">
        <v>5.5E-2</v>
      </c>
      <c r="G1300" s="62"/>
    </row>
    <row r="1301" spans="2:7" x14ac:dyDescent="0.25">
      <c r="B1301" s="60">
        <v>38397</v>
      </c>
      <c r="C1301" s="62">
        <v>2.5899999999999999E-2</v>
      </c>
      <c r="D1301" s="62">
        <v>2.7999999999999997E-2</v>
      </c>
      <c r="E1301" s="62">
        <v>3.0262500000000001E-2</v>
      </c>
      <c r="F1301" s="62">
        <v>5.5E-2</v>
      </c>
      <c r="G1301" s="62"/>
    </row>
    <row r="1302" spans="2:7" x14ac:dyDescent="0.25">
      <c r="B1302" s="60">
        <v>38398</v>
      </c>
      <c r="C1302" s="62">
        <v>2.5899999999999999E-2</v>
      </c>
      <c r="D1302" s="62">
        <v>2.81E-2</v>
      </c>
      <c r="E1302" s="62">
        <v>3.0312499999999999E-2</v>
      </c>
      <c r="F1302" s="62">
        <v>5.5E-2</v>
      </c>
      <c r="G1302" s="62"/>
    </row>
    <row r="1303" spans="2:7" x14ac:dyDescent="0.25">
      <c r="B1303" s="60">
        <v>38399</v>
      </c>
      <c r="C1303" s="62">
        <v>2.5899999999999999E-2</v>
      </c>
      <c r="D1303" s="62">
        <v>2.8199999999999999E-2</v>
      </c>
      <c r="E1303" s="62">
        <v>3.04E-2</v>
      </c>
      <c r="F1303" s="62">
        <v>5.5E-2</v>
      </c>
      <c r="G1303" s="62"/>
    </row>
    <row r="1304" spans="2:7" x14ac:dyDescent="0.25">
      <c r="B1304" s="60">
        <v>38400</v>
      </c>
      <c r="C1304" s="62">
        <v>2.5981299999999999E-2</v>
      </c>
      <c r="D1304" s="62">
        <v>2.8475E-2</v>
      </c>
      <c r="E1304" s="62">
        <v>3.0800000000000001E-2</v>
      </c>
      <c r="F1304" s="62">
        <v>5.5E-2</v>
      </c>
      <c r="G1304" s="62"/>
    </row>
    <row r="1305" spans="2:7" x14ac:dyDescent="0.25">
      <c r="B1305" s="60">
        <v>38401</v>
      </c>
      <c r="C1305" s="62">
        <v>2.5993800000000001E-2</v>
      </c>
      <c r="D1305" s="62">
        <v>2.8500000000000001E-2</v>
      </c>
      <c r="E1305" s="62">
        <v>3.0800000000000001E-2</v>
      </c>
      <c r="F1305" s="62">
        <v>5.5E-2</v>
      </c>
      <c r="G1305" s="62"/>
    </row>
    <row r="1306" spans="2:7" x14ac:dyDescent="0.25">
      <c r="B1306" s="60">
        <v>38404</v>
      </c>
      <c r="C1306" s="62">
        <v>2.6099999999999998E-2</v>
      </c>
      <c r="D1306" s="62">
        <v>2.86E-2</v>
      </c>
      <c r="E1306" s="62">
        <v>3.1062500000000003E-2</v>
      </c>
      <c r="F1306" s="62"/>
      <c r="G1306" s="62"/>
    </row>
    <row r="1307" spans="2:7" x14ac:dyDescent="0.25">
      <c r="B1307" s="60">
        <v>38405</v>
      </c>
      <c r="C1307" s="62">
        <v>2.6200000000000001E-2</v>
      </c>
      <c r="D1307" s="62">
        <v>2.87E-2</v>
      </c>
      <c r="E1307" s="62">
        <v>3.1099999999999999E-2</v>
      </c>
      <c r="F1307" s="62">
        <v>5.5E-2</v>
      </c>
      <c r="G1307" s="62"/>
    </row>
    <row r="1308" spans="2:7" x14ac:dyDescent="0.25">
      <c r="B1308" s="60">
        <v>38406</v>
      </c>
      <c r="C1308" s="62">
        <v>2.6499999999999999E-2</v>
      </c>
      <c r="D1308" s="62">
        <v>2.8731300000000001E-2</v>
      </c>
      <c r="E1308" s="62">
        <v>3.1125E-2</v>
      </c>
      <c r="F1308" s="62">
        <v>5.5E-2</v>
      </c>
      <c r="G1308" s="62"/>
    </row>
    <row r="1309" spans="2:7" x14ac:dyDescent="0.25">
      <c r="B1309" s="60">
        <v>38407</v>
      </c>
      <c r="C1309" s="62">
        <v>2.6699999999999998E-2</v>
      </c>
      <c r="D1309" s="62">
        <v>2.8900000000000002E-2</v>
      </c>
      <c r="E1309" s="62">
        <v>3.1300000000000001E-2</v>
      </c>
      <c r="F1309" s="62">
        <v>5.5E-2</v>
      </c>
      <c r="G1309" s="62"/>
    </row>
    <row r="1310" spans="2:7" x14ac:dyDescent="0.25">
      <c r="B1310" s="60">
        <v>38408</v>
      </c>
      <c r="C1310" s="62">
        <v>2.69E-2</v>
      </c>
      <c r="D1310" s="62">
        <v>2.9100000000000001E-2</v>
      </c>
      <c r="E1310" s="62">
        <v>3.15E-2</v>
      </c>
      <c r="F1310" s="62">
        <v>5.5E-2</v>
      </c>
      <c r="G1310" s="62"/>
    </row>
    <row r="1311" spans="2:7" x14ac:dyDescent="0.25">
      <c r="B1311" s="60">
        <v>38411</v>
      </c>
      <c r="C1311" s="62">
        <v>2.7162499999999999E-2</v>
      </c>
      <c r="D1311" s="62">
        <v>2.92E-2</v>
      </c>
      <c r="E1311" s="62">
        <v>3.1600000000000003E-2</v>
      </c>
      <c r="F1311" s="62">
        <v>5.5E-2</v>
      </c>
      <c r="G1311" s="62"/>
    </row>
    <row r="1312" spans="2:7" x14ac:dyDescent="0.25">
      <c r="B1312" s="60">
        <v>38412</v>
      </c>
      <c r="C1312" s="62">
        <v>2.7200000000000002E-2</v>
      </c>
      <c r="D1312" s="62">
        <v>2.9300000000000003E-2</v>
      </c>
      <c r="E1312" s="62">
        <v>3.1899999999999998E-2</v>
      </c>
      <c r="F1312" s="62">
        <v>5.5E-2</v>
      </c>
      <c r="G1312" s="62"/>
    </row>
    <row r="1313" spans="2:7" x14ac:dyDescent="0.25">
      <c r="B1313" s="60">
        <v>38413</v>
      </c>
      <c r="C1313" s="62">
        <v>2.7200000000000002E-2</v>
      </c>
      <c r="D1313" s="62">
        <v>2.9399999999999999E-2</v>
      </c>
      <c r="E1313" s="62">
        <v>3.1899999999999998E-2</v>
      </c>
      <c r="F1313" s="62">
        <v>5.5E-2</v>
      </c>
      <c r="G1313" s="62"/>
    </row>
    <row r="1314" spans="2:7" x14ac:dyDescent="0.25">
      <c r="B1314" s="60">
        <v>38414</v>
      </c>
      <c r="C1314" s="62">
        <v>2.7456299999999999E-2</v>
      </c>
      <c r="D1314" s="62">
        <v>2.9500000000000002E-2</v>
      </c>
      <c r="E1314" s="62">
        <v>3.2000000000000001E-2</v>
      </c>
      <c r="F1314" s="62">
        <v>5.5E-2</v>
      </c>
      <c r="G1314" s="62"/>
    </row>
    <row r="1315" spans="2:7" x14ac:dyDescent="0.25">
      <c r="B1315" s="60">
        <v>38415</v>
      </c>
      <c r="C1315" s="62">
        <v>2.75E-2</v>
      </c>
      <c r="D1315" s="62">
        <v>2.9587500000000003E-2</v>
      </c>
      <c r="E1315" s="62">
        <v>3.2000000000000001E-2</v>
      </c>
      <c r="F1315" s="62">
        <v>5.5E-2</v>
      </c>
      <c r="G1315" s="62"/>
    </row>
    <row r="1316" spans="2:7" x14ac:dyDescent="0.25">
      <c r="B1316" s="60">
        <v>38418</v>
      </c>
      <c r="C1316" s="62">
        <v>2.76E-2</v>
      </c>
      <c r="D1316" s="62">
        <v>2.9600000000000001E-2</v>
      </c>
      <c r="E1316" s="62">
        <v>3.2000000000000001E-2</v>
      </c>
      <c r="F1316" s="62">
        <v>5.5E-2</v>
      </c>
      <c r="G1316" s="62"/>
    </row>
    <row r="1317" spans="2:7" x14ac:dyDescent="0.25">
      <c r="B1317" s="60">
        <v>38419</v>
      </c>
      <c r="C1317" s="62">
        <v>2.7699999999999999E-2</v>
      </c>
      <c r="D1317" s="62">
        <v>2.9700000000000001E-2</v>
      </c>
      <c r="E1317" s="62">
        <v>3.2099999999999997E-2</v>
      </c>
      <c r="F1317" s="62">
        <v>5.5E-2</v>
      </c>
      <c r="G1317" s="62"/>
    </row>
    <row r="1318" spans="2:7" x14ac:dyDescent="0.25">
      <c r="B1318" s="60">
        <v>38420</v>
      </c>
      <c r="C1318" s="62">
        <v>2.7712500000000001E-2</v>
      </c>
      <c r="D1318" s="62">
        <v>2.98E-2</v>
      </c>
      <c r="E1318" s="62">
        <v>3.2199999999999999E-2</v>
      </c>
      <c r="F1318" s="62">
        <v>5.5E-2</v>
      </c>
      <c r="G1318" s="62"/>
    </row>
    <row r="1319" spans="2:7" x14ac:dyDescent="0.25">
      <c r="B1319" s="60">
        <v>38421</v>
      </c>
      <c r="C1319" s="62">
        <v>2.7999999999999997E-2</v>
      </c>
      <c r="D1319" s="62">
        <v>0.03</v>
      </c>
      <c r="E1319" s="62">
        <v>3.2500000000000001E-2</v>
      </c>
      <c r="F1319" s="62">
        <v>5.5E-2</v>
      </c>
      <c r="G1319" s="62"/>
    </row>
    <row r="1320" spans="2:7" x14ac:dyDescent="0.25">
      <c r="B1320" s="60">
        <v>38422</v>
      </c>
      <c r="C1320" s="62">
        <v>2.81E-2</v>
      </c>
      <c r="D1320" s="62">
        <v>3.0099999999999998E-2</v>
      </c>
      <c r="E1320" s="62">
        <v>3.2587499999999998E-2</v>
      </c>
      <c r="F1320" s="62">
        <v>5.5E-2</v>
      </c>
      <c r="G1320" s="62"/>
    </row>
    <row r="1321" spans="2:7" x14ac:dyDescent="0.25">
      <c r="B1321" s="60">
        <v>38425</v>
      </c>
      <c r="C1321" s="62">
        <v>2.8199999999999999E-2</v>
      </c>
      <c r="D1321" s="62">
        <v>3.0200000000000001E-2</v>
      </c>
      <c r="E1321" s="62">
        <v>3.2737500000000003E-2</v>
      </c>
      <c r="F1321" s="62">
        <v>5.5E-2</v>
      </c>
      <c r="G1321" s="62"/>
    </row>
    <row r="1322" spans="2:7" x14ac:dyDescent="0.25">
      <c r="B1322" s="60">
        <v>38426</v>
      </c>
      <c r="C1322" s="62">
        <v>2.8300000000000002E-2</v>
      </c>
      <c r="D1322" s="62">
        <v>3.0299999999999997E-2</v>
      </c>
      <c r="E1322" s="62">
        <v>3.2856299999999998E-2</v>
      </c>
      <c r="F1322" s="62">
        <v>5.5E-2</v>
      </c>
      <c r="G1322" s="62"/>
    </row>
    <row r="1323" spans="2:7" x14ac:dyDescent="0.25">
      <c r="B1323" s="60">
        <v>38427</v>
      </c>
      <c r="C1323" s="62">
        <v>2.8337500000000002E-2</v>
      </c>
      <c r="D1323" s="62">
        <v>3.04E-2</v>
      </c>
      <c r="E1323" s="62">
        <v>3.3000000000000002E-2</v>
      </c>
      <c r="F1323" s="62">
        <v>5.5E-2</v>
      </c>
      <c r="G1323" s="62"/>
    </row>
    <row r="1324" spans="2:7" x14ac:dyDescent="0.25">
      <c r="B1324" s="60">
        <v>38428</v>
      </c>
      <c r="C1324" s="62">
        <v>2.8500000000000001E-2</v>
      </c>
      <c r="D1324" s="62">
        <v>3.0499999999999999E-2</v>
      </c>
      <c r="E1324" s="62">
        <v>3.2962499999999999E-2</v>
      </c>
      <c r="F1324" s="62">
        <v>5.5E-2</v>
      </c>
      <c r="G1324" s="62"/>
    </row>
    <row r="1325" spans="2:7" x14ac:dyDescent="0.25">
      <c r="B1325" s="60">
        <v>38429</v>
      </c>
      <c r="C1325" s="62">
        <v>2.8500000000000001E-2</v>
      </c>
      <c r="D1325" s="62">
        <v>3.0499999999999999E-2</v>
      </c>
      <c r="E1325" s="62">
        <v>3.3000000000000002E-2</v>
      </c>
      <c r="F1325" s="62">
        <v>5.5E-2</v>
      </c>
      <c r="G1325" s="62"/>
    </row>
    <row r="1326" spans="2:7" x14ac:dyDescent="0.25">
      <c r="B1326" s="60">
        <v>38432</v>
      </c>
      <c r="C1326" s="62">
        <v>2.8500000000000001E-2</v>
      </c>
      <c r="D1326" s="62">
        <v>3.0525000000000004E-2</v>
      </c>
      <c r="E1326" s="62">
        <v>3.3099999999999997E-2</v>
      </c>
      <c r="F1326" s="62">
        <v>5.5E-2</v>
      </c>
      <c r="G1326" s="62"/>
    </row>
    <row r="1327" spans="2:7" x14ac:dyDescent="0.25">
      <c r="B1327" s="60">
        <v>38433</v>
      </c>
      <c r="C1327" s="62">
        <v>2.8500000000000001E-2</v>
      </c>
      <c r="D1327" s="62">
        <v>3.0600000000000002E-2</v>
      </c>
      <c r="E1327" s="62">
        <v>3.32E-2</v>
      </c>
      <c r="F1327" s="62">
        <v>5.7500000000000002E-2</v>
      </c>
      <c r="G1327" s="62"/>
    </row>
    <row r="1328" spans="2:7" x14ac:dyDescent="0.25">
      <c r="B1328" s="60">
        <v>38434</v>
      </c>
      <c r="C1328" s="62">
        <v>2.8500000000000001E-2</v>
      </c>
      <c r="D1328" s="62">
        <v>3.0899999999999997E-2</v>
      </c>
      <c r="E1328" s="62">
        <v>3.3675000000000004E-2</v>
      </c>
      <c r="F1328" s="62">
        <v>5.7500000000000002E-2</v>
      </c>
      <c r="G1328" s="62"/>
    </row>
    <row r="1329" spans="2:7" x14ac:dyDescent="0.25">
      <c r="B1329" s="60">
        <v>38435</v>
      </c>
      <c r="C1329" s="62">
        <v>2.8500000000000001E-2</v>
      </c>
      <c r="D1329" s="62">
        <v>3.0899999999999997E-2</v>
      </c>
      <c r="E1329" s="62">
        <v>3.3700000000000001E-2</v>
      </c>
      <c r="F1329" s="62">
        <v>5.7500000000000002E-2</v>
      </c>
      <c r="G1329" s="62"/>
    </row>
    <row r="1330" spans="2:7" x14ac:dyDescent="0.25">
      <c r="B1330" s="60">
        <v>38440</v>
      </c>
      <c r="C1330" s="62">
        <v>2.8500000000000001E-2</v>
      </c>
      <c r="D1330" s="62">
        <v>3.0924999999999998E-2</v>
      </c>
      <c r="E1330" s="62">
        <v>3.3799999999999997E-2</v>
      </c>
      <c r="F1330" s="62">
        <v>5.7500000000000002E-2</v>
      </c>
      <c r="G1330" s="62"/>
    </row>
    <row r="1331" spans="2:7" x14ac:dyDescent="0.25">
      <c r="B1331" s="60">
        <v>38441</v>
      </c>
      <c r="C1331" s="62">
        <v>2.86E-2</v>
      </c>
      <c r="D1331" s="62">
        <v>3.1E-2</v>
      </c>
      <c r="E1331" s="62">
        <v>3.39E-2</v>
      </c>
      <c r="F1331" s="62">
        <v>5.7500000000000002E-2</v>
      </c>
      <c r="G1331" s="62"/>
    </row>
    <row r="1332" spans="2:7" x14ac:dyDescent="0.25">
      <c r="B1332" s="60">
        <v>38442</v>
      </c>
      <c r="C1332" s="62">
        <v>2.87E-2</v>
      </c>
      <c r="D1332" s="62">
        <v>3.1200000000000002E-2</v>
      </c>
      <c r="E1332" s="62">
        <v>3.4000000000000002E-2</v>
      </c>
      <c r="F1332" s="62">
        <v>5.7500000000000002E-2</v>
      </c>
      <c r="G1332" s="62"/>
    </row>
    <row r="1333" spans="2:7" x14ac:dyDescent="0.25">
      <c r="B1333" s="60">
        <v>38443</v>
      </c>
      <c r="C1333" s="62">
        <v>2.87E-2</v>
      </c>
      <c r="D1333" s="62">
        <v>3.1200000000000002E-2</v>
      </c>
      <c r="E1333" s="62">
        <v>3.3849999999999998E-2</v>
      </c>
      <c r="F1333" s="62">
        <v>5.7500000000000002E-2</v>
      </c>
      <c r="G1333" s="62"/>
    </row>
    <row r="1334" spans="2:7" x14ac:dyDescent="0.25">
      <c r="B1334" s="60">
        <v>38446</v>
      </c>
      <c r="C1334" s="62">
        <v>2.8706299999999997E-2</v>
      </c>
      <c r="D1334" s="62">
        <v>3.1200000000000002E-2</v>
      </c>
      <c r="E1334" s="62">
        <v>3.3724999999999998E-2</v>
      </c>
      <c r="F1334" s="62">
        <v>5.7500000000000002E-2</v>
      </c>
      <c r="G1334" s="62"/>
    </row>
    <row r="1335" spans="2:7" x14ac:dyDescent="0.25">
      <c r="B1335" s="60">
        <v>38447</v>
      </c>
      <c r="C1335" s="62">
        <v>2.8900000000000002E-2</v>
      </c>
      <c r="D1335" s="62">
        <v>3.1224999999999999E-2</v>
      </c>
      <c r="E1335" s="62">
        <v>3.3799999999999997E-2</v>
      </c>
      <c r="F1335" s="62">
        <v>5.7500000000000002E-2</v>
      </c>
      <c r="G1335" s="62"/>
    </row>
    <row r="1336" spans="2:7" x14ac:dyDescent="0.25">
      <c r="B1336" s="60">
        <v>38448</v>
      </c>
      <c r="C1336" s="62">
        <v>2.8912499999999997E-2</v>
      </c>
      <c r="D1336" s="62">
        <v>3.1231300000000004E-2</v>
      </c>
      <c r="E1336" s="62">
        <v>3.3893800000000002E-2</v>
      </c>
      <c r="F1336" s="62">
        <v>5.7500000000000002E-2</v>
      </c>
      <c r="G1336" s="62"/>
    </row>
    <row r="1337" spans="2:7" x14ac:dyDescent="0.25">
      <c r="B1337" s="60">
        <v>38449</v>
      </c>
      <c r="C1337" s="62">
        <v>2.9100000000000001E-2</v>
      </c>
      <c r="D1337" s="62">
        <v>3.1300000000000001E-2</v>
      </c>
      <c r="E1337" s="62">
        <v>3.38375E-2</v>
      </c>
      <c r="F1337" s="62">
        <v>5.7500000000000002E-2</v>
      </c>
      <c r="G1337" s="62"/>
    </row>
    <row r="1338" spans="2:7" x14ac:dyDescent="0.25">
      <c r="B1338" s="60">
        <v>38450</v>
      </c>
      <c r="C1338" s="62">
        <v>2.92E-2</v>
      </c>
      <c r="D1338" s="62">
        <v>3.1300000000000001E-2</v>
      </c>
      <c r="E1338" s="62">
        <v>3.39E-2</v>
      </c>
      <c r="F1338" s="62">
        <v>5.7500000000000002E-2</v>
      </c>
      <c r="G1338" s="62"/>
    </row>
    <row r="1339" spans="2:7" x14ac:dyDescent="0.25">
      <c r="B1339" s="60">
        <v>38453</v>
      </c>
      <c r="C1339" s="62">
        <v>2.9300000000000003E-2</v>
      </c>
      <c r="D1339" s="62">
        <v>3.1400000000000004E-2</v>
      </c>
      <c r="E1339" s="62">
        <v>3.4000000000000002E-2</v>
      </c>
      <c r="F1339" s="62">
        <v>5.7500000000000002E-2</v>
      </c>
      <c r="G1339" s="62"/>
    </row>
    <row r="1340" spans="2:7" x14ac:dyDescent="0.25">
      <c r="B1340" s="60">
        <v>38454</v>
      </c>
      <c r="C1340" s="62">
        <v>2.9500000000000002E-2</v>
      </c>
      <c r="D1340" s="62">
        <v>3.1400000000000004E-2</v>
      </c>
      <c r="E1340" s="62">
        <v>3.4099999999999998E-2</v>
      </c>
      <c r="F1340" s="62">
        <v>5.7500000000000002E-2</v>
      </c>
      <c r="G1340" s="62"/>
    </row>
    <row r="1341" spans="2:7" x14ac:dyDescent="0.25">
      <c r="B1341" s="60">
        <v>38455</v>
      </c>
      <c r="C1341" s="62">
        <v>2.9537499999999998E-2</v>
      </c>
      <c r="D1341" s="62">
        <v>3.1406299999999998E-2</v>
      </c>
      <c r="E1341" s="62">
        <v>3.4099999999999998E-2</v>
      </c>
      <c r="F1341" s="62">
        <v>5.7500000000000002E-2</v>
      </c>
      <c r="G1341" s="62"/>
    </row>
    <row r="1342" spans="2:7" x14ac:dyDescent="0.25">
      <c r="B1342" s="60">
        <v>38456</v>
      </c>
      <c r="C1342" s="62">
        <v>2.9700000000000001E-2</v>
      </c>
      <c r="D1342" s="62">
        <v>3.15E-2</v>
      </c>
      <c r="E1342" s="62">
        <v>3.39E-2</v>
      </c>
      <c r="F1342" s="62">
        <v>5.7500000000000002E-2</v>
      </c>
      <c r="G1342" s="62"/>
    </row>
    <row r="1343" spans="2:7" x14ac:dyDescent="0.25">
      <c r="B1343" s="60">
        <v>38457</v>
      </c>
      <c r="C1343" s="62">
        <v>2.98E-2</v>
      </c>
      <c r="D1343" s="62">
        <v>3.15E-2</v>
      </c>
      <c r="E1343" s="62">
        <v>3.3637500000000001E-2</v>
      </c>
      <c r="F1343" s="62">
        <v>5.7500000000000002E-2</v>
      </c>
      <c r="G1343" s="62"/>
    </row>
    <row r="1344" spans="2:7" x14ac:dyDescent="0.25">
      <c r="B1344" s="60">
        <v>38460</v>
      </c>
      <c r="C1344" s="62">
        <v>2.9900000000000003E-2</v>
      </c>
      <c r="D1344" s="62">
        <v>3.1447500000000003E-2</v>
      </c>
      <c r="E1344" s="62">
        <v>3.32813E-2</v>
      </c>
      <c r="F1344" s="62">
        <v>5.7500000000000002E-2</v>
      </c>
      <c r="G1344" s="62"/>
    </row>
    <row r="1345" spans="2:7" x14ac:dyDescent="0.25">
      <c r="B1345" s="60">
        <v>38461</v>
      </c>
      <c r="C1345" s="62">
        <v>0.03</v>
      </c>
      <c r="D1345" s="62">
        <v>3.15E-2</v>
      </c>
      <c r="E1345" s="62">
        <v>3.3562500000000002E-2</v>
      </c>
      <c r="F1345" s="62">
        <v>5.7500000000000002E-2</v>
      </c>
      <c r="G1345" s="62"/>
    </row>
    <row r="1346" spans="2:7" x14ac:dyDescent="0.25">
      <c r="B1346" s="60">
        <v>38462</v>
      </c>
      <c r="C1346" s="62">
        <v>3.00063E-2</v>
      </c>
      <c r="D1346" s="62">
        <v>3.15E-2</v>
      </c>
      <c r="E1346" s="62">
        <v>3.3387500000000001E-2</v>
      </c>
      <c r="F1346" s="62">
        <v>5.7500000000000002E-2</v>
      </c>
      <c r="G1346" s="62"/>
    </row>
    <row r="1347" spans="2:7" x14ac:dyDescent="0.25">
      <c r="B1347" s="60">
        <v>38463</v>
      </c>
      <c r="C1347" s="62">
        <v>3.0200000000000001E-2</v>
      </c>
      <c r="D1347" s="62">
        <v>3.1606299999999997E-2</v>
      </c>
      <c r="E1347" s="62">
        <v>3.3512500000000001E-2</v>
      </c>
      <c r="F1347" s="62">
        <v>5.7500000000000002E-2</v>
      </c>
      <c r="G1347" s="62"/>
    </row>
    <row r="1348" spans="2:7" x14ac:dyDescent="0.25">
      <c r="B1348" s="60">
        <v>38464</v>
      </c>
      <c r="C1348" s="62">
        <v>3.0299999999999997E-2</v>
      </c>
      <c r="D1348" s="62">
        <v>3.1699999999999999E-2</v>
      </c>
      <c r="E1348" s="62">
        <v>3.3818800000000003E-2</v>
      </c>
      <c r="F1348" s="62">
        <v>5.7500000000000002E-2</v>
      </c>
      <c r="G1348" s="62"/>
    </row>
    <row r="1349" spans="2:7" x14ac:dyDescent="0.25">
      <c r="B1349" s="60">
        <v>38467</v>
      </c>
      <c r="C1349" s="62">
        <v>3.04E-2</v>
      </c>
      <c r="D1349" s="62">
        <v>3.1800000000000002E-2</v>
      </c>
      <c r="E1349" s="62">
        <v>3.39E-2</v>
      </c>
      <c r="F1349" s="62">
        <v>5.7500000000000002E-2</v>
      </c>
      <c r="G1349" s="62"/>
    </row>
    <row r="1350" spans="2:7" x14ac:dyDescent="0.25">
      <c r="B1350" s="60">
        <v>38468</v>
      </c>
      <c r="C1350" s="62">
        <v>3.0600000000000002E-2</v>
      </c>
      <c r="D1350" s="62">
        <v>3.1868800000000003E-2</v>
      </c>
      <c r="E1350" s="62">
        <v>3.4000000000000002E-2</v>
      </c>
      <c r="F1350" s="62">
        <v>5.7500000000000002E-2</v>
      </c>
      <c r="G1350" s="62"/>
    </row>
    <row r="1351" spans="2:7" x14ac:dyDescent="0.25">
      <c r="B1351" s="60">
        <v>38469</v>
      </c>
      <c r="C1351" s="62">
        <v>3.0643799999999999E-2</v>
      </c>
      <c r="D1351" s="62">
        <v>3.1899999999999998E-2</v>
      </c>
      <c r="E1351" s="62">
        <v>3.4137500000000001E-2</v>
      </c>
      <c r="F1351" s="62">
        <v>5.7500000000000002E-2</v>
      </c>
      <c r="G1351" s="62"/>
    </row>
    <row r="1352" spans="2:7" x14ac:dyDescent="0.25">
      <c r="B1352" s="60">
        <v>38470</v>
      </c>
      <c r="C1352" s="62">
        <v>3.08125E-2</v>
      </c>
      <c r="D1352" s="62">
        <v>3.2099999999999997E-2</v>
      </c>
      <c r="E1352" s="62">
        <v>3.4137500000000001E-2</v>
      </c>
      <c r="F1352" s="62">
        <v>5.7500000000000002E-2</v>
      </c>
      <c r="G1352" s="62"/>
    </row>
    <row r="1353" spans="2:7" x14ac:dyDescent="0.25">
      <c r="B1353" s="60">
        <v>38471</v>
      </c>
      <c r="C1353" s="62">
        <v>3.0887500000000002E-2</v>
      </c>
      <c r="D1353" s="62">
        <v>3.2099999999999997E-2</v>
      </c>
      <c r="E1353" s="62">
        <v>3.40875E-2</v>
      </c>
      <c r="F1353" s="62">
        <v>5.7500000000000002E-2</v>
      </c>
      <c r="G1353" s="62"/>
    </row>
    <row r="1354" spans="2:7" x14ac:dyDescent="0.25">
      <c r="B1354" s="60">
        <v>38475</v>
      </c>
      <c r="C1354" s="62">
        <v>3.0899999999999997E-2</v>
      </c>
      <c r="D1354" s="62">
        <v>3.2193800000000002E-2</v>
      </c>
      <c r="E1354" s="62">
        <v>3.4312499999999996E-2</v>
      </c>
      <c r="F1354" s="62">
        <v>0.06</v>
      </c>
      <c r="G1354" s="62"/>
    </row>
    <row r="1355" spans="2:7" x14ac:dyDescent="0.25">
      <c r="B1355" s="60">
        <v>38476</v>
      </c>
      <c r="C1355" s="62">
        <v>3.0899999999999997E-2</v>
      </c>
      <c r="D1355" s="62">
        <v>3.2199999999999999E-2</v>
      </c>
      <c r="E1355" s="62">
        <v>3.4300000000000004E-2</v>
      </c>
      <c r="F1355" s="62">
        <v>0.06</v>
      </c>
      <c r="G1355" s="62"/>
    </row>
    <row r="1356" spans="2:7" x14ac:dyDescent="0.25">
      <c r="B1356" s="60">
        <v>38477</v>
      </c>
      <c r="C1356" s="62">
        <v>3.0899999999999997E-2</v>
      </c>
      <c r="D1356" s="62">
        <v>3.2285000000000001E-2</v>
      </c>
      <c r="E1356" s="62">
        <v>3.4300000000000004E-2</v>
      </c>
      <c r="F1356" s="62">
        <v>0.06</v>
      </c>
      <c r="G1356" s="62"/>
    </row>
    <row r="1357" spans="2:7" x14ac:dyDescent="0.25">
      <c r="B1357" s="60">
        <v>38478</v>
      </c>
      <c r="C1357" s="62">
        <v>3.0899999999999997E-2</v>
      </c>
      <c r="D1357" s="62">
        <v>3.2300000000000002E-2</v>
      </c>
      <c r="E1357" s="62">
        <v>3.4118799999999998E-2</v>
      </c>
      <c r="F1357" s="62">
        <v>0.06</v>
      </c>
      <c r="G1357" s="62"/>
    </row>
    <row r="1358" spans="2:7" x14ac:dyDescent="0.25">
      <c r="B1358" s="60">
        <v>38481</v>
      </c>
      <c r="C1358" s="62">
        <v>3.0899999999999997E-2</v>
      </c>
      <c r="D1358" s="62">
        <v>3.2500000000000001E-2</v>
      </c>
      <c r="E1358" s="62">
        <v>3.4912499999999999E-2</v>
      </c>
      <c r="F1358" s="62">
        <v>0.06</v>
      </c>
      <c r="G1358" s="62"/>
    </row>
    <row r="1359" spans="2:7" x14ac:dyDescent="0.25">
      <c r="B1359" s="60">
        <v>38482</v>
      </c>
      <c r="C1359" s="62">
        <v>3.0899999999999997E-2</v>
      </c>
      <c r="D1359" s="62">
        <v>3.2500000000000001E-2</v>
      </c>
      <c r="E1359" s="62">
        <v>3.4925000000000005E-2</v>
      </c>
      <c r="F1359" s="62">
        <v>0.06</v>
      </c>
      <c r="G1359" s="62"/>
    </row>
    <row r="1360" spans="2:7" x14ac:dyDescent="0.25">
      <c r="B1360" s="60">
        <v>38483</v>
      </c>
      <c r="C1360" s="62">
        <v>3.0899999999999997E-2</v>
      </c>
      <c r="D1360" s="62">
        <v>3.2599999999999997E-2</v>
      </c>
      <c r="E1360" s="62">
        <v>3.4750000000000003E-2</v>
      </c>
      <c r="F1360" s="62">
        <v>0.06</v>
      </c>
      <c r="G1360" s="62"/>
    </row>
    <row r="1361" spans="2:7" x14ac:dyDescent="0.25">
      <c r="B1361" s="60">
        <v>38484</v>
      </c>
      <c r="C1361" s="62">
        <v>3.0899999999999997E-2</v>
      </c>
      <c r="D1361" s="62">
        <v>3.2681300000000003E-2</v>
      </c>
      <c r="E1361" s="62">
        <v>3.49E-2</v>
      </c>
      <c r="F1361" s="62">
        <v>0.06</v>
      </c>
      <c r="G1361" s="62"/>
    </row>
    <row r="1362" spans="2:7" x14ac:dyDescent="0.25">
      <c r="B1362" s="60">
        <v>38485</v>
      </c>
      <c r="C1362" s="62">
        <v>3.0899999999999997E-2</v>
      </c>
      <c r="D1362" s="62">
        <v>3.27E-2</v>
      </c>
      <c r="E1362" s="62">
        <v>3.49E-2</v>
      </c>
      <c r="F1362" s="62">
        <v>0.06</v>
      </c>
      <c r="G1362" s="62"/>
    </row>
    <row r="1363" spans="2:7" x14ac:dyDescent="0.25">
      <c r="B1363" s="60">
        <v>38488</v>
      </c>
      <c r="C1363" s="62">
        <v>3.0899999999999997E-2</v>
      </c>
      <c r="D1363" s="62">
        <v>3.27E-2</v>
      </c>
      <c r="E1363" s="62">
        <v>3.4799999999999998E-2</v>
      </c>
      <c r="F1363" s="62">
        <v>0.06</v>
      </c>
      <c r="G1363" s="62"/>
    </row>
    <row r="1364" spans="2:7" x14ac:dyDescent="0.25">
      <c r="B1364" s="60">
        <v>38489</v>
      </c>
      <c r="C1364" s="62">
        <v>3.0899999999999997E-2</v>
      </c>
      <c r="D1364" s="62">
        <v>3.27E-2</v>
      </c>
      <c r="E1364" s="62">
        <v>3.4799999999999998E-2</v>
      </c>
      <c r="F1364" s="62">
        <v>0.06</v>
      </c>
      <c r="G1364" s="62"/>
    </row>
    <row r="1365" spans="2:7" x14ac:dyDescent="0.25">
      <c r="B1365" s="60">
        <v>38490</v>
      </c>
      <c r="C1365" s="62">
        <v>3.0899999999999997E-2</v>
      </c>
      <c r="D1365" s="62">
        <v>3.2799999999999996E-2</v>
      </c>
      <c r="E1365" s="62">
        <v>3.49E-2</v>
      </c>
      <c r="F1365" s="62">
        <v>0.06</v>
      </c>
      <c r="G1365" s="62"/>
    </row>
    <row r="1366" spans="2:7" x14ac:dyDescent="0.25">
      <c r="B1366" s="60">
        <v>38491</v>
      </c>
      <c r="C1366" s="62">
        <v>3.0899999999999997E-2</v>
      </c>
      <c r="D1366" s="62">
        <v>3.2843799999999999E-2</v>
      </c>
      <c r="E1366" s="62">
        <v>3.4887500000000002E-2</v>
      </c>
      <c r="F1366" s="62">
        <v>0.06</v>
      </c>
      <c r="G1366" s="62"/>
    </row>
    <row r="1367" spans="2:7" x14ac:dyDescent="0.25">
      <c r="B1367" s="60">
        <v>38492</v>
      </c>
      <c r="C1367" s="62">
        <v>3.0899999999999997E-2</v>
      </c>
      <c r="D1367" s="62">
        <v>3.2899999999999999E-2</v>
      </c>
      <c r="E1367" s="62">
        <v>3.5099999999999999E-2</v>
      </c>
      <c r="F1367" s="62">
        <v>0.06</v>
      </c>
      <c r="G1367" s="62"/>
    </row>
    <row r="1368" spans="2:7" x14ac:dyDescent="0.25">
      <c r="B1368" s="60">
        <v>38495</v>
      </c>
      <c r="C1368" s="62">
        <v>3.0899999999999997E-2</v>
      </c>
      <c r="D1368" s="62">
        <v>3.2937500000000001E-2</v>
      </c>
      <c r="E1368" s="62">
        <v>3.5200000000000002E-2</v>
      </c>
      <c r="F1368" s="62">
        <v>0.06</v>
      </c>
      <c r="G1368" s="62"/>
    </row>
    <row r="1369" spans="2:7" x14ac:dyDescent="0.25">
      <c r="B1369" s="60">
        <v>38496</v>
      </c>
      <c r="C1369" s="62">
        <v>3.0899999999999997E-2</v>
      </c>
      <c r="D1369" s="62">
        <v>3.2987500000000003E-2</v>
      </c>
      <c r="E1369" s="62">
        <v>3.5099999999999999E-2</v>
      </c>
      <c r="F1369" s="62">
        <v>0.06</v>
      </c>
      <c r="G1369" s="62"/>
    </row>
    <row r="1370" spans="2:7" x14ac:dyDescent="0.25">
      <c r="B1370" s="60">
        <v>38497</v>
      </c>
      <c r="C1370" s="62">
        <v>3.0906300000000001E-2</v>
      </c>
      <c r="D1370" s="62">
        <v>3.3099999999999997E-2</v>
      </c>
      <c r="E1370" s="62">
        <v>3.5099999999999999E-2</v>
      </c>
      <c r="F1370" s="62">
        <v>0.06</v>
      </c>
      <c r="G1370" s="62"/>
    </row>
    <row r="1371" spans="2:7" x14ac:dyDescent="0.25">
      <c r="B1371" s="60">
        <v>38498</v>
      </c>
      <c r="C1371" s="62">
        <v>3.1006300000000001E-2</v>
      </c>
      <c r="D1371" s="62">
        <v>3.32E-2</v>
      </c>
      <c r="E1371" s="62">
        <v>3.5200000000000002E-2</v>
      </c>
      <c r="F1371" s="62">
        <v>0.06</v>
      </c>
      <c r="G1371" s="62"/>
    </row>
    <row r="1372" spans="2:7" x14ac:dyDescent="0.25">
      <c r="B1372" s="60">
        <v>38499</v>
      </c>
      <c r="C1372" s="62">
        <v>3.1112500000000001E-2</v>
      </c>
      <c r="D1372" s="62">
        <v>3.3300000000000003E-2</v>
      </c>
      <c r="E1372" s="62">
        <v>3.5299999999999998E-2</v>
      </c>
      <c r="F1372" s="62">
        <v>0.06</v>
      </c>
      <c r="G1372" s="62"/>
    </row>
    <row r="1373" spans="2:7" x14ac:dyDescent="0.25">
      <c r="B1373" s="60">
        <v>38503</v>
      </c>
      <c r="C1373" s="62">
        <v>3.1300000000000001E-2</v>
      </c>
      <c r="D1373" s="62">
        <v>3.3375000000000002E-2</v>
      </c>
      <c r="E1373" s="62">
        <v>3.5375000000000004E-2</v>
      </c>
      <c r="F1373" s="62">
        <v>0.06</v>
      </c>
      <c r="G1373" s="62"/>
    </row>
    <row r="1374" spans="2:7" x14ac:dyDescent="0.25">
      <c r="B1374" s="60">
        <v>38504</v>
      </c>
      <c r="C1374" s="62">
        <v>3.1400000000000004E-2</v>
      </c>
      <c r="D1374" s="62">
        <v>3.3500000000000002E-2</v>
      </c>
      <c r="E1374" s="62">
        <v>3.5400000000000001E-2</v>
      </c>
      <c r="F1374" s="62">
        <v>0.06</v>
      </c>
      <c r="G1374" s="62"/>
    </row>
    <row r="1375" spans="2:7" x14ac:dyDescent="0.25">
      <c r="B1375" s="60">
        <v>38505</v>
      </c>
      <c r="C1375" s="62">
        <v>3.15E-2</v>
      </c>
      <c r="D1375" s="62">
        <v>3.3500000000000002E-2</v>
      </c>
      <c r="E1375" s="62">
        <v>3.5200000000000002E-2</v>
      </c>
      <c r="F1375" s="62">
        <v>0.06</v>
      </c>
      <c r="G1375" s="62"/>
    </row>
    <row r="1376" spans="2:7" x14ac:dyDescent="0.25">
      <c r="B1376" s="60">
        <v>38506</v>
      </c>
      <c r="C1376" s="62">
        <v>3.1600000000000003E-2</v>
      </c>
      <c r="D1376" s="62">
        <v>3.3599999999999998E-2</v>
      </c>
      <c r="E1376" s="62">
        <v>3.5299999999999998E-2</v>
      </c>
      <c r="F1376" s="62">
        <v>0.06</v>
      </c>
      <c r="G1376" s="62"/>
    </row>
    <row r="1377" spans="2:7" x14ac:dyDescent="0.25">
      <c r="B1377" s="60">
        <v>38509</v>
      </c>
      <c r="C1377" s="62">
        <v>3.1699999999999999E-2</v>
      </c>
      <c r="D1377" s="62">
        <v>3.3700000000000001E-2</v>
      </c>
      <c r="E1377" s="62">
        <v>3.5400000000000001E-2</v>
      </c>
      <c r="F1377" s="62">
        <v>0.06</v>
      </c>
      <c r="G1377" s="62"/>
    </row>
    <row r="1378" spans="2:7" x14ac:dyDescent="0.25">
      <c r="B1378" s="60">
        <v>38510</v>
      </c>
      <c r="C1378" s="62">
        <v>3.1837499999999998E-2</v>
      </c>
      <c r="D1378" s="62">
        <v>3.3700000000000001E-2</v>
      </c>
      <c r="E1378" s="62">
        <v>3.5400000000000001E-2</v>
      </c>
      <c r="F1378" s="62">
        <v>0.06</v>
      </c>
      <c r="G1378" s="62"/>
    </row>
    <row r="1379" spans="2:7" x14ac:dyDescent="0.25">
      <c r="B1379" s="60">
        <v>38511</v>
      </c>
      <c r="C1379" s="62">
        <v>3.1899999999999998E-2</v>
      </c>
      <c r="D1379" s="62">
        <v>3.3793799999999999E-2</v>
      </c>
      <c r="E1379" s="62">
        <v>3.5400000000000001E-2</v>
      </c>
      <c r="F1379" s="62">
        <v>0.06</v>
      </c>
      <c r="G1379" s="62"/>
    </row>
    <row r="1380" spans="2:7" x14ac:dyDescent="0.25">
      <c r="B1380" s="60">
        <v>38512</v>
      </c>
      <c r="C1380" s="62">
        <v>3.2099999999999997E-2</v>
      </c>
      <c r="D1380" s="62">
        <v>3.39E-2</v>
      </c>
      <c r="E1380" s="62">
        <v>3.5699999999999996E-2</v>
      </c>
      <c r="F1380" s="62">
        <v>0.06</v>
      </c>
      <c r="G1380" s="62"/>
    </row>
    <row r="1381" spans="2:7" x14ac:dyDescent="0.25">
      <c r="B1381" s="60">
        <v>38513</v>
      </c>
      <c r="C1381" s="62">
        <v>3.2162500000000004E-2</v>
      </c>
      <c r="D1381" s="62">
        <v>3.4000000000000002E-2</v>
      </c>
      <c r="E1381" s="62">
        <v>3.5918800000000001E-2</v>
      </c>
      <c r="F1381" s="62">
        <v>0.06</v>
      </c>
      <c r="G1381" s="62"/>
    </row>
    <row r="1382" spans="2:7" x14ac:dyDescent="0.25">
      <c r="B1382" s="60">
        <v>38516</v>
      </c>
      <c r="C1382" s="62">
        <v>3.2199999999999999E-2</v>
      </c>
      <c r="D1382" s="62">
        <v>3.4099999999999998E-2</v>
      </c>
      <c r="E1382" s="62">
        <v>3.6212500000000002E-2</v>
      </c>
      <c r="F1382" s="62">
        <v>0.06</v>
      </c>
      <c r="G1382" s="62"/>
    </row>
    <row r="1383" spans="2:7" x14ac:dyDescent="0.25">
      <c r="B1383" s="60">
        <v>38517</v>
      </c>
      <c r="C1383" s="62">
        <v>3.2362500000000002E-2</v>
      </c>
      <c r="D1383" s="62">
        <v>3.4137500000000001E-2</v>
      </c>
      <c r="E1383" s="62">
        <v>3.6200000000000003E-2</v>
      </c>
      <c r="F1383" s="62">
        <v>0.06</v>
      </c>
      <c r="G1383" s="62"/>
    </row>
    <row r="1384" spans="2:7" x14ac:dyDescent="0.25">
      <c r="B1384" s="60">
        <v>38518</v>
      </c>
      <c r="C1384" s="62">
        <v>3.2400000000000005E-2</v>
      </c>
      <c r="D1384" s="62">
        <v>3.4206300000000002E-2</v>
      </c>
      <c r="E1384" s="62">
        <v>3.6275000000000002E-2</v>
      </c>
      <c r="F1384" s="62">
        <v>0.06</v>
      </c>
      <c r="G1384" s="62"/>
    </row>
    <row r="1385" spans="2:7" x14ac:dyDescent="0.25">
      <c r="B1385" s="60">
        <v>38519</v>
      </c>
      <c r="C1385" s="62">
        <v>3.2599999999999997E-2</v>
      </c>
      <c r="D1385" s="62">
        <v>3.4300000000000004E-2</v>
      </c>
      <c r="E1385" s="62">
        <v>3.6400000000000002E-2</v>
      </c>
      <c r="F1385" s="62">
        <v>0.06</v>
      </c>
      <c r="G1385" s="62"/>
    </row>
    <row r="1386" spans="2:7" x14ac:dyDescent="0.25">
      <c r="B1386" s="60">
        <v>38520</v>
      </c>
      <c r="C1386" s="62">
        <v>3.27E-2</v>
      </c>
      <c r="D1386" s="62">
        <v>3.4393800000000002E-2</v>
      </c>
      <c r="E1386" s="62">
        <v>3.6400000000000002E-2</v>
      </c>
      <c r="F1386" s="62">
        <v>0.06</v>
      </c>
      <c r="G1386" s="62"/>
    </row>
    <row r="1387" spans="2:7" x14ac:dyDescent="0.25">
      <c r="B1387" s="60">
        <v>38523</v>
      </c>
      <c r="C1387" s="62">
        <v>3.2799999999999996E-2</v>
      </c>
      <c r="D1387" s="62">
        <v>3.4437500000000003E-2</v>
      </c>
      <c r="E1387" s="62">
        <v>3.6400000000000002E-2</v>
      </c>
      <c r="F1387" s="62">
        <v>0.06</v>
      </c>
      <c r="G1387" s="62"/>
    </row>
    <row r="1388" spans="2:7" x14ac:dyDescent="0.25">
      <c r="B1388" s="60">
        <v>38524</v>
      </c>
      <c r="C1388" s="62">
        <v>3.3000000000000002E-2</v>
      </c>
      <c r="D1388" s="62">
        <v>3.4518800000000002E-2</v>
      </c>
      <c r="E1388" s="62">
        <v>3.6600000000000001E-2</v>
      </c>
      <c r="F1388" s="62">
        <v>0.06</v>
      </c>
      <c r="G1388" s="62"/>
    </row>
    <row r="1389" spans="2:7" x14ac:dyDescent="0.25">
      <c r="B1389" s="60">
        <v>38525</v>
      </c>
      <c r="C1389" s="62">
        <v>3.3000000000000002E-2</v>
      </c>
      <c r="D1389" s="62">
        <v>3.4599999999999999E-2</v>
      </c>
      <c r="E1389" s="62">
        <v>3.6531300000000003E-2</v>
      </c>
      <c r="F1389" s="62">
        <v>0.06</v>
      </c>
      <c r="G1389" s="62"/>
    </row>
    <row r="1390" spans="2:7" x14ac:dyDescent="0.25">
      <c r="B1390" s="60">
        <v>38526</v>
      </c>
      <c r="C1390" s="62">
        <v>3.3143800000000001E-2</v>
      </c>
      <c r="D1390" s="62">
        <v>3.4700000000000002E-2</v>
      </c>
      <c r="E1390" s="62">
        <v>3.6499999999999998E-2</v>
      </c>
      <c r="F1390" s="62">
        <v>0.06</v>
      </c>
      <c r="G1390" s="62"/>
    </row>
    <row r="1391" spans="2:7" x14ac:dyDescent="0.25">
      <c r="B1391" s="60">
        <v>38527</v>
      </c>
      <c r="C1391" s="62">
        <v>3.32E-2</v>
      </c>
      <c r="D1391" s="62">
        <v>3.4781300000000001E-2</v>
      </c>
      <c r="E1391" s="62">
        <v>3.6537500000000001E-2</v>
      </c>
      <c r="F1391" s="62">
        <v>0.06</v>
      </c>
      <c r="G1391" s="62"/>
    </row>
    <row r="1392" spans="2:7" x14ac:dyDescent="0.25">
      <c r="B1392" s="60">
        <v>38530</v>
      </c>
      <c r="C1392" s="62">
        <v>3.3256299999999996E-2</v>
      </c>
      <c r="D1392" s="62">
        <v>3.4799999999999998E-2</v>
      </c>
      <c r="E1392" s="62">
        <v>3.6499999999999998E-2</v>
      </c>
      <c r="F1392" s="62">
        <v>0.06</v>
      </c>
      <c r="G1392" s="62"/>
    </row>
    <row r="1393" spans="2:7" x14ac:dyDescent="0.25">
      <c r="B1393" s="60">
        <v>38531</v>
      </c>
      <c r="C1393" s="62">
        <v>3.3300000000000003E-2</v>
      </c>
      <c r="D1393" s="62">
        <v>3.49E-2</v>
      </c>
      <c r="E1393" s="62">
        <v>3.6600000000000001E-2</v>
      </c>
      <c r="F1393" s="62">
        <v>0.06</v>
      </c>
      <c r="G1393" s="62"/>
    </row>
    <row r="1394" spans="2:7" x14ac:dyDescent="0.25">
      <c r="B1394" s="60">
        <v>38532</v>
      </c>
      <c r="C1394" s="62">
        <v>3.3399999999999999E-2</v>
      </c>
      <c r="D1394" s="62">
        <v>3.50438E-2</v>
      </c>
      <c r="E1394" s="62">
        <v>3.6900000000000002E-2</v>
      </c>
      <c r="F1394" s="62">
        <v>0.06</v>
      </c>
      <c r="G1394" s="62"/>
    </row>
    <row r="1395" spans="2:7" x14ac:dyDescent="0.25">
      <c r="B1395" s="60">
        <v>38533</v>
      </c>
      <c r="C1395" s="62">
        <v>3.3399999999999999E-2</v>
      </c>
      <c r="D1395" s="62">
        <v>3.5162499999999999E-2</v>
      </c>
      <c r="E1395" s="62">
        <v>3.7100000000000001E-2</v>
      </c>
      <c r="F1395" s="62">
        <v>6.25E-2</v>
      </c>
      <c r="G1395" s="62"/>
    </row>
    <row r="1396" spans="2:7" x14ac:dyDescent="0.25">
      <c r="B1396" s="60">
        <v>38534</v>
      </c>
      <c r="C1396" s="62">
        <v>3.3399999999999999E-2</v>
      </c>
      <c r="D1396" s="62">
        <v>3.5287499999999999E-2</v>
      </c>
      <c r="E1396" s="62">
        <v>3.7337500000000003E-2</v>
      </c>
      <c r="F1396" s="62">
        <v>6.25E-2</v>
      </c>
      <c r="G1396" s="62"/>
    </row>
    <row r="1397" spans="2:7" x14ac:dyDescent="0.25">
      <c r="B1397" s="60">
        <v>38537</v>
      </c>
      <c r="C1397" s="62">
        <v>3.3399999999999999E-2</v>
      </c>
      <c r="D1397" s="62">
        <v>3.5475E-2</v>
      </c>
      <c r="E1397" s="62">
        <v>3.7706299999999998E-2</v>
      </c>
      <c r="F1397" s="62"/>
      <c r="G1397" s="62"/>
    </row>
    <row r="1398" spans="2:7" x14ac:dyDescent="0.25">
      <c r="B1398" s="60">
        <v>38538</v>
      </c>
      <c r="C1398" s="62">
        <v>3.3399999999999999E-2</v>
      </c>
      <c r="D1398" s="62">
        <v>3.5499999999999997E-2</v>
      </c>
      <c r="E1398" s="62">
        <v>3.7781299999999997E-2</v>
      </c>
      <c r="F1398" s="62">
        <v>6.25E-2</v>
      </c>
      <c r="G1398" s="62"/>
    </row>
    <row r="1399" spans="2:7" x14ac:dyDescent="0.25">
      <c r="B1399" s="60">
        <v>38539</v>
      </c>
      <c r="C1399" s="62">
        <v>3.3399999999999999E-2</v>
      </c>
      <c r="D1399" s="62">
        <v>3.56E-2</v>
      </c>
      <c r="E1399" s="62">
        <v>3.7743800000000001E-2</v>
      </c>
      <c r="F1399" s="62">
        <v>6.25E-2</v>
      </c>
      <c r="G1399" s="62"/>
    </row>
    <row r="1400" spans="2:7" x14ac:dyDescent="0.25">
      <c r="B1400" s="60">
        <v>38540</v>
      </c>
      <c r="C1400" s="62">
        <v>3.3500000000000002E-2</v>
      </c>
      <c r="D1400" s="62">
        <v>3.5499999999999997E-2</v>
      </c>
      <c r="E1400" s="62">
        <v>3.7285699999999998E-2</v>
      </c>
      <c r="F1400" s="62">
        <v>6.25E-2</v>
      </c>
      <c r="G1400" s="62"/>
    </row>
    <row r="1401" spans="2:7" x14ac:dyDescent="0.25">
      <c r="B1401" s="60">
        <v>38541</v>
      </c>
      <c r="C1401" s="62">
        <v>3.3599999999999998E-2</v>
      </c>
      <c r="D1401" s="62">
        <v>3.56063E-2</v>
      </c>
      <c r="E1401" s="62">
        <v>3.7675E-2</v>
      </c>
      <c r="F1401" s="62">
        <v>6.25E-2</v>
      </c>
      <c r="G1401" s="62"/>
    </row>
    <row r="1402" spans="2:7" x14ac:dyDescent="0.25">
      <c r="B1402" s="60">
        <v>38544</v>
      </c>
      <c r="C1402" s="62">
        <v>3.3799999999999997E-2</v>
      </c>
      <c r="D1402" s="62">
        <v>3.5699999999999996E-2</v>
      </c>
      <c r="E1402" s="62">
        <v>3.7900000000000003E-2</v>
      </c>
      <c r="F1402" s="62">
        <v>6.25E-2</v>
      </c>
      <c r="G1402" s="62"/>
    </row>
    <row r="1403" spans="2:7" x14ac:dyDescent="0.25">
      <c r="B1403" s="60">
        <v>38545</v>
      </c>
      <c r="C1403" s="62">
        <v>3.3799999999999997E-2</v>
      </c>
      <c r="D1403" s="62">
        <v>3.5799999999999998E-2</v>
      </c>
      <c r="E1403" s="62">
        <v>3.8100000000000002E-2</v>
      </c>
      <c r="F1403" s="62">
        <v>6.25E-2</v>
      </c>
      <c r="G1403" s="62"/>
    </row>
    <row r="1404" spans="2:7" x14ac:dyDescent="0.25">
      <c r="B1404" s="60">
        <v>38546</v>
      </c>
      <c r="C1404" s="62">
        <v>3.3881299999999996E-2</v>
      </c>
      <c r="D1404" s="62">
        <v>3.5987499999999999E-2</v>
      </c>
      <c r="E1404" s="62">
        <v>3.8199999999999998E-2</v>
      </c>
      <c r="F1404" s="62">
        <v>6.25E-2</v>
      </c>
      <c r="G1404" s="62"/>
    </row>
    <row r="1405" spans="2:7" x14ac:dyDescent="0.25">
      <c r="B1405" s="60">
        <v>38547</v>
      </c>
      <c r="C1405" s="62">
        <v>3.40875E-2</v>
      </c>
      <c r="D1405" s="62">
        <v>3.6087500000000002E-2</v>
      </c>
      <c r="E1405" s="62">
        <v>3.8300000000000001E-2</v>
      </c>
      <c r="F1405" s="62">
        <v>6.25E-2</v>
      </c>
      <c r="G1405" s="62"/>
    </row>
    <row r="1406" spans="2:7" x14ac:dyDescent="0.25">
      <c r="B1406" s="60">
        <v>38548</v>
      </c>
      <c r="C1406" s="62">
        <v>3.4168799999999999E-2</v>
      </c>
      <c r="D1406" s="62">
        <v>3.6143800000000004E-2</v>
      </c>
      <c r="E1406" s="62">
        <v>3.8399999999999997E-2</v>
      </c>
      <c r="F1406" s="62">
        <v>6.25E-2</v>
      </c>
      <c r="G1406" s="62"/>
    </row>
    <row r="1407" spans="2:7" x14ac:dyDescent="0.25">
      <c r="B1407" s="60">
        <v>38551</v>
      </c>
      <c r="C1407" s="62">
        <v>3.4300000000000004E-2</v>
      </c>
      <c r="D1407" s="62">
        <v>3.6200000000000003E-2</v>
      </c>
      <c r="E1407" s="62">
        <v>3.85E-2</v>
      </c>
      <c r="F1407" s="62">
        <v>6.25E-2</v>
      </c>
      <c r="G1407" s="62"/>
    </row>
    <row r="1408" spans="2:7" x14ac:dyDescent="0.25">
      <c r="B1408" s="60">
        <v>38552</v>
      </c>
      <c r="C1408" s="62">
        <v>3.4325000000000001E-2</v>
      </c>
      <c r="D1408" s="62">
        <v>3.6299999999999999E-2</v>
      </c>
      <c r="E1408" s="62">
        <v>3.8699999999999998E-2</v>
      </c>
      <c r="F1408" s="62">
        <v>6.25E-2</v>
      </c>
      <c r="G1408" s="62"/>
    </row>
    <row r="1409" spans="2:7" x14ac:dyDescent="0.25">
      <c r="B1409" s="60">
        <v>38553</v>
      </c>
      <c r="C1409" s="62">
        <v>3.4381300000000004E-2</v>
      </c>
      <c r="D1409" s="62">
        <v>3.6400000000000002E-2</v>
      </c>
      <c r="E1409" s="62">
        <v>3.8599999999999995E-2</v>
      </c>
      <c r="F1409" s="62">
        <v>6.25E-2</v>
      </c>
      <c r="G1409" s="62"/>
    </row>
    <row r="1410" spans="2:7" x14ac:dyDescent="0.25">
      <c r="B1410" s="60">
        <v>38554</v>
      </c>
      <c r="C1410" s="62">
        <v>3.4599999999999999E-2</v>
      </c>
      <c r="D1410" s="62">
        <v>3.6499999999999998E-2</v>
      </c>
      <c r="E1410" s="62">
        <v>3.8706299999999999E-2</v>
      </c>
      <c r="F1410" s="62">
        <v>6.25E-2</v>
      </c>
      <c r="G1410" s="62"/>
    </row>
    <row r="1411" spans="2:7" x14ac:dyDescent="0.25">
      <c r="B1411" s="60">
        <v>38555</v>
      </c>
      <c r="C1411" s="62">
        <v>3.4637500000000002E-2</v>
      </c>
      <c r="D1411" s="62">
        <v>3.6600000000000001E-2</v>
      </c>
      <c r="E1411" s="62">
        <v>3.8843800000000005E-2</v>
      </c>
      <c r="F1411" s="62">
        <v>6.25E-2</v>
      </c>
      <c r="G1411" s="62"/>
    </row>
    <row r="1412" spans="2:7" x14ac:dyDescent="0.25">
      <c r="B1412" s="60">
        <v>38558</v>
      </c>
      <c r="C1412" s="62">
        <v>3.4799999999999998E-2</v>
      </c>
      <c r="D1412" s="62">
        <v>3.6624999999999998E-2</v>
      </c>
      <c r="E1412" s="62">
        <v>3.88125E-2</v>
      </c>
      <c r="F1412" s="62">
        <v>6.25E-2</v>
      </c>
      <c r="G1412" s="62"/>
    </row>
    <row r="1413" spans="2:7" x14ac:dyDescent="0.25">
      <c r="B1413" s="60">
        <v>38559</v>
      </c>
      <c r="C1413" s="62">
        <v>3.4812500000000003E-2</v>
      </c>
      <c r="D1413" s="62">
        <v>3.6691300000000003E-2</v>
      </c>
      <c r="E1413" s="62">
        <v>3.8943800000000001E-2</v>
      </c>
      <c r="F1413" s="62">
        <v>6.25E-2</v>
      </c>
      <c r="G1413" s="62"/>
    </row>
    <row r="1414" spans="2:7" x14ac:dyDescent="0.25">
      <c r="B1414" s="60">
        <v>38560</v>
      </c>
      <c r="C1414" s="62">
        <v>3.49E-2</v>
      </c>
      <c r="D1414" s="62">
        <v>3.6799999999999999E-2</v>
      </c>
      <c r="E1414" s="62">
        <v>3.9E-2</v>
      </c>
      <c r="F1414" s="62">
        <v>6.25E-2</v>
      </c>
      <c r="G1414" s="62"/>
    </row>
    <row r="1415" spans="2:7" x14ac:dyDescent="0.25">
      <c r="B1415" s="60">
        <v>38561</v>
      </c>
      <c r="C1415" s="62">
        <v>3.5099999999999999E-2</v>
      </c>
      <c r="D1415" s="62">
        <v>3.69313E-2</v>
      </c>
      <c r="E1415" s="62">
        <v>3.9218799999999998E-2</v>
      </c>
      <c r="F1415" s="62">
        <v>6.25E-2</v>
      </c>
      <c r="G1415" s="62"/>
    </row>
    <row r="1416" spans="2:7" x14ac:dyDescent="0.25">
      <c r="B1416" s="60">
        <v>38562</v>
      </c>
      <c r="C1416" s="62">
        <v>3.5187499999999997E-2</v>
      </c>
      <c r="D1416" s="62">
        <v>3.7000000000000005E-2</v>
      </c>
      <c r="E1416" s="62">
        <v>3.9237500000000002E-2</v>
      </c>
      <c r="F1416" s="62">
        <v>6.25E-2</v>
      </c>
      <c r="G1416" s="62"/>
    </row>
    <row r="1417" spans="2:7" x14ac:dyDescent="0.25">
      <c r="B1417" s="60">
        <v>38565</v>
      </c>
      <c r="C1417" s="62">
        <v>3.5337500000000001E-2</v>
      </c>
      <c r="D1417" s="62">
        <v>3.7100000000000001E-2</v>
      </c>
      <c r="E1417" s="62">
        <v>3.9506300000000001E-2</v>
      </c>
      <c r="F1417" s="62">
        <v>6.25E-2</v>
      </c>
      <c r="G1417" s="62"/>
    </row>
    <row r="1418" spans="2:7" x14ac:dyDescent="0.25">
      <c r="B1418" s="60">
        <v>38566</v>
      </c>
      <c r="C1418" s="62">
        <v>3.5400000000000001E-2</v>
      </c>
      <c r="D1418" s="62">
        <v>3.7200000000000004E-2</v>
      </c>
      <c r="E1418" s="62">
        <v>3.9599999999999996E-2</v>
      </c>
      <c r="F1418" s="62">
        <v>6.25E-2</v>
      </c>
      <c r="G1418" s="62"/>
    </row>
    <row r="1419" spans="2:7" x14ac:dyDescent="0.25">
      <c r="B1419" s="60">
        <v>38567</v>
      </c>
      <c r="C1419" s="62">
        <v>3.5499999999999997E-2</v>
      </c>
      <c r="D1419" s="62">
        <v>3.7331299999999998E-2</v>
      </c>
      <c r="E1419" s="62">
        <v>3.9681300000000003E-2</v>
      </c>
      <c r="F1419" s="62">
        <v>6.25E-2</v>
      </c>
      <c r="G1419" s="62"/>
    </row>
    <row r="1420" spans="2:7" x14ac:dyDescent="0.25">
      <c r="B1420" s="60">
        <v>38568</v>
      </c>
      <c r="C1420" s="62">
        <v>3.5587500000000001E-2</v>
      </c>
      <c r="D1420" s="62">
        <v>3.7468799999999997E-2</v>
      </c>
      <c r="E1420" s="62">
        <v>3.9699999999999999E-2</v>
      </c>
      <c r="F1420" s="62">
        <v>6.25E-2</v>
      </c>
      <c r="G1420" s="62"/>
    </row>
    <row r="1421" spans="2:7" x14ac:dyDescent="0.25">
      <c r="B1421" s="60">
        <v>38569</v>
      </c>
      <c r="C1421" s="62">
        <v>3.56E-2</v>
      </c>
      <c r="D1421" s="62">
        <v>3.7499999999999999E-2</v>
      </c>
      <c r="E1421" s="62">
        <v>3.9787499999999996E-2</v>
      </c>
      <c r="F1421" s="62">
        <v>6.25E-2</v>
      </c>
      <c r="G1421" s="62"/>
    </row>
    <row r="1422" spans="2:7" x14ac:dyDescent="0.25">
      <c r="B1422" s="60">
        <v>38572</v>
      </c>
      <c r="C1422" s="62">
        <v>3.5699999999999996E-2</v>
      </c>
      <c r="D1422" s="62">
        <v>3.7599999999999995E-2</v>
      </c>
      <c r="E1422" s="62">
        <v>4.0031299999999999E-2</v>
      </c>
      <c r="F1422" s="62">
        <v>6.25E-2</v>
      </c>
      <c r="G1422" s="62"/>
    </row>
    <row r="1423" spans="2:7" x14ac:dyDescent="0.25">
      <c r="B1423" s="60">
        <v>38573</v>
      </c>
      <c r="C1423" s="62">
        <v>3.5706299999999996E-2</v>
      </c>
      <c r="D1423" s="62">
        <v>3.78E-2</v>
      </c>
      <c r="E1423" s="62">
        <v>4.0247499999999999E-2</v>
      </c>
      <c r="F1423" s="62">
        <v>6.5000000000000002E-2</v>
      </c>
      <c r="G1423" s="62"/>
    </row>
    <row r="1424" spans="2:7" x14ac:dyDescent="0.25">
      <c r="B1424" s="60">
        <v>38574</v>
      </c>
      <c r="C1424" s="62">
        <v>3.5699999999999996E-2</v>
      </c>
      <c r="D1424" s="62">
        <v>3.78E-2</v>
      </c>
      <c r="E1424" s="62">
        <v>4.0125000000000001E-2</v>
      </c>
      <c r="F1424" s="62">
        <v>6.5000000000000002E-2</v>
      </c>
      <c r="G1424" s="62"/>
    </row>
    <row r="1425" spans="2:7" x14ac:dyDescent="0.25">
      <c r="B1425" s="60">
        <v>38575</v>
      </c>
      <c r="C1425" s="62">
        <v>3.5712500000000001E-2</v>
      </c>
      <c r="D1425" s="62">
        <v>3.7900000000000003E-2</v>
      </c>
      <c r="E1425" s="62">
        <v>4.0300000000000002E-2</v>
      </c>
      <c r="F1425" s="62">
        <v>6.5000000000000002E-2</v>
      </c>
      <c r="G1425" s="62"/>
    </row>
    <row r="1426" spans="2:7" x14ac:dyDescent="0.25">
      <c r="B1426" s="60">
        <v>38576</v>
      </c>
      <c r="C1426" s="62">
        <v>3.5725E-2</v>
      </c>
      <c r="D1426" s="62">
        <v>3.7900000000000003E-2</v>
      </c>
      <c r="E1426" s="62">
        <v>4.0231299999999998E-2</v>
      </c>
      <c r="F1426" s="62">
        <v>6.5000000000000002E-2</v>
      </c>
      <c r="G1426" s="62"/>
    </row>
    <row r="1427" spans="2:7" x14ac:dyDescent="0.25">
      <c r="B1427" s="60">
        <v>38579</v>
      </c>
      <c r="C1427" s="62">
        <v>3.5825000000000003E-2</v>
      </c>
      <c r="D1427" s="62">
        <v>3.7968799999999997E-2</v>
      </c>
      <c r="E1427" s="62">
        <v>4.02625E-2</v>
      </c>
      <c r="F1427" s="62">
        <v>6.5000000000000002E-2</v>
      </c>
      <c r="G1427" s="62"/>
    </row>
    <row r="1428" spans="2:7" x14ac:dyDescent="0.25">
      <c r="B1428" s="60">
        <v>38580</v>
      </c>
      <c r="C1428" s="62">
        <v>3.5881299999999998E-2</v>
      </c>
      <c r="D1428" s="62">
        <v>3.8018799999999998E-2</v>
      </c>
      <c r="E1428" s="62">
        <v>4.0399999999999998E-2</v>
      </c>
      <c r="F1428" s="62">
        <v>6.5000000000000002E-2</v>
      </c>
      <c r="G1428" s="62"/>
    </row>
    <row r="1429" spans="2:7" x14ac:dyDescent="0.25">
      <c r="B1429" s="60">
        <v>38581</v>
      </c>
      <c r="C1429" s="62">
        <v>3.5900000000000001E-2</v>
      </c>
      <c r="D1429" s="62">
        <v>3.8100000000000002E-2</v>
      </c>
      <c r="E1429" s="62">
        <v>4.0300000000000002E-2</v>
      </c>
      <c r="F1429" s="62">
        <v>6.5000000000000002E-2</v>
      </c>
      <c r="G1429" s="62"/>
    </row>
    <row r="1430" spans="2:7" x14ac:dyDescent="0.25">
      <c r="B1430" s="60">
        <v>38582</v>
      </c>
      <c r="C1430" s="62">
        <v>3.6093799999999995E-2</v>
      </c>
      <c r="D1430" s="62">
        <v>3.8199999999999998E-2</v>
      </c>
      <c r="E1430" s="62">
        <v>4.0399999999999998E-2</v>
      </c>
      <c r="F1430" s="62">
        <v>6.5000000000000002E-2</v>
      </c>
      <c r="G1430" s="62"/>
    </row>
    <row r="1431" spans="2:7" x14ac:dyDescent="0.25">
      <c r="B1431" s="60">
        <v>38583</v>
      </c>
      <c r="C1431" s="62">
        <v>3.6200000000000003E-2</v>
      </c>
      <c r="D1431" s="62">
        <v>3.82288E-2</v>
      </c>
      <c r="E1431" s="62">
        <v>4.0399999999999998E-2</v>
      </c>
      <c r="F1431" s="62">
        <v>6.5000000000000002E-2</v>
      </c>
      <c r="G1431" s="62"/>
    </row>
    <row r="1432" spans="2:7" x14ac:dyDescent="0.25">
      <c r="B1432" s="60">
        <v>38586</v>
      </c>
      <c r="C1432" s="62">
        <v>3.6400000000000002E-2</v>
      </c>
      <c r="D1432" s="62">
        <v>3.8300000000000001E-2</v>
      </c>
      <c r="E1432" s="62">
        <v>4.0500000000000001E-2</v>
      </c>
      <c r="F1432" s="62">
        <v>6.5000000000000002E-2</v>
      </c>
      <c r="G1432" s="62"/>
    </row>
    <row r="1433" spans="2:7" x14ac:dyDescent="0.25">
      <c r="B1433" s="60">
        <v>38587</v>
      </c>
      <c r="C1433" s="62">
        <v>3.64125E-2</v>
      </c>
      <c r="D1433" s="62">
        <v>3.8362500000000001E-2</v>
      </c>
      <c r="E1433" s="62">
        <v>4.0531300000000006E-2</v>
      </c>
      <c r="F1433" s="62">
        <v>6.5000000000000002E-2</v>
      </c>
      <c r="G1433" s="62"/>
    </row>
    <row r="1434" spans="2:7" x14ac:dyDescent="0.25">
      <c r="B1434" s="60">
        <v>38588</v>
      </c>
      <c r="C1434" s="62">
        <v>3.6406299999999996E-2</v>
      </c>
      <c r="D1434" s="62">
        <v>3.8406299999999997E-2</v>
      </c>
      <c r="E1434" s="62">
        <v>4.0500000000000001E-2</v>
      </c>
      <c r="F1434" s="62">
        <v>6.5000000000000002E-2</v>
      </c>
      <c r="G1434" s="62"/>
    </row>
    <row r="1435" spans="2:7" x14ac:dyDescent="0.25">
      <c r="B1435" s="60">
        <v>38589</v>
      </c>
      <c r="C1435" s="62">
        <v>3.6693799999999999E-2</v>
      </c>
      <c r="D1435" s="62">
        <v>3.8599999999999995E-2</v>
      </c>
      <c r="E1435" s="62">
        <v>4.0599999999999997E-2</v>
      </c>
      <c r="F1435" s="62">
        <v>6.5000000000000002E-2</v>
      </c>
      <c r="G1435" s="62"/>
    </row>
    <row r="1436" spans="2:7" x14ac:dyDescent="0.25">
      <c r="B1436" s="60">
        <v>38590</v>
      </c>
      <c r="C1436" s="62">
        <v>3.6699999999999997E-2</v>
      </c>
      <c r="D1436" s="62">
        <v>3.8599999999999995E-2</v>
      </c>
      <c r="E1436" s="62">
        <v>4.0612500000000003E-2</v>
      </c>
      <c r="F1436" s="62">
        <v>6.5000000000000002E-2</v>
      </c>
      <c r="G1436" s="62"/>
    </row>
    <row r="1437" spans="2:7" x14ac:dyDescent="0.25">
      <c r="B1437" s="60">
        <v>38594</v>
      </c>
      <c r="C1437" s="62">
        <v>3.69313E-2</v>
      </c>
      <c r="D1437" s="62">
        <v>3.8699999999999998E-2</v>
      </c>
      <c r="E1437" s="62">
        <v>4.0800000000000003E-2</v>
      </c>
      <c r="F1437" s="62">
        <v>6.5000000000000002E-2</v>
      </c>
      <c r="G1437" s="62"/>
    </row>
    <row r="1438" spans="2:7" x14ac:dyDescent="0.25">
      <c r="B1438" s="60">
        <v>38595</v>
      </c>
      <c r="C1438" s="62">
        <v>3.7000000000000005E-2</v>
      </c>
      <c r="D1438" s="62">
        <v>3.8699999999999998E-2</v>
      </c>
      <c r="E1438" s="62">
        <v>4.0549999999999996E-2</v>
      </c>
      <c r="F1438" s="62">
        <v>6.5000000000000002E-2</v>
      </c>
      <c r="G1438" s="62"/>
    </row>
    <row r="1439" spans="2:7" x14ac:dyDescent="0.25">
      <c r="B1439" s="60">
        <v>38596</v>
      </c>
      <c r="C1439" s="62">
        <v>3.7162500000000001E-2</v>
      </c>
      <c r="D1439" s="62">
        <v>3.8550000000000001E-2</v>
      </c>
      <c r="E1439" s="62">
        <v>3.9962499999999998E-2</v>
      </c>
      <c r="F1439" s="62">
        <v>6.5000000000000002E-2</v>
      </c>
      <c r="G1439" s="62"/>
    </row>
    <row r="1440" spans="2:7" x14ac:dyDescent="0.25">
      <c r="B1440" s="60">
        <v>38597</v>
      </c>
      <c r="C1440" s="62">
        <v>3.6799999999999999E-2</v>
      </c>
      <c r="D1440" s="62">
        <v>3.7610000000000005E-2</v>
      </c>
      <c r="E1440" s="62">
        <v>3.8487500000000001E-2</v>
      </c>
      <c r="F1440" s="62">
        <v>6.5000000000000002E-2</v>
      </c>
      <c r="G1440" s="62"/>
    </row>
    <row r="1441" spans="2:7" x14ac:dyDescent="0.25">
      <c r="B1441" s="60">
        <v>38600</v>
      </c>
      <c r="C1441" s="62">
        <v>3.6893799999999997E-2</v>
      </c>
      <c r="D1441" s="62">
        <v>3.7762500000000004E-2</v>
      </c>
      <c r="E1441" s="62">
        <v>3.8712499999999997E-2</v>
      </c>
      <c r="F1441" s="62"/>
      <c r="G1441" s="62"/>
    </row>
    <row r="1442" spans="2:7" x14ac:dyDescent="0.25">
      <c r="B1442" s="60">
        <v>38601</v>
      </c>
      <c r="C1442" s="62">
        <v>3.7025000000000002E-2</v>
      </c>
      <c r="D1442" s="62">
        <v>3.7900000000000003E-2</v>
      </c>
      <c r="E1442" s="62">
        <v>3.9100000000000003E-2</v>
      </c>
      <c r="F1442" s="62">
        <v>6.5000000000000002E-2</v>
      </c>
      <c r="G1442" s="62"/>
    </row>
    <row r="1443" spans="2:7" x14ac:dyDescent="0.25">
      <c r="B1443" s="60">
        <v>38602</v>
      </c>
      <c r="C1443" s="62">
        <v>3.7043800000000002E-2</v>
      </c>
      <c r="D1443" s="62">
        <v>3.7981300000000003E-2</v>
      </c>
      <c r="E1443" s="62">
        <v>3.9218799999999998E-2</v>
      </c>
      <c r="F1443" s="62">
        <v>6.5000000000000002E-2</v>
      </c>
      <c r="G1443" s="62"/>
    </row>
    <row r="1444" spans="2:7" x14ac:dyDescent="0.25">
      <c r="B1444" s="60">
        <v>38603</v>
      </c>
      <c r="C1444" s="62">
        <v>3.7281300000000003E-2</v>
      </c>
      <c r="D1444" s="62">
        <v>3.8337500000000004E-2</v>
      </c>
      <c r="E1444" s="62">
        <v>3.9699999999999999E-2</v>
      </c>
      <c r="F1444" s="62">
        <v>6.5000000000000002E-2</v>
      </c>
      <c r="G1444" s="62"/>
    </row>
    <row r="1445" spans="2:7" x14ac:dyDescent="0.25">
      <c r="B1445" s="60">
        <v>38604</v>
      </c>
      <c r="C1445" s="62">
        <v>3.7400000000000003E-2</v>
      </c>
      <c r="D1445" s="62">
        <v>3.85E-2</v>
      </c>
      <c r="E1445" s="62">
        <v>3.9900000000000005E-2</v>
      </c>
      <c r="F1445" s="62">
        <v>6.5000000000000002E-2</v>
      </c>
      <c r="G1445" s="62"/>
    </row>
    <row r="1446" spans="2:7" x14ac:dyDescent="0.25">
      <c r="B1446" s="60">
        <v>38607</v>
      </c>
      <c r="C1446" s="62">
        <v>3.7499999999999999E-2</v>
      </c>
      <c r="D1446" s="62">
        <v>3.85688E-2</v>
      </c>
      <c r="E1446" s="62">
        <v>3.9900000000000005E-2</v>
      </c>
      <c r="F1446" s="62">
        <v>6.5000000000000002E-2</v>
      </c>
      <c r="G1446" s="62"/>
    </row>
    <row r="1447" spans="2:7" x14ac:dyDescent="0.25">
      <c r="B1447" s="60">
        <v>38608</v>
      </c>
      <c r="C1447" s="62">
        <v>3.7681300000000001E-2</v>
      </c>
      <c r="D1447" s="62">
        <v>3.8699999999999998E-2</v>
      </c>
      <c r="E1447" s="62">
        <v>4.01375E-2</v>
      </c>
      <c r="F1447" s="62">
        <v>6.5000000000000002E-2</v>
      </c>
      <c r="G1447" s="62"/>
    </row>
    <row r="1448" spans="2:7" x14ac:dyDescent="0.25">
      <c r="B1448" s="60">
        <v>38609</v>
      </c>
      <c r="C1448" s="62">
        <v>3.7718799999999997E-2</v>
      </c>
      <c r="D1448" s="62">
        <v>3.8743800000000002E-2</v>
      </c>
      <c r="E1448" s="62">
        <v>4.0068799999999995E-2</v>
      </c>
      <c r="F1448" s="62">
        <v>6.5000000000000002E-2</v>
      </c>
      <c r="G1448" s="62"/>
    </row>
    <row r="1449" spans="2:7" x14ac:dyDescent="0.25">
      <c r="B1449" s="60">
        <v>38610</v>
      </c>
      <c r="C1449" s="62">
        <v>3.7893799999999998E-2</v>
      </c>
      <c r="D1449" s="62">
        <v>3.8856299999999996E-2</v>
      </c>
      <c r="E1449" s="62">
        <v>4.0099999999999997E-2</v>
      </c>
      <c r="F1449" s="62">
        <v>6.5000000000000002E-2</v>
      </c>
      <c r="G1449" s="62"/>
    </row>
    <row r="1450" spans="2:7" x14ac:dyDescent="0.25">
      <c r="B1450" s="60">
        <v>38611</v>
      </c>
      <c r="C1450" s="62">
        <v>3.7962500000000003E-2</v>
      </c>
      <c r="D1450" s="62">
        <v>3.8900000000000004E-2</v>
      </c>
      <c r="E1450" s="62">
        <v>4.0199999999999993E-2</v>
      </c>
      <c r="F1450" s="62">
        <v>6.5000000000000002E-2</v>
      </c>
      <c r="G1450" s="62"/>
    </row>
    <row r="1451" spans="2:7" x14ac:dyDescent="0.25">
      <c r="B1451" s="60">
        <v>38614</v>
      </c>
      <c r="C1451" s="62">
        <v>3.8118800000000001E-2</v>
      </c>
      <c r="D1451" s="62">
        <v>3.9199999999999999E-2</v>
      </c>
      <c r="E1451" s="62">
        <v>4.0706300000000001E-2</v>
      </c>
      <c r="F1451" s="62">
        <v>6.5000000000000002E-2</v>
      </c>
      <c r="G1451" s="62"/>
    </row>
    <row r="1452" spans="2:7" x14ac:dyDescent="0.25">
      <c r="B1452" s="60">
        <v>38615</v>
      </c>
      <c r="C1452" s="62">
        <v>3.8187499999999999E-2</v>
      </c>
      <c r="D1452" s="62">
        <v>3.9243800000000002E-2</v>
      </c>
      <c r="E1452" s="62">
        <v>4.0581300000000001E-2</v>
      </c>
      <c r="F1452" s="62">
        <v>6.7500000000000004E-2</v>
      </c>
      <c r="G1452" s="62"/>
    </row>
    <row r="1453" spans="2:7" x14ac:dyDescent="0.25">
      <c r="B1453" s="60">
        <v>38616</v>
      </c>
      <c r="C1453" s="62">
        <v>3.8300000000000001E-2</v>
      </c>
      <c r="D1453" s="62">
        <v>3.9599999999999996E-2</v>
      </c>
      <c r="E1453" s="62">
        <v>4.1100000000000005E-2</v>
      </c>
      <c r="F1453" s="62">
        <v>6.7500000000000004E-2</v>
      </c>
      <c r="G1453" s="62"/>
    </row>
    <row r="1454" spans="2:7" x14ac:dyDescent="0.25">
      <c r="B1454" s="60">
        <v>38617</v>
      </c>
      <c r="C1454" s="62">
        <v>3.8300000000000001E-2</v>
      </c>
      <c r="D1454" s="62">
        <v>3.9606300000000004E-2</v>
      </c>
      <c r="E1454" s="62">
        <v>4.0899999999999999E-2</v>
      </c>
      <c r="F1454" s="62">
        <v>6.7500000000000004E-2</v>
      </c>
      <c r="G1454" s="62"/>
    </row>
    <row r="1455" spans="2:7" x14ac:dyDescent="0.25">
      <c r="B1455" s="60">
        <v>38618</v>
      </c>
      <c r="C1455" s="62">
        <v>3.8300000000000001E-2</v>
      </c>
      <c r="D1455" s="62">
        <v>3.9699999999999999E-2</v>
      </c>
      <c r="E1455" s="62">
        <v>4.1181299999999997E-2</v>
      </c>
      <c r="F1455" s="62">
        <v>6.7500000000000004E-2</v>
      </c>
      <c r="G1455" s="62"/>
    </row>
    <row r="1456" spans="2:7" x14ac:dyDescent="0.25">
      <c r="B1456" s="60">
        <v>38621</v>
      </c>
      <c r="C1456" s="62">
        <v>3.8374999999999999E-2</v>
      </c>
      <c r="D1456" s="62">
        <v>0.04</v>
      </c>
      <c r="E1456" s="62">
        <v>4.1668799999999999E-2</v>
      </c>
      <c r="F1456" s="62">
        <v>6.7500000000000004E-2</v>
      </c>
      <c r="G1456" s="62"/>
    </row>
    <row r="1457" spans="2:7" x14ac:dyDescent="0.25">
      <c r="B1457" s="60">
        <v>38622</v>
      </c>
      <c r="C1457" s="62">
        <v>3.8399999999999997E-2</v>
      </c>
      <c r="D1457" s="62">
        <v>4.0099999999999997E-2</v>
      </c>
      <c r="E1457" s="62">
        <v>4.1831300000000002E-2</v>
      </c>
      <c r="F1457" s="62">
        <v>6.7500000000000004E-2</v>
      </c>
      <c r="G1457" s="62"/>
    </row>
    <row r="1458" spans="2:7" x14ac:dyDescent="0.25">
      <c r="B1458" s="60">
        <v>38623</v>
      </c>
      <c r="C1458" s="62">
        <v>3.8406299999999997E-2</v>
      </c>
      <c r="D1458" s="62">
        <v>4.0203800000000005E-2</v>
      </c>
      <c r="E1458" s="62">
        <v>4.2000000000000003E-2</v>
      </c>
      <c r="F1458" s="62">
        <v>6.7500000000000004E-2</v>
      </c>
      <c r="G1458" s="62"/>
    </row>
    <row r="1459" spans="2:7" x14ac:dyDescent="0.25">
      <c r="B1459" s="60">
        <v>38624</v>
      </c>
      <c r="C1459" s="62">
        <v>3.8599999999999995E-2</v>
      </c>
      <c r="D1459" s="62">
        <v>4.0543799999999998E-2</v>
      </c>
      <c r="E1459" s="62">
        <v>4.2162499999999999E-2</v>
      </c>
      <c r="F1459" s="62">
        <v>6.7500000000000004E-2</v>
      </c>
      <c r="G1459" s="62"/>
    </row>
    <row r="1460" spans="2:7" x14ac:dyDescent="0.25">
      <c r="B1460" s="60">
        <v>38625</v>
      </c>
      <c r="C1460" s="62">
        <v>3.8637499999999998E-2</v>
      </c>
      <c r="D1460" s="62">
        <v>4.0650000000000006E-2</v>
      </c>
      <c r="E1460" s="62">
        <v>4.2306299999999998E-2</v>
      </c>
      <c r="F1460" s="62">
        <v>6.7500000000000004E-2</v>
      </c>
      <c r="G1460" s="62"/>
    </row>
    <row r="1461" spans="2:7" x14ac:dyDescent="0.25">
      <c r="B1461" s="60">
        <v>38628</v>
      </c>
      <c r="C1461" s="62">
        <v>3.8800000000000001E-2</v>
      </c>
      <c r="D1461" s="62">
        <v>4.0768800000000001E-2</v>
      </c>
      <c r="E1461" s="62">
        <v>4.2668799999999993E-2</v>
      </c>
      <c r="F1461" s="62">
        <v>6.7500000000000004E-2</v>
      </c>
      <c r="G1461" s="62"/>
    </row>
    <row r="1462" spans="2:7" x14ac:dyDescent="0.25">
      <c r="B1462" s="60">
        <v>38629</v>
      </c>
      <c r="C1462" s="62">
        <v>3.8900000000000004E-2</v>
      </c>
      <c r="D1462" s="62">
        <v>4.0899999999999999E-2</v>
      </c>
      <c r="E1462" s="62">
        <v>4.2900000000000001E-2</v>
      </c>
      <c r="F1462" s="62">
        <v>6.7500000000000004E-2</v>
      </c>
      <c r="G1462" s="62"/>
    </row>
    <row r="1463" spans="2:7" x14ac:dyDescent="0.25">
      <c r="B1463" s="60">
        <v>38630</v>
      </c>
      <c r="C1463" s="62">
        <v>3.8900000000000004E-2</v>
      </c>
      <c r="D1463" s="62">
        <v>4.0999999999999995E-2</v>
      </c>
      <c r="E1463" s="62">
        <v>4.2900000000000001E-2</v>
      </c>
      <c r="F1463" s="62">
        <v>6.7500000000000004E-2</v>
      </c>
      <c r="G1463" s="62"/>
    </row>
    <row r="1464" spans="2:7" x14ac:dyDescent="0.25">
      <c r="B1464" s="60">
        <v>38631</v>
      </c>
      <c r="C1464" s="62">
        <v>3.9353800000000001E-2</v>
      </c>
      <c r="D1464" s="62">
        <v>4.1100000000000005E-2</v>
      </c>
      <c r="E1464" s="62">
        <v>4.2900000000000001E-2</v>
      </c>
      <c r="F1464" s="62">
        <v>6.7500000000000004E-2</v>
      </c>
      <c r="G1464" s="62"/>
    </row>
    <row r="1465" spans="2:7" x14ac:dyDescent="0.25">
      <c r="B1465" s="60">
        <v>38632</v>
      </c>
      <c r="C1465" s="62">
        <v>3.9399999999999998E-2</v>
      </c>
      <c r="D1465" s="62">
        <v>4.1149999999999999E-2</v>
      </c>
      <c r="E1465" s="62">
        <v>4.2999999999999997E-2</v>
      </c>
      <c r="F1465" s="62">
        <v>6.7500000000000004E-2</v>
      </c>
      <c r="G1465" s="62"/>
    </row>
    <row r="1466" spans="2:7" x14ac:dyDescent="0.25">
      <c r="B1466" s="60">
        <v>38635</v>
      </c>
      <c r="C1466" s="62">
        <v>3.9399999999999998E-2</v>
      </c>
      <c r="D1466" s="62">
        <v>4.1231299999999999E-2</v>
      </c>
      <c r="E1466" s="62">
        <v>4.3025000000000001E-2</v>
      </c>
      <c r="F1466" s="62"/>
      <c r="G1466" s="62"/>
    </row>
    <row r="1467" spans="2:7" x14ac:dyDescent="0.25">
      <c r="B1467" s="60">
        <v>38636</v>
      </c>
      <c r="C1467" s="62">
        <v>3.9412500000000003E-2</v>
      </c>
      <c r="D1467" s="62">
        <v>4.1299999999999996E-2</v>
      </c>
      <c r="E1467" s="62">
        <v>4.3099999999999999E-2</v>
      </c>
      <c r="F1467" s="62">
        <v>6.7500000000000004E-2</v>
      </c>
      <c r="G1467" s="62"/>
    </row>
    <row r="1468" spans="2:7" x14ac:dyDescent="0.25">
      <c r="B1468" s="60">
        <v>38637</v>
      </c>
      <c r="C1468" s="62">
        <v>3.94563E-2</v>
      </c>
      <c r="D1468" s="62">
        <v>4.1399999999999999E-2</v>
      </c>
      <c r="E1468" s="62">
        <v>4.3287500000000007E-2</v>
      </c>
      <c r="F1468" s="62">
        <v>6.7500000000000004E-2</v>
      </c>
      <c r="G1468" s="62"/>
    </row>
    <row r="1469" spans="2:7" x14ac:dyDescent="0.25">
      <c r="B1469" s="60">
        <v>38638</v>
      </c>
      <c r="C1469" s="62">
        <v>3.9699999999999999E-2</v>
      </c>
      <c r="D1469" s="62">
        <v>4.1500000000000002E-2</v>
      </c>
      <c r="E1469" s="62">
        <v>4.34188E-2</v>
      </c>
      <c r="F1469" s="62">
        <v>6.7500000000000004E-2</v>
      </c>
      <c r="G1469" s="62"/>
    </row>
    <row r="1470" spans="2:7" x14ac:dyDescent="0.25">
      <c r="B1470" s="60">
        <v>38639</v>
      </c>
      <c r="C1470" s="62">
        <v>3.9800000000000002E-2</v>
      </c>
      <c r="D1470" s="62">
        <v>4.1593799999999993E-2</v>
      </c>
      <c r="E1470" s="62">
        <v>4.3499999999999997E-2</v>
      </c>
      <c r="F1470" s="62">
        <v>6.7500000000000004E-2</v>
      </c>
      <c r="G1470" s="62"/>
    </row>
    <row r="1471" spans="2:7" x14ac:dyDescent="0.25">
      <c r="B1471" s="60">
        <v>38642</v>
      </c>
      <c r="C1471" s="62">
        <v>3.9968799999999999E-2</v>
      </c>
      <c r="D1471" s="62">
        <v>4.1675000000000004E-2</v>
      </c>
      <c r="E1471" s="62">
        <v>4.3531300000000002E-2</v>
      </c>
      <c r="F1471" s="62">
        <v>6.7500000000000004E-2</v>
      </c>
      <c r="G1471" s="62"/>
    </row>
    <row r="1472" spans="2:7" x14ac:dyDescent="0.25">
      <c r="B1472" s="60">
        <v>38643</v>
      </c>
      <c r="C1472" s="62">
        <v>0.04</v>
      </c>
      <c r="D1472" s="62">
        <v>4.1741300000000002E-2</v>
      </c>
      <c r="E1472" s="62">
        <v>4.36E-2</v>
      </c>
      <c r="F1472" s="62">
        <v>6.7500000000000004E-2</v>
      </c>
      <c r="G1472" s="62"/>
    </row>
    <row r="1473" spans="2:7" x14ac:dyDescent="0.25">
      <c r="B1473" s="60">
        <v>38644</v>
      </c>
      <c r="C1473" s="62">
        <v>4.0031299999999999E-2</v>
      </c>
      <c r="D1473" s="62">
        <v>4.1806299999999998E-2</v>
      </c>
      <c r="E1473" s="62">
        <v>4.3499999999999997E-2</v>
      </c>
      <c r="F1473" s="62">
        <v>6.7500000000000004E-2</v>
      </c>
      <c r="G1473" s="62"/>
    </row>
    <row r="1474" spans="2:7" x14ac:dyDescent="0.25">
      <c r="B1474" s="60">
        <v>38645</v>
      </c>
      <c r="C1474" s="62">
        <v>4.0312500000000001E-2</v>
      </c>
      <c r="D1474" s="62">
        <v>4.1937499999999996E-2</v>
      </c>
      <c r="E1474" s="62">
        <v>4.3712500000000001E-2</v>
      </c>
      <c r="F1474" s="62">
        <v>6.7500000000000004E-2</v>
      </c>
      <c r="G1474" s="62"/>
    </row>
    <row r="1475" spans="2:7" x14ac:dyDescent="0.25">
      <c r="B1475" s="60">
        <v>38646</v>
      </c>
      <c r="C1475" s="62">
        <v>4.0374999999999994E-2</v>
      </c>
      <c r="D1475" s="62">
        <v>4.2000000000000003E-2</v>
      </c>
      <c r="E1475" s="62">
        <v>4.3706300000000003E-2</v>
      </c>
      <c r="F1475" s="62">
        <v>6.7500000000000004E-2</v>
      </c>
      <c r="G1475" s="62"/>
    </row>
    <row r="1476" spans="2:7" x14ac:dyDescent="0.25">
      <c r="B1476" s="60">
        <v>38649</v>
      </c>
      <c r="C1476" s="62">
        <v>4.0512499999999993E-2</v>
      </c>
      <c r="D1476" s="62">
        <v>4.2062499999999996E-2</v>
      </c>
      <c r="E1476" s="62">
        <v>4.3756299999999998E-2</v>
      </c>
      <c r="F1476" s="62">
        <v>6.7500000000000004E-2</v>
      </c>
      <c r="G1476" s="62"/>
    </row>
    <row r="1477" spans="2:7" x14ac:dyDescent="0.25">
      <c r="B1477" s="60">
        <v>38650</v>
      </c>
      <c r="C1477" s="62">
        <v>4.0599999999999997E-2</v>
      </c>
      <c r="D1477" s="62">
        <v>4.2156300000000001E-2</v>
      </c>
      <c r="E1477" s="62">
        <v>4.3906299999999995E-2</v>
      </c>
      <c r="F1477" s="62">
        <v>6.7500000000000004E-2</v>
      </c>
      <c r="G1477" s="62"/>
    </row>
    <row r="1478" spans="2:7" x14ac:dyDescent="0.25">
      <c r="B1478" s="60">
        <v>38651</v>
      </c>
      <c r="C1478" s="62">
        <v>4.07E-2</v>
      </c>
      <c r="D1478" s="62">
        <v>4.2300000000000004E-2</v>
      </c>
      <c r="E1478" s="62">
        <v>4.4218799999999996E-2</v>
      </c>
      <c r="F1478" s="62">
        <v>6.7500000000000004E-2</v>
      </c>
      <c r="G1478" s="62"/>
    </row>
    <row r="1479" spans="2:7" x14ac:dyDescent="0.25">
      <c r="B1479" s="60">
        <v>38652</v>
      </c>
      <c r="C1479" s="62">
        <v>4.0812500000000002E-2</v>
      </c>
      <c r="D1479" s="62">
        <v>4.2431299999999998E-2</v>
      </c>
      <c r="E1479" s="62">
        <v>4.4362499999999999E-2</v>
      </c>
      <c r="F1479" s="62">
        <v>6.7500000000000004E-2</v>
      </c>
      <c r="G1479" s="62"/>
    </row>
    <row r="1480" spans="2:7" x14ac:dyDescent="0.25">
      <c r="B1480" s="60">
        <v>38653</v>
      </c>
      <c r="C1480" s="62">
        <v>4.08875E-2</v>
      </c>
      <c r="D1480" s="62">
        <v>4.2500000000000003E-2</v>
      </c>
      <c r="E1480" s="62">
        <v>4.4475000000000001E-2</v>
      </c>
      <c r="F1480" s="62">
        <v>6.7500000000000004E-2</v>
      </c>
      <c r="G1480" s="62"/>
    </row>
    <row r="1481" spans="2:7" x14ac:dyDescent="0.25">
      <c r="B1481" s="60">
        <v>38656</v>
      </c>
      <c r="C1481" s="62">
        <v>4.0899999999999999E-2</v>
      </c>
      <c r="D1481" s="62">
        <v>4.2599999999999999E-2</v>
      </c>
      <c r="E1481" s="62">
        <v>4.4662499999999994E-2</v>
      </c>
      <c r="F1481" s="62">
        <v>6.7500000000000004E-2</v>
      </c>
      <c r="G1481" s="62"/>
    </row>
    <row r="1482" spans="2:7" x14ac:dyDescent="0.25">
      <c r="B1482" s="60">
        <v>38657</v>
      </c>
      <c r="C1482" s="62">
        <v>4.0899999999999999E-2</v>
      </c>
      <c r="D1482" s="62">
        <v>4.26063E-2</v>
      </c>
      <c r="E1482" s="62">
        <v>4.4693799999999999E-2</v>
      </c>
      <c r="F1482" s="62">
        <v>7.0000000000000007E-2</v>
      </c>
      <c r="G1482" s="62"/>
    </row>
    <row r="1483" spans="2:7" x14ac:dyDescent="0.25">
      <c r="B1483" s="60">
        <v>38658</v>
      </c>
      <c r="C1483" s="62">
        <v>4.0899999999999999E-2</v>
      </c>
      <c r="D1483" s="62">
        <v>4.2800000000000005E-2</v>
      </c>
      <c r="E1483" s="62">
        <v>4.4900000000000002E-2</v>
      </c>
      <c r="F1483" s="62">
        <v>7.0000000000000007E-2</v>
      </c>
      <c r="G1483" s="62"/>
    </row>
    <row r="1484" spans="2:7" x14ac:dyDescent="0.25">
      <c r="B1484" s="60">
        <v>38659</v>
      </c>
      <c r="C1484" s="62">
        <v>4.0899999999999999E-2</v>
      </c>
      <c r="D1484" s="62">
        <v>4.2906300000000001E-2</v>
      </c>
      <c r="E1484" s="62">
        <v>4.5100000000000001E-2</v>
      </c>
      <c r="F1484" s="62">
        <v>7.0000000000000007E-2</v>
      </c>
      <c r="G1484" s="62"/>
    </row>
    <row r="1485" spans="2:7" x14ac:dyDescent="0.25">
      <c r="B1485" s="60">
        <v>38660</v>
      </c>
      <c r="C1485" s="62">
        <v>4.0899999999999999E-2</v>
      </c>
      <c r="D1485" s="62">
        <v>4.2999999999999997E-2</v>
      </c>
      <c r="E1485" s="62">
        <v>4.53E-2</v>
      </c>
      <c r="F1485" s="62">
        <v>7.0000000000000007E-2</v>
      </c>
      <c r="G1485" s="62"/>
    </row>
    <row r="1486" spans="2:7" x14ac:dyDescent="0.25">
      <c r="B1486" s="60">
        <v>38663</v>
      </c>
      <c r="C1486" s="62">
        <v>4.0899999999999999E-2</v>
      </c>
      <c r="D1486" s="62">
        <v>4.30438E-2</v>
      </c>
      <c r="E1486" s="62">
        <v>4.53E-2</v>
      </c>
      <c r="F1486" s="62">
        <v>7.0000000000000007E-2</v>
      </c>
      <c r="G1486" s="62"/>
    </row>
    <row r="1487" spans="2:7" x14ac:dyDescent="0.25">
      <c r="B1487" s="60">
        <v>38664</v>
      </c>
      <c r="C1487" s="62">
        <v>4.0999999999999995E-2</v>
      </c>
      <c r="D1487" s="62">
        <v>4.3099999999999999E-2</v>
      </c>
      <c r="E1487" s="62">
        <v>4.53E-2</v>
      </c>
      <c r="F1487" s="62">
        <v>7.0000000000000007E-2</v>
      </c>
      <c r="G1487" s="62"/>
    </row>
    <row r="1488" spans="2:7" x14ac:dyDescent="0.25">
      <c r="B1488" s="60">
        <v>38665</v>
      </c>
      <c r="C1488" s="62">
        <v>4.1137499999999994E-2</v>
      </c>
      <c r="D1488" s="62">
        <v>4.3299999999999998E-2</v>
      </c>
      <c r="E1488" s="62">
        <v>4.5400000000000003E-2</v>
      </c>
      <c r="F1488" s="62">
        <v>7.0000000000000007E-2</v>
      </c>
      <c r="G1488" s="62"/>
    </row>
    <row r="1489" spans="2:7" x14ac:dyDescent="0.25">
      <c r="B1489" s="60">
        <v>38666</v>
      </c>
      <c r="C1489" s="62">
        <v>4.1149999999999999E-2</v>
      </c>
      <c r="D1489" s="62">
        <v>4.33225E-2</v>
      </c>
      <c r="E1489" s="62">
        <v>4.5599999999999995E-2</v>
      </c>
      <c r="F1489" s="62">
        <v>7.0000000000000007E-2</v>
      </c>
      <c r="G1489" s="62"/>
    </row>
    <row r="1490" spans="2:7" x14ac:dyDescent="0.25">
      <c r="B1490" s="60">
        <v>38667</v>
      </c>
      <c r="C1490" s="62">
        <v>4.1200000000000001E-2</v>
      </c>
      <c r="D1490" s="62">
        <v>4.3400000000000001E-2</v>
      </c>
      <c r="E1490" s="62">
        <v>4.5499999999999999E-2</v>
      </c>
      <c r="F1490" s="62"/>
      <c r="G1490" s="62"/>
    </row>
    <row r="1491" spans="2:7" x14ac:dyDescent="0.25">
      <c r="B1491" s="60">
        <v>38670</v>
      </c>
      <c r="C1491" s="62">
        <v>4.1212499999999999E-2</v>
      </c>
      <c r="D1491" s="62">
        <v>4.3400000000000001E-2</v>
      </c>
      <c r="E1491" s="62">
        <v>4.5575000000000004E-2</v>
      </c>
      <c r="F1491" s="62">
        <v>7.0000000000000007E-2</v>
      </c>
      <c r="G1491" s="62"/>
    </row>
    <row r="1492" spans="2:7" x14ac:dyDescent="0.25">
      <c r="B1492" s="60">
        <v>38671</v>
      </c>
      <c r="C1492" s="62">
        <v>4.1399999999999999E-2</v>
      </c>
      <c r="D1492" s="62">
        <v>4.3499999999999997E-2</v>
      </c>
      <c r="E1492" s="62">
        <v>4.5700000000000005E-2</v>
      </c>
      <c r="F1492" s="62">
        <v>7.0000000000000007E-2</v>
      </c>
      <c r="G1492" s="62"/>
    </row>
    <row r="1493" spans="2:7" x14ac:dyDescent="0.25">
      <c r="B1493" s="60">
        <v>38672</v>
      </c>
      <c r="C1493" s="62">
        <v>4.1399999999999999E-2</v>
      </c>
      <c r="D1493" s="62">
        <v>4.3681299999999999E-2</v>
      </c>
      <c r="E1493" s="62">
        <v>4.58E-2</v>
      </c>
      <c r="F1493" s="62">
        <v>7.0000000000000007E-2</v>
      </c>
      <c r="G1493" s="62"/>
    </row>
    <row r="1494" spans="2:7" x14ac:dyDescent="0.25">
      <c r="B1494" s="60">
        <v>38673</v>
      </c>
      <c r="C1494" s="62">
        <v>4.1593799999999993E-2</v>
      </c>
      <c r="D1494" s="62">
        <v>4.3700000000000003E-2</v>
      </c>
      <c r="E1494" s="62">
        <v>4.58E-2</v>
      </c>
      <c r="F1494" s="62">
        <v>7.0000000000000007E-2</v>
      </c>
      <c r="G1494" s="62"/>
    </row>
    <row r="1495" spans="2:7" x14ac:dyDescent="0.25">
      <c r="B1495" s="60">
        <v>38674</v>
      </c>
      <c r="C1495" s="62">
        <v>4.16563E-2</v>
      </c>
      <c r="D1495" s="62">
        <v>4.3724999999999993E-2</v>
      </c>
      <c r="E1495" s="62">
        <v>4.5700000000000005E-2</v>
      </c>
      <c r="F1495" s="62">
        <v>7.0000000000000007E-2</v>
      </c>
      <c r="G1495" s="62"/>
    </row>
    <row r="1496" spans="2:7" x14ac:dyDescent="0.25">
      <c r="B1496" s="60">
        <v>38677</v>
      </c>
      <c r="C1496" s="62">
        <v>4.1700000000000001E-2</v>
      </c>
      <c r="D1496" s="62">
        <v>4.3799999999999999E-2</v>
      </c>
      <c r="E1496" s="62">
        <v>4.5899999999999996E-2</v>
      </c>
      <c r="F1496" s="62">
        <v>7.0000000000000007E-2</v>
      </c>
      <c r="G1496" s="62"/>
    </row>
    <row r="1497" spans="2:7" x14ac:dyDescent="0.25">
      <c r="B1497" s="60">
        <v>38678</v>
      </c>
      <c r="C1497" s="62">
        <v>4.1937499999999996E-2</v>
      </c>
      <c r="D1497" s="62">
        <v>4.3937499999999997E-2</v>
      </c>
      <c r="E1497" s="62">
        <v>4.5899999999999996E-2</v>
      </c>
      <c r="F1497" s="62">
        <v>7.0000000000000007E-2</v>
      </c>
      <c r="G1497" s="62"/>
    </row>
    <row r="1498" spans="2:7" x14ac:dyDescent="0.25">
      <c r="B1498" s="60">
        <v>38679</v>
      </c>
      <c r="C1498" s="62">
        <v>4.1912499999999998E-2</v>
      </c>
      <c r="D1498" s="62">
        <v>4.3899999999999995E-2</v>
      </c>
      <c r="E1498" s="62">
        <v>4.5599999999999995E-2</v>
      </c>
      <c r="F1498" s="62">
        <v>7.0000000000000007E-2</v>
      </c>
      <c r="G1498" s="62"/>
    </row>
    <row r="1499" spans="2:7" x14ac:dyDescent="0.25">
      <c r="B1499" s="60">
        <v>38680</v>
      </c>
      <c r="C1499" s="62">
        <v>4.2000000000000003E-2</v>
      </c>
      <c r="D1499" s="62">
        <v>4.4000000000000004E-2</v>
      </c>
      <c r="E1499" s="62">
        <v>4.5700000000000005E-2</v>
      </c>
      <c r="F1499" s="62"/>
      <c r="G1499" s="62"/>
    </row>
    <row r="1500" spans="2:7" x14ac:dyDescent="0.25">
      <c r="B1500" s="60">
        <v>38681</v>
      </c>
      <c r="C1500" s="62">
        <v>4.2099999999999999E-2</v>
      </c>
      <c r="D1500" s="62">
        <v>4.4006299999999998E-2</v>
      </c>
      <c r="E1500" s="62">
        <v>4.5706300000000005E-2</v>
      </c>
      <c r="F1500" s="62">
        <v>7.0000000000000007E-2</v>
      </c>
      <c r="G1500" s="62"/>
    </row>
    <row r="1501" spans="2:7" x14ac:dyDescent="0.25">
      <c r="B1501" s="60">
        <v>38684</v>
      </c>
      <c r="C1501" s="62">
        <v>4.2199999999999994E-2</v>
      </c>
      <c r="D1501" s="62">
        <v>4.4062499999999998E-2</v>
      </c>
      <c r="E1501" s="62">
        <v>4.58E-2</v>
      </c>
      <c r="F1501" s="62">
        <v>7.0000000000000007E-2</v>
      </c>
      <c r="G1501" s="62"/>
    </row>
    <row r="1502" spans="2:7" x14ac:dyDescent="0.25">
      <c r="B1502" s="60">
        <v>38685</v>
      </c>
      <c r="C1502" s="62">
        <v>4.2906300000000001E-2</v>
      </c>
      <c r="D1502" s="62">
        <v>4.41E-2</v>
      </c>
      <c r="E1502" s="62">
        <v>4.58E-2</v>
      </c>
      <c r="F1502" s="62">
        <v>7.0000000000000007E-2</v>
      </c>
      <c r="G1502" s="62"/>
    </row>
    <row r="1503" spans="2:7" x14ac:dyDescent="0.25">
      <c r="B1503" s="60">
        <v>38686</v>
      </c>
      <c r="C1503" s="62">
        <v>4.2937500000000003E-2</v>
      </c>
      <c r="D1503" s="62">
        <v>4.4199999999999996E-2</v>
      </c>
      <c r="E1503" s="62">
        <v>4.60063E-2</v>
      </c>
      <c r="F1503" s="62">
        <v>7.0000000000000007E-2</v>
      </c>
      <c r="G1503" s="62"/>
    </row>
    <row r="1504" spans="2:7" x14ac:dyDescent="0.25">
      <c r="B1504" s="60">
        <v>38687</v>
      </c>
      <c r="C1504" s="62">
        <v>4.3112500000000005E-2</v>
      </c>
      <c r="D1504" s="62">
        <v>4.4400000000000002E-2</v>
      </c>
      <c r="E1504" s="62">
        <v>4.6293800000000003E-2</v>
      </c>
      <c r="F1504" s="62">
        <v>7.0000000000000007E-2</v>
      </c>
      <c r="G1504" s="62"/>
    </row>
    <row r="1505" spans="2:7" x14ac:dyDescent="0.25">
      <c r="B1505" s="60">
        <v>38688</v>
      </c>
      <c r="C1505" s="62">
        <v>4.3200000000000002E-2</v>
      </c>
      <c r="D1505" s="62">
        <v>4.4468800000000003E-2</v>
      </c>
      <c r="E1505" s="62">
        <v>4.6449999999999998E-2</v>
      </c>
      <c r="F1505" s="62">
        <v>7.0000000000000007E-2</v>
      </c>
      <c r="G1505" s="62"/>
    </row>
    <row r="1506" spans="2:7" x14ac:dyDescent="0.25">
      <c r="B1506" s="60">
        <v>38691</v>
      </c>
      <c r="C1506" s="62">
        <v>4.3312499999999997E-2</v>
      </c>
      <c r="D1506" s="62">
        <v>4.4500000000000005E-2</v>
      </c>
      <c r="E1506" s="62">
        <v>4.6493800000000002E-2</v>
      </c>
      <c r="F1506" s="62">
        <v>7.0000000000000007E-2</v>
      </c>
      <c r="G1506" s="62"/>
    </row>
    <row r="1507" spans="2:7" x14ac:dyDescent="0.25">
      <c r="B1507" s="60">
        <v>38692</v>
      </c>
      <c r="C1507" s="62">
        <v>4.3393800000000003E-2</v>
      </c>
      <c r="D1507" s="62">
        <v>4.4568799999999999E-2</v>
      </c>
      <c r="E1507" s="62">
        <v>4.6512499999999998E-2</v>
      </c>
      <c r="F1507" s="62">
        <v>7.0000000000000007E-2</v>
      </c>
      <c r="G1507" s="62"/>
    </row>
    <row r="1508" spans="2:7" x14ac:dyDescent="0.25">
      <c r="B1508" s="60">
        <v>38693</v>
      </c>
      <c r="C1508" s="62">
        <v>4.3400000000000001E-2</v>
      </c>
      <c r="D1508" s="62">
        <v>4.4600000000000001E-2</v>
      </c>
      <c r="E1508" s="62">
        <v>4.6368799999999995E-2</v>
      </c>
      <c r="F1508" s="62">
        <v>7.0000000000000007E-2</v>
      </c>
      <c r="G1508" s="62"/>
    </row>
    <row r="1509" spans="2:7" x14ac:dyDescent="0.25">
      <c r="B1509" s="60">
        <v>38694</v>
      </c>
      <c r="C1509" s="62">
        <v>4.36E-2</v>
      </c>
      <c r="D1509" s="62">
        <v>4.4800000000000006E-2</v>
      </c>
      <c r="E1509" s="62">
        <v>4.6493800000000002E-2</v>
      </c>
      <c r="F1509" s="62">
        <v>7.0000000000000007E-2</v>
      </c>
      <c r="G1509" s="62"/>
    </row>
    <row r="1510" spans="2:7" x14ac:dyDescent="0.25">
      <c r="B1510" s="60">
        <v>38695</v>
      </c>
      <c r="C1510" s="62">
        <v>4.3618799999999999E-2</v>
      </c>
      <c r="D1510" s="62">
        <v>4.4800000000000006E-2</v>
      </c>
      <c r="E1510" s="62">
        <v>4.6399999999999997E-2</v>
      </c>
      <c r="F1510" s="62">
        <v>7.0000000000000007E-2</v>
      </c>
      <c r="G1510" s="62"/>
    </row>
    <row r="1511" spans="2:7" x14ac:dyDescent="0.25">
      <c r="B1511" s="60">
        <v>38698</v>
      </c>
      <c r="C1511" s="62">
        <v>4.3674999999999999E-2</v>
      </c>
      <c r="D1511" s="62">
        <v>4.4887499999999997E-2</v>
      </c>
      <c r="E1511" s="62">
        <v>4.6550000000000001E-2</v>
      </c>
      <c r="F1511" s="62">
        <v>7.0000000000000007E-2</v>
      </c>
      <c r="G1511" s="62"/>
    </row>
    <row r="1512" spans="2:7" x14ac:dyDescent="0.25">
      <c r="B1512" s="60">
        <v>38699</v>
      </c>
      <c r="C1512" s="62">
        <v>4.3693799999999998E-2</v>
      </c>
      <c r="D1512" s="62">
        <v>4.4912500000000001E-2</v>
      </c>
      <c r="E1512" s="62">
        <v>4.6699999999999998E-2</v>
      </c>
      <c r="F1512" s="62">
        <v>7.2499999999999995E-2</v>
      </c>
      <c r="G1512" s="62"/>
    </row>
    <row r="1513" spans="2:7" x14ac:dyDescent="0.25">
      <c r="B1513" s="60">
        <v>38700</v>
      </c>
      <c r="C1513" s="62">
        <v>4.3700000000000003E-2</v>
      </c>
      <c r="D1513" s="62">
        <v>4.4912500000000001E-2</v>
      </c>
      <c r="E1513" s="62">
        <v>4.6625E-2</v>
      </c>
      <c r="F1513" s="62">
        <v>7.2499999999999995E-2</v>
      </c>
      <c r="G1513" s="62"/>
    </row>
    <row r="1514" spans="2:7" x14ac:dyDescent="0.25">
      <c r="B1514" s="60">
        <v>38701</v>
      </c>
      <c r="C1514" s="62">
        <v>4.3700000000000003E-2</v>
      </c>
      <c r="D1514" s="62">
        <v>4.4968800000000003E-2</v>
      </c>
      <c r="E1514" s="62">
        <v>4.6600000000000003E-2</v>
      </c>
      <c r="F1514" s="62">
        <v>7.2499999999999995E-2</v>
      </c>
      <c r="G1514" s="62"/>
    </row>
    <row r="1515" spans="2:7" x14ac:dyDescent="0.25">
      <c r="B1515" s="60">
        <v>38702</v>
      </c>
      <c r="C1515" s="62">
        <v>4.3700000000000003E-2</v>
      </c>
      <c r="D1515" s="62">
        <v>4.4999999999999998E-2</v>
      </c>
      <c r="E1515" s="62">
        <v>4.6668799999999996E-2</v>
      </c>
      <c r="F1515" s="62">
        <v>7.2499999999999995E-2</v>
      </c>
      <c r="G1515" s="62"/>
    </row>
    <row r="1516" spans="2:7" x14ac:dyDescent="0.25">
      <c r="B1516" s="60">
        <v>38705</v>
      </c>
      <c r="C1516" s="62">
        <v>4.3700000000000003E-2</v>
      </c>
      <c r="D1516" s="62">
        <v>4.4999999999999998E-2</v>
      </c>
      <c r="E1516" s="62">
        <v>4.6631300000000001E-2</v>
      </c>
      <c r="F1516" s="62">
        <v>7.2499999999999995E-2</v>
      </c>
      <c r="G1516" s="62"/>
    </row>
    <row r="1517" spans="2:7" x14ac:dyDescent="0.25">
      <c r="B1517" s="60">
        <v>38706</v>
      </c>
      <c r="C1517" s="62">
        <v>4.3700000000000003E-2</v>
      </c>
      <c r="D1517" s="62">
        <v>4.5012499999999997E-2</v>
      </c>
      <c r="E1517" s="62">
        <v>4.6712499999999997E-2</v>
      </c>
      <c r="F1517" s="62">
        <v>7.2499999999999995E-2</v>
      </c>
      <c r="G1517" s="62"/>
    </row>
    <row r="1518" spans="2:7" x14ac:dyDescent="0.25">
      <c r="B1518" s="60">
        <v>38707</v>
      </c>
      <c r="C1518" s="62">
        <v>4.3700000000000003E-2</v>
      </c>
      <c r="D1518" s="62">
        <v>4.5037500000000001E-2</v>
      </c>
      <c r="E1518" s="62">
        <v>4.6837499999999997E-2</v>
      </c>
      <c r="F1518" s="62">
        <v>7.2499999999999995E-2</v>
      </c>
      <c r="G1518" s="62"/>
    </row>
    <row r="1519" spans="2:7" x14ac:dyDescent="0.25">
      <c r="B1519" s="60">
        <v>38708</v>
      </c>
      <c r="C1519" s="62">
        <v>4.37875E-2</v>
      </c>
      <c r="D1519" s="62">
        <v>4.5193799999999999E-2</v>
      </c>
      <c r="E1519" s="62">
        <v>4.7100000000000003E-2</v>
      </c>
      <c r="F1519" s="62">
        <v>7.2499999999999995E-2</v>
      </c>
      <c r="G1519" s="62"/>
    </row>
    <row r="1520" spans="2:7" x14ac:dyDescent="0.25">
      <c r="B1520" s="60">
        <v>38709</v>
      </c>
      <c r="C1520" s="62">
        <v>4.3799999999999999E-2</v>
      </c>
      <c r="D1520" s="62">
        <v>4.5206299999999998E-2</v>
      </c>
      <c r="E1520" s="62">
        <v>4.7E-2</v>
      </c>
      <c r="F1520" s="62">
        <v>7.2499999999999995E-2</v>
      </c>
      <c r="G1520" s="62"/>
    </row>
    <row r="1521" spans="2:7" x14ac:dyDescent="0.25">
      <c r="B1521" s="60">
        <v>38714</v>
      </c>
      <c r="C1521" s="62">
        <v>4.3887499999999996E-2</v>
      </c>
      <c r="D1521" s="62">
        <v>4.5268800000000005E-2</v>
      </c>
      <c r="E1521" s="62">
        <v>4.6900000000000004E-2</v>
      </c>
      <c r="F1521" s="62">
        <v>7.2499999999999995E-2</v>
      </c>
      <c r="G1521" s="62"/>
    </row>
    <row r="1522" spans="2:7" x14ac:dyDescent="0.25">
      <c r="B1522" s="60">
        <v>38715</v>
      </c>
      <c r="C1522" s="62">
        <v>4.385E-2</v>
      </c>
      <c r="D1522" s="62">
        <v>4.53E-2</v>
      </c>
      <c r="E1522" s="62">
        <v>4.6900000000000004E-2</v>
      </c>
      <c r="F1522" s="62">
        <v>7.2499999999999995E-2</v>
      </c>
      <c r="G1522" s="62"/>
    </row>
    <row r="1523" spans="2:7" x14ac:dyDescent="0.25">
      <c r="B1523" s="60">
        <v>38716</v>
      </c>
      <c r="C1523" s="62">
        <v>4.3899999999999995E-2</v>
      </c>
      <c r="D1523" s="62">
        <v>4.53625E-2</v>
      </c>
      <c r="E1523" s="62">
        <v>4.7E-2</v>
      </c>
      <c r="F1523" s="62">
        <v>7.2499999999999995E-2</v>
      </c>
      <c r="G1523" s="62"/>
    </row>
    <row r="1524" spans="2:7" x14ac:dyDescent="0.25">
      <c r="B1524" s="60">
        <v>38720</v>
      </c>
      <c r="C1524" s="62">
        <v>4.3975E-2</v>
      </c>
      <c r="D1524" s="62">
        <v>4.5443800000000006E-2</v>
      </c>
      <c r="E1524" s="62">
        <v>4.7100000000000003E-2</v>
      </c>
      <c r="F1524" s="62">
        <v>7.2499999999999995E-2</v>
      </c>
      <c r="G1524" s="62"/>
    </row>
    <row r="1525" spans="2:7" x14ac:dyDescent="0.25">
      <c r="B1525" s="60">
        <v>38721</v>
      </c>
      <c r="C1525" s="62">
        <v>4.4000000000000004E-2</v>
      </c>
      <c r="D1525" s="62">
        <v>4.5406300000000004E-2</v>
      </c>
      <c r="E1525" s="62">
        <v>4.6799999999999994E-2</v>
      </c>
      <c r="F1525" s="62">
        <v>7.2499999999999995E-2</v>
      </c>
      <c r="G1525" s="62"/>
    </row>
    <row r="1526" spans="2:7" x14ac:dyDescent="0.25">
      <c r="B1526" s="60">
        <v>38722</v>
      </c>
      <c r="C1526" s="62">
        <v>4.4187500000000005E-2</v>
      </c>
      <c r="D1526" s="62">
        <v>4.5499999999999999E-2</v>
      </c>
      <c r="E1526" s="62">
        <v>4.6799999999999994E-2</v>
      </c>
      <c r="F1526" s="62">
        <v>7.2499999999999995E-2</v>
      </c>
      <c r="G1526" s="62"/>
    </row>
    <row r="1527" spans="2:7" x14ac:dyDescent="0.25">
      <c r="B1527" s="60">
        <v>38723</v>
      </c>
      <c r="C1527" s="62">
        <v>4.4199999999999996E-2</v>
      </c>
      <c r="D1527" s="62">
        <v>4.5499999999999999E-2</v>
      </c>
      <c r="E1527" s="62">
        <v>4.6799999999999994E-2</v>
      </c>
      <c r="F1527" s="62">
        <v>7.2499999999999995E-2</v>
      </c>
      <c r="G1527" s="62"/>
    </row>
    <row r="1528" spans="2:7" x14ac:dyDescent="0.25">
      <c r="B1528" s="60">
        <v>38726</v>
      </c>
      <c r="C1528" s="62">
        <v>4.4368800000000007E-2</v>
      </c>
      <c r="D1528" s="62">
        <v>4.5599999999999995E-2</v>
      </c>
      <c r="E1528" s="62">
        <v>4.7E-2</v>
      </c>
      <c r="F1528" s="62">
        <v>7.2499999999999995E-2</v>
      </c>
      <c r="G1528" s="62"/>
    </row>
    <row r="1529" spans="2:7" x14ac:dyDescent="0.25">
      <c r="B1529" s="60">
        <v>38727</v>
      </c>
      <c r="C1529" s="62">
        <v>4.4400000000000002E-2</v>
      </c>
      <c r="D1529" s="62">
        <v>4.5685000000000003E-2</v>
      </c>
      <c r="E1529" s="62">
        <v>4.7E-2</v>
      </c>
      <c r="F1529" s="62">
        <v>7.2499999999999995E-2</v>
      </c>
      <c r="G1529" s="62"/>
    </row>
    <row r="1530" spans="2:7" x14ac:dyDescent="0.25">
      <c r="B1530" s="60">
        <v>38728</v>
      </c>
      <c r="C1530" s="62">
        <v>4.4416299999999999E-2</v>
      </c>
      <c r="D1530" s="62">
        <v>4.58E-2</v>
      </c>
      <c r="E1530" s="62">
        <v>4.7199999999999999E-2</v>
      </c>
      <c r="F1530" s="62">
        <v>7.2499999999999995E-2</v>
      </c>
      <c r="G1530" s="62"/>
    </row>
    <row r="1531" spans="2:7" x14ac:dyDescent="0.25">
      <c r="B1531" s="60">
        <v>38729</v>
      </c>
      <c r="C1531" s="62">
        <v>4.4699999999999997E-2</v>
      </c>
      <c r="D1531" s="62">
        <v>4.5999999999999999E-2</v>
      </c>
      <c r="E1531" s="62">
        <v>4.7387499999999999E-2</v>
      </c>
      <c r="F1531" s="62">
        <v>7.2499999999999995E-2</v>
      </c>
      <c r="G1531" s="62"/>
    </row>
    <row r="1532" spans="2:7" x14ac:dyDescent="0.25">
      <c r="B1532" s="60">
        <v>38730</v>
      </c>
      <c r="C1532" s="62">
        <v>4.4699999999999997E-2</v>
      </c>
      <c r="D1532" s="62">
        <v>4.5999999999999999E-2</v>
      </c>
      <c r="E1532" s="62">
        <v>4.7343799999999998E-2</v>
      </c>
      <c r="F1532" s="62">
        <v>7.2499999999999995E-2</v>
      </c>
      <c r="G1532" s="62"/>
    </row>
    <row r="1533" spans="2:7" x14ac:dyDescent="0.25">
      <c r="B1533" s="60">
        <v>38733</v>
      </c>
      <c r="C1533" s="62">
        <v>4.4800000000000006E-2</v>
      </c>
      <c r="D1533" s="62">
        <v>4.5999999999999999E-2</v>
      </c>
      <c r="E1533" s="62">
        <v>4.7212500000000004E-2</v>
      </c>
      <c r="F1533" s="62"/>
      <c r="G1533" s="62"/>
    </row>
    <row r="1534" spans="2:7" x14ac:dyDescent="0.25">
      <c r="B1534" s="60">
        <v>38734</v>
      </c>
      <c r="C1534" s="62">
        <v>4.4831299999999998E-2</v>
      </c>
      <c r="D1534" s="62">
        <v>4.6022499999999994E-2</v>
      </c>
      <c r="E1534" s="62">
        <v>4.7199999999999999E-2</v>
      </c>
      <c r="F1534" s="62">
        <v>7.2499999999999995E-2</v>
      </c>
      <c r="G1534" s="62"/>
    </row>
    <row r="1535" spans="2:7" x14ac:dyDescent="0.25">
      <c r="B1535" s="60">
        <v>38735</v>
      </c>
      <c r="C1535" s="62">
        <v>4.4900000000000002E-2</v>
      </c>
      <c r="D1535" s="62">
        <v>4.6010000000000002E-2</v>
      </c>
      <c r="E1535" s="62">
        <v>4.7199999999999999E-2</v>
      </c>
      <c r="F1535" s="62">
        <v>7.2499999999999995E-2</v>
      </c>
      <c r="G1535" s="62"/>
    </row>
    <row r="1536" spans="2:7" x14ac:dyDescent="0.25">
      <c r="B1536" s="60">
        <v>38736</v>
      </c>
      <c r="C1536" s="62">
        <v>4.5100000000000001E-2</v>
      </c>
      <c r="D1536" s="62">
        <v>4.6137499999999998E-2</v>
      </c>
      <c r="E1536" s="62">
        <v>4.7300000000000002E-2</v>
      </c>
      <c r="F1536" s="62">
        <v>7.2499999999999995E-2</v>
      </c>
      <c r="G1536" s="62"/>
    </row>
    <row r="1537" spans="2:7" x14ac:dyDescent="0.25">
      <c r="B1537" s="60">
        <v>38737</v>
      </c>
      <c r="C1537" s="62">
        <v>4.5193799999999999E-2</v>
      </c>
      <c r="D1537" s="62">
        <v>4.6199999999999998E-2</v>
      </c>
      <c r="E1537" s="62">
        <v>4.7400000000000005E-2</v>
      </c>
      <c r="F1537" s="62">
        <v>7.2499999999999995E-2</v>
      </c>
      <c r="G1537" s="62"/>
    </row>
    <row r="1538" spans="2:7" x14ac:dyDescent="0.25">
      <c r="B1538" s="60">
        <v>38740</v>
      </c>
      <c r="C1538" s="62">
        <v>4.53E-2</v>
      </c>
      <c r="D1538" s="62">
        <v>4.62288E-2</v>
      </c>
      <c r="E1538" s="62">
        <v>4.7300000000000002E-2</v>
      </c>
      <c r="F1538" s="62">
        <v>7.2499999999999995E-2</v>
      </c>
      <c r="G1538" s="62"/>
    </row>
    <row r="1539" spans="2:7" x14ac:dyDescent="0.25">
      <c r="B1539" s="60">
        <v>38741</v>
      </c>
      <c r="C1539" s="62">
        <v>4.5337500000000003E-2</v>
      </c>
      <c r="D1539" s="62">
        <v>4.6300000000000001E-2</v>
      </c>
      <c r="E1539" s="62">
        <v>4.7400000000000005E-2</v>
      </c>
      <c r="F1539" s="62">
        <v>7.2499999999999995E-2</v>
      </c>
      <c r="G1539" s="62"/>
    </row>
    <row r="1540" spans="2:7" x14ac:dyDescent="0.25">
      <c r="B1540" s="60">
        <v>38742</v>
      </c>
      <c r="C1540" s="62">
        <v>4.5400000000000003E-2</v>
      </c>
      <c r="D1540" s="62">
        <v>4.6397500000000001E-2</v>
      </c>
      <c r="E1540" s="62">
        <v>4.7500000000000001E-2</v>
      </c>
      <c r="F1540" s="62">
        <v>7.2499999999999995E-2</v>
      </c>
      <c r="G1540" s="62"/>
    </row>
    <row r="1541" spans="2:7" x14ac:dyDescent="0.25">
      <c r="B1541" s="60">
        <v>38743</v>
      </c>
      <c r="C1541" s="62">
        <v>4.5599999999999995E-2</v>
      </c>
      <c r="D1541" s="62">
        <v>4.6600000000000003E-2</v>
      </c>
      <c r="E1541" s="62">
        <v>4.7781299999999999E-2</v>
      </c>
      <c r="F1541" s="62">
        <v>7.2499999999999995E-2</v>
      </c>
      <c r="G1541" s="62"/>
    </row>
    <row r="1542" spans="2:7" x14ac:dyDescent="0.25">
      <c r="B1542" s="60">
        <v>38744</v>
      </c>
      <c r="C1542" s="62">
        <v>4.5681300000000001E-2</v>
      </c>
      <c r="D1542" s="62">
        <v>4.6675000000000001E-2</v>
      </c>
      <c r="E1542" s="62">
        <v>4.7906299999999999E-2</v>
      </c>
      <c r="F1542" s="62">
        <v>7.2499999999999995E-2</v>
      </c>
      <c r="G1542" s="62"/>
    </row>
    <row r="1543" spans="2:7" x14ac:dyDescent="0.25">
      <c r="B1543" s="60">
        <v>38747</v>
      </c>
      <c r="C1543" s="62">
        <v>4.5700000000000005E-2</v>
      </c>
      <c r="D1543" s="62">
        <v>4.6799999999999994E-2</v>
      </c>
      <c r="E1543" s="62">
        <v>4.8112500000000002E-2</v>
      </c>
      <c r="F1543" s="62">
        <v>7.2499999999999995E-2</v>
      </c>
      <c r="G1543" s="62"/>
    </row>
    <row r="1544" spans="2:7" x14ac:dyDescent="0.25">
      <c r="B1544" s="60">
        <v>38748</v>
      </c>
      <c r="C1544" s="62">
        <v>4.5700000000000005E-2</v>
      </c>
      <c r="D1544" s="62">
        <v>4.6799999999999994E-2</v>
      </c>
      <c r="E1544" s="62">
        <v>4.8099999999999997E-2</v>
      </c>
      <c r="F1544" s="62">
        <v>7.4999999999999997E-2</v>
      </c>
      <c r="G1544" s="62"/>
    </row>
    <row r="1545" spans="2:7" x14ac:dyDescent="0.25">
      <c r="B1545" s="60">
        <v>38749</v>
      </c>
      <c r="C1545" s="62">
        <v>4.5706300000000005E-2</v>
      </c>
      <c r="D1545" s="62">
        <v>4.6900000000000004E-2</v>
      </c>
      <c r="E1545" s="62">
        <v>4.8224999999999997E-2</v>
      </c>
      <c r="F1545" s="62">
        <v>7.4999999999999997E-2</v>
      </c>
      <c r="G1545" s="62"/>
    </row>
    <row r="1546" spans="2:7" x14ac:dyDescent="0.25">
      <c r="B1546" s="60">
        <v>38750</v>
      </c>
      <c r="C1546" s="62">
        <v>4.5703800000000003E-2</v>
      </c>
      <c r="D1546" s="62">
        <v>4.7100000000000003E-2</v>
      </c>
      <c r="E1546" s="62">
        <v>4.8600000000000004E-2</v>
      </c>
      <c r="F1546" s="62">
        <v>7.4999999999999997E-2</v>
      </c>
      <c r="G1546" s="62"/>
    </row>
    <row r="1547" spans="2:7" x14ac:dyDescent="0.25">
      <c r="B1547" s="60">
        <v>38751</v>
      </c>
      <c r="C1547" s="62">
        <v>4.5700000000000005E-2</v>
      </c>
      <c r="D1547" s="62">
        <v>4.7100000000000003E-2</v>
      </c>
      <c r="E1547" s="62">
        <v>4.8600000000000004E-2</v>
      </c>
      <c r="F1547" s="62">
        <v>7.4999999999999997E-2</v>
      </c>
      <c r="G1547" s="62"/>
    </row>
    <row r="1548" spans="2:7" x14ac:dyDescent="0.25">
      <c r="B1548" s="60">
        <v>38754</v>
      </c>
      <c r="C1548" s="62">
        <v>4.5700000000000005E-2</v>
      </c>
      <c r="D1548" s="62">
        <v>4.7149999999999997E-2</v>
      </c>
      <c r="E1548" s="62">
        <v>4.87E-2</v>
      </c>
      <c r="F1548" s="62">
        <v>7.4999999999999997E-2</v>
      </c>
      <c r="G1548" s="62"/>
    </row>
    <row r="1549" spans="2:7" x14ac:dyDescent="0.25">
      <c r="B1549" s="60">
        <v>38755</v>
      </c>
      <c r="C1549" s="62">
        <v>4.5700000000000005E-2</v>
      </c>
      <c r="D1549" s="62">
        <v>4.7199999999999999E-2</v>
      </c>
      <c r="E1549" s="62">
        <v>4.8899999999999999E-2</v>
      </c>
      <c r="F1549" s="62">
        <v>7.4999999999999997E-2</v>
      </c>
      <c r="G1549" s="62"/>
    </row>
    <row r="1550" spans="2:7" x14ac:dyDescent="0.25">
      <c r="B1550" s="60">
        <v>38756</v>
      </c>
      <c r="C1550" s="62">
        <v>4.5700000000000005E-2</v>
      </c>
      <c r="D1550" s="62">
        <v>4.7199999999999999E-2</v>
      </c>
      <c r="E1550" s="62">
        <v>4.88875E-2</v>
      </c>
      <c r="F1550" s="62">
        <v>7.4999999999999997E-2</v>
      </c>
      <c r="G1550" s="62"/>
    </row>
    <row r="1551" spans="2:7" x14ac:dyDescent="0.25">
      <c r="B1551" s="60">
        <v>38757</v>
      </c>
      <c r="C1551" s="62">
        <v>4.5700000000000005E-2</v>
      </c>
      <c r="D1551" s="62">
        <v>4.7400000000000005E-2</v>
      </c>
      <c r="E1551" s="62">
        <v>4.9100000000000005E-2</v>
      </c>
      <c r="F1551" s="62">
        <v>7.4999999999999997E-2</v>
      </c>
      <c r="G1551" s="62"/>
    </row>
    <row r="1552" spans="2:7" x14ac:dyDescent="0.25">
      <c r="B1552" s="60">
        <v>38758</v>
      </c>
      <c r="C1552" s="62">
        <v>4.5700000000000005E-2</v>
      </c>
      <c r="D1552" s="62">
        <v>4.7406300000000005E-2</v>
      </c>
      <c r="E1552" s="62">
        <v>4.9193800000000003E-2</v>
      </c>
      <c r="F1552" s="62">
        <v>7.4999999999999997E-2</v>
      </c>
      <c r="G1552" s="62"/>
    </row>
    <row r="1553" spans="2:7" x14ac:dyDescent="0.25">
      <c r="B1553" s="60">
        <v>38761</v>
      </c>
      <c r="C1553" s="62">
        <v>4.5700000000000005E-2</v>
      </c>
      <c r="D1553" s="62">
        <v>4.7487500000000002E-2</v>
      </c>
      <c r="E1553" s="62">
        <v>4.9306299999999997E-2</v>
      </c>
      <c r="F1553" s="62">
        <v>7.4999999999999997E-2</v>
      </c>
      <c r="G1553" s="62"/>
    </row>
    <row r="1554" spans="2:7" x14ac:dyDescent="0.25">
      <c r="B1554" s="60">
        <v>38762</v>
      </c>
      <c r="C1554" s="62">
        <v>4.5700000000000005E-2</v>
      </c>
      <c r="D1554" s="62">
        <v>4.7500000000000001E-2</v>
      </c>
      <c r="E1554" s="62">
        <v>4.9299999999999997E-2</v>
      </c>
      <c r="F1554" s="62">
        <v>7.4999999999999997E-2</v>
      </c>
      <c r="G1554" s="62"/>
    </row>
    <row r="1555" spans="2:7" x14ac:dyDescent="0.25">
      <c r="B1555" s="60">
        <v>38763</v>
      </c>
      <c r="C1555" s="62">
        <v>4.5700000000000005E-2</v>
      </c>
      <c r="D1555" s="62">
        <v>4.7500000000000001E-2</v>
      </c>
      <c r="E1555" s="62">
        <v>4.9299999999999997E-2</v>
      </c>
      <c r="F1555" s="62">
        <v>7.4999999999999997E-2</v>
      </c>
      <c r="G1555" s="62"/>
    </row>
    <row r="1556" spans="2:7" x14ac:dyDescent="0.25">
      <c r="B1556" s="60">
        <v>38764</v>
      </c>
      <c r="C1556" s="62">
        <v>4.5700000000000005E-2</v>
      </c>
      <c r="D1556" s="62">
        <v>4.7699999999999992E-2</v>
      </c>
      <c r="E1556" s="62">
        <v>4.9400000000000006E-2</v>
      </c>
      <c r="F1556" s="62">
        <v>7.4999999999999997E-2</v>
      </c>
      <c r="G1556" s="62"/>
    </row>
    <row r="1557" spans="2:7" x14ac:dyDescent="0.25">
      <c r="B1557" s="60">
        <v>38765</v>
      </c>
      <c r="C1557" s="62">
        <v>4.5700000000000005E-2</v>
      </c>
      <c r="D1557" s="62">
        <v>4.7699999999999992E-2</v>
      </c>
      <c r="E1557" s="62">
        <v>4.9400000000000006E-2</v>
      </c>
      <c r="F1557" s="62">
        <v>7.4999999999999997E-2</v>
      </c>
      <c r="G1557" s="62"/>
    </row>
    <row r="1558" spans="2:7" x14ac:dyDescent="0.25">
      <c r="B1558" s="60">
        <v>38768</v>
      </c>
      <c r="C1558" s="62">
        <v>4.5700000000000005E-2</v>
      </c>
      <c r="D1558" s="62">
        <v>4.7703100000000005E-2</v>
      </c>
      <c r="E1558" s="62">
        <v>4.9400000000000006E-2</v>
      </c>
      <c r="F1558" s="62"/>
      <c r="G1558" s="62"/>
    </row>
    <row r="1559" spans="2:7" x14ac:dyDescent="0.25">
      <c r="B1559" s="60">
        <v>38769</v>
      </c>
      <c r="C1559" s="62">
        <v>4.5700000000000005E-2</v>
      </c>
      <c r="D1559" s="62">
        <v>4.7737499999999995E-2</v>
      </c>
      <c r="E1559" s="62">
        <v>4.9400000000000006E-2</v>
      </c>
      <c r="F1559" s="62">
        <v>7.4999999999999997E-2</v>
      </c>
      <c r="G1559" s="62"/>
    </row>
    <row r="1560" spans="2:7" x14ac:dyDescent="0.25">
      <c r="B1560" s="60">
        <v>38770</v>
      </c>
      <c r="C1560" s="62">
        <v>4.5712500000000003E-2</v>
      </c>
      <c r="D1560" s="62">
        <v>4.7800000000000002E-2</v>
      </c>
      <c r="E1560" s="62">
        <v>4.9599999999999998E-2</v>
      </c>
      <c r="F1560" s="62">
        <v>7.4999999999999997E-2</v>
      </c>
      <c r="G1560" s="62"/>
    </row>
    <row r="1561" spans="2:7" x14ac:dyDescent="0.25">
      <c r="B1561" s="60">
        <v>38771</v>
      </c>
      <c r="C1561" s="62">
        <v>4.5806300000000001E-2</v>
      </c>
      <c r="D1561" s="62">
        <v>4.8000000000000001E-2</v>
      </c>
      <c r="E1561" s="62">
        <v>4.9637500000000001E-2</v>
      </c>
      <c r="F1561" s="62">
        <v>7.4999999999999997E-2</v>
      </c>
      <c r="G1561" s="62"/>
    </row>
    <row r="1562" spans="2:7" x14ac:dyDescent="0.25">
      <c r="B1562" s="60">
        <v>38772</v>
      </c>
      <c r="C1562" s="62">
        <v>4.6050000000000008E-2</v>
      </c>
      <c r="D1562" s="62">
        <v>4.8099999999999997E-2</v>
      </c>
      <c r="E1562" s="62">
        <v>4.9800000000000004E-2</v>
      </c>
      <c r="F1562" s="62">
        <v>7.4999999999999997E-2</v>
      </c>
      <c r="G1562" s="62"/>
    </row>
    <row r="1563" spans="2:7" x14ac:dyDescent="0.25">
      <c r="B1563" s="60">
        <v>38775</v>
      </c>
      <c r="C1563" s="62">
        <v>4.6300000000000001E-2</v>
      </c>
      <c r="D1563" s="62">
        <v>4.82E-2</v>
      </c>
      <c r="E1563" s="62">
        <v>4.99E-2</v>
      </c>
      <c r="F1563" s="62">
        <v>7.4999999999999997E-2</v>
      </c>
      <c r="G1563" s="62"/>
    </row>
    <row r="1564" spans="2:7" x14ac:dyDescent="0.25">
      <c r="B1564" s="60">
        <v>38776</v>
      </c>
      <c r="C1564" s="62">
        <v>4.6331300000000006E-2</v>
      </c>
      <c r="D1564" s="62">
        <v>4.8224999999999997E-2</v>
      </c>
      <c r="E1564" s="62">
        <v>4.99E-2</v>
      </c>
      <c r="F1564" s="62">
        <v>7.4999999999999997E-2</v>
      </c>
      <c r="G1564" s="62"/>
    </row>
    <row r="1565" spans="2:7" x14ac:dyDescent="0.25">
      <c r="B1565" s="60">
        <v>38777</v>
      </c>
      <c r="C1565" s="62">
        <v>4.6399999999999997E-2</v>
      </c>
      <c r="D1565" s="62">
        <v>4.8300000000000003E-2</v>
      </c>
      <c r="E1565" s="62">
        <v>4.9762500000000001E-2</v>
      </c>
      <c r="F1565" s="62">
        <v>7.4999999999999997E-2</v>
      </c>
      <c r="G1565" s="62"/>
    </row>
    <row r="1566" spans="2:7" x14ac:dyDescent="0.25">
      <c r="B1566" s="60">
        <v>38778</v>
      </c>
      <c r="C1566" s="62">
        <v>4.6606300000000003E-2</v>
      </c>
      <c r="D1566" s="62">
        <v>4.8399999999999999E-2</v>
      </c>
      <c r="E1566" s="62">
        <v>4.99E-2</v>
      </c>
      <c r="F1566" s="62">
        <v>7.4999999999999997E-2</v>
      </c>
      <c r="G1566" s="62"/>
    </row>
    <row r="1567" spans="2:7" x14ac:dyDescent="0.25">
      <c r="B1567" s="60">
        <v>38779</v>
      </c>
      <c r="C1567" s="62">
        <v>4.6699999999999998E-2</v>
      </c>
      <c r="D1567" s="62">
        <v>4.8499999999999995E-2</v>
      </c>
      <c r="E1567" s="62">
        <v>0.05</v>
      </c>
      <c r="F1567" s="62">
        <v>7.4999999999999997E-2</v>
      </c>
      <c r="G1567" s="62"/>
    </row>
    <row r="1568" spans="2:7" x14ac:dyDescent="0.25">
      <c r="B1568" s="60">
        <v>38782</v>
      </c>
      <c r="C1568" s="62">
        <v>4.6900000000000004E-2</v>
      </c>
      <c r="D1568" s="62">
        <v>4.8600000000000004E-2</v>
      </c>
      <c r="E1568" s="62">
        <v>5.0099999999999999E-2</v>
      </c>
      <c r="F1568" s="62">
        <v>7.4999999999999997E-2</v>
      </c>
      <c r="G1568" s="62"/>
    </row>
    <row r="1569" spans="2:7" x14ac:dyDescent="0.25">
      <c r="B1569" s="60">
        <v>38783</v>
      </c>
      <c r="C1569" s="62">
        <v>4.6912500000000003E-2</v>
      </c>
      <c r="D1569" s="62">
        <v>4.87E-2</v>
      </c>
      <c r="E1569" s="62">
        <v>5.0306300000000005E-2</v>
      </c>
      <c r="F1569" s="62">
        <v>7.4999999999999997E-2</v>
      </c>
      <c r="G1569" s="62"/>
    </row>
    <row r="1570" spans="2:7" x14ac:dyDescent="0.25">
      <c r="B1570" s="60">
        <v>38784</v>
      </c>
      <c r="C1570" s="62">
        <v>4.6981299999999997E-2</v>
      </c>
      <c r="D1570" s="62">
        <v>4.8799999999999996E-2</v>
      </c>
      <c r="E1570" s="62">
        <v>5.0300000000000004E-2</v>
      </c>
      <c r="F1570" s="62">
        <v>7.4999999999999997E-2</v>
      </c>
      <c r="G1570" s="62"/>
    </row>
    <row r="1571" spans="2:7" x14ac:dyDescent="0.25">
      <c r="B1571" s="60">
        <v>38785</v>
      </c>
      <c r="C1571" s="62">
        <v>4.7199999999999999E-2</v>
      </c>
      <c r="D1571" s="62">
        <v>4.8899999999999999E-2</v>
      </c>
      <c r="E1571" s="62">
        <v>5.04E-2</v>
      </c>
      <c r="F1571" s="62">
        <v>7.4999999999999997E-2</v>
      </c>
      <c r="G1571" s="62"/>
    </row>
    <row r="1572" spans="2:7" x14ac:dyDescent="0.25">
      <c r="B1572" s="60">
        <v>38786</v>
      </c>
      <c r="C1572" s="62">
        <v>4.7400000000000005E-2</v>
      </c>
      <c r="D1572" s="62">
        <v>4.9000000000000002E-2</v>
      </c>
      <c r="E1572" s="62">
        <v>5.0487499999999998E-2</v>
      </c>
      <c r="F1572" s="62">
        <v>7.4999999999999997E-2</v>
      </c>
      <c r="G1572" s="62"/>
    </row>
    <row r="1573" spans="2:7" x14ac:dyDescent="0.25">
      <c r="B1573" s="60">
        <v>38789</v>
      </c>
      <c r="C1573" s="62">
        <v>4.7487500000000002E-2</v>
      </c>
      <c r="D1573" s="62">
        <v>4.9100000000000005E-2</v>
      </c>
      <c r="E1573" s="62">
        <v>5.0700000000000002E-2</v>
      </c>
      <c r="F1573" s="62">
        <v>7.4999999999999997E-2</v>
      </c>
      <c r="G1573" s="62"/>
    </row>
    <row r="1574" spans="2:7" x14ac:dyDescent="0.25">
      <c r="B1574" s="60">
        <v>38790</v>
      </c>
      <c r="C1574" s="62">
        <v>4.75094E-2</v>
      </c>
      <c r="D1574" s="62">
        <v>4.9168799999999999E-2</v>
      </c>
      <c r="E1574" s="62">
        <v>5.0712500000000001E-2</v>
      </c>
      <c r="F1574" s="62">
        <v>7.4999999999999997E-2</v>
      </c>
      <c r="G1574" s="62"/>
    </row>
    <row r="1575" spans="2:7" x14ac:dyDescent="0.25">
      <c r="B1575" s="60">
        <v>38791</v>
      </c>
      <c r="C1575" s="62">
        <v>4.7525000000000005E-2</v>
      </c>
      <c r="D1575" s="62">
        <v>4.9200000000000001E-2</v>
      </c>
      <c r="E1575" s="62">
        <v>5.0412499999999999E-2</v>
      </c>
      <c r="F1575" s="62">
        <v>7.4999999999999997E-2</v>
      </c>
      <c r="G1575" s="62"/>
    </row>
    <row r="1576" spans="2:7" x14ac:dyDescent="0.25">
      <c r="B1576" s="60">
        <v>38792</v>
      </c>
      <c r="C1576" s="62">
        <v>4.7762499999999999E-2</v>
      </c>
      <c r="D1576" s="62">
        <v>4.9299999999999997E-2</v>
      </c>
      <c r="E1576" s="62">
        <v>5.0562500000000003E-2</v>
      </c>
      <c r="F1576" s="62">
        <v>7.4999999999999997E-2</v>
      </c>
      <c r="G1576" s="62"/>
    </row>
    <row r="1577" spans="2:7" x14ac:dyDescent="0.25">
      <c r="B1577" s="60">
        <v>38793</v>
      </c>
      <c r="C1577" s="62">
        <v>4.7800000000000002E-2</v>
      </c>
      <c r="D1577" s="62">
        <v>4.9299999999999997E-2</v>
      </c>
      <c r="E1577" s="62">
        <v>5.0300000000000004E-2</v>
      </c>
      <c r="F1577" s="62">
        <v>7.4999999999999997E-2</v>
      </c>
      <c r="G1577" s="62"/>
    </row>
    <row r="1578" spans="2:7" x14ac:dyDescent="0.25">
      <c r="B1578" s="60">
        <v>38796</v>
      </c>
      <c r="C1578" s="62">
        <v>4.7937500000000001E-2</v>
      </c>
      <c r="D1578" s="62">
        <v>4.9353800000000003E-2</v>
      </c>
      <c r="E1578" s="62">
        <v>5.0318800000000004E-2</v>
      </c>
      <c r="F1578" s="62">
        <v>7.4999999999999997E-2</v>
      </c>
      <c r="G1578" s="62"/>
    </row>
    <row r="1579" spans="2:7" x14ac:dyDescent="0.25">
      <c r="B1579" s="60">
        <v>38797</v>
      </c>
      <c r="C1579" s="62">
        <v>4.8000000000000001E-2</v>
      </c>
      <c r="D1579" s="62">
        <v>4.9400000000000006E-2</v>
      </c>
      <c r="E1579" s="62">
        <v>5.0499999999999996E-2</v>
      </c>
      <c r="F1579" s="62">
        <v>7.4999999999999997E-2</v>
      </c>
      <c r="G1579" s="62"/>
    </row>
    <row r="1580" spans="2:7" x14ac:dyDescent="0.25">
      <c r="B1580" s="60">
        <v>38798</v>
      </c>
      <c r="C1580" s="62">
        <v>4.8093799999999999E-2</v>
      </c>
      <c r="D1580" s="62">
        <v>4.9503100000000001E-2</v>
      </c>
      <c r="E1580" s="62">
        <v>5.0693799999999997E-2</v>
      </c>
      <c r="F1580" s="62">
        <v>7.4999999999999997E-2</v>
      </c>
      <c r="G1580" s="62"/>
    </row>
    <row r="1581" spans="2:7" x14ac:dyDescent="0.25">
      <c r="B1581" s="60">
        <v>38799</v>
      </c>
      <c r="C1581" s="62">
        <v>4.8181300000000003E-2</v>
      </c>
      <c r="D1581" s="62">
        <v>4.9599999999999998E-2</v>
      </c>
      <c r="E1581" s="62">
        <v>5.0793799999999993E-2</v>
      </c>
      <c r="F1581" s="62">
        <v>7.4999999999999997E-2</v>
      </c>
      <c r="G1581" s="62"/>
    </row>
    <row r="1582" spans="2:7" x14ac:dyDescent="0.25">
      <c r="B1582" s="60">
        <v>38800</v>
      </c>
      <c r="C1582" s="62">
        <v>4.8206300000000007E-2</v>
      </c>
      <c r="D1582" s="62">
        <v>4.9647500000000004E-2</v>
      </c>
      <c r="E1582" s="62">
        <v>5.0881299999999997E-2</v>
      </c>
      <c r="F1582" s="62">
        <v>7.4999999999999997E-2</v>
      </c>
      <c r="G1582" s="62"/>
    </row>
    <row r="1583" spans="2:7" x14ac:dyDescent="0.25">
      <c r="B1583" s="60">
        <v>38803</v>
      </c>
      <c r="C1583" s="62">
        <v>4.8218799999999999E-2</v>
      </c>
      <c r="D1583" s="62">
        <v>4.9599999999999998E-2</v>
      </c>
      <c r="E1583" s="62">
        <v>5.0618800000000005E-2</v>
      </c>
      <c r="F1583" s="62">
        <v>7.4999999999999997E-2</v>
      </c>
      <c r="G1583" s="62"/>
    </row>
    <row r="1584" spans="2:7" x14ac:dyDescent="0.25">
      <c r="B1584" s="60">
        <v>38804</v>
      </c>
      <c r="C1584" s="62">
        <v>4.8224999999999997E-2</v>
      </c>
      <c r="D1584" s="62">
        <v>4.9599999999999998E-2</v>
      </c>
      <c r="E1584" s="62">
        <v>5.0681299999999999E-2</v>
      </c>
      <c r="F1584" s="62">
        <v>7.7499999999999999E-2</v>
      </c>
      <c r="G1584" s="62"/>
    </row>
    <row r="1585" spans="2:7" x14ac:dyDescent="0.25">
      <c r="B1585" s="60">
        <v>38805</v>
      </c>
      <c r="C1585" s="62">
        <v>4.8287500000000004E-2</v>
      </c>
      <c r="D1585" s="62">
        <v>4.9793799999999999E-2</v>
      </c>
      <c r="E1585" s="62">
        <v>5.1100000000000007E-2</v>
      </c>
      <c r="F1585" s="62">
        <v>7.7499999999999999E-2</v>
      </c>
      <c r="G1585" s="62"/>
    </row>
    <row r="1586" spans="2:7" x14ac:dyDescent="0.25">
      <c r="B1586" s="60">
        <v>38806</v>
      </c>
      <c r="C1586" s="62">
        <v>4.8256300000000002E-2</v>
      </c>
      <c r="D1586" s="62">
        <v>4.99E-2</v>
      </c>
      <c r="E1586" s="62">
        <v>5.1200000000000002E-2</v>
      </c>
      <c r="F1586" s="62">
        <v>7.7499999999999999E-2</v>
      </c>
      <c r="G1586" s="62"/>
    </row>
    <row r="1587" spans="2:7" x14ac:dyDescent="0.25">
      <c r="B1587" s="60">
        <v>38807</v>
      </c>
      <c r="C1587" s="62">
        <v>4.8293799999999998E-2</v>
      </c>
      <c r="D1587" s="62">
        <v>0.05</v>
      </c>
      <c r="E1587" s="62">
        <v>5.1399999999999994E-2</v>
      </c>
      <c r="F1587" s="62">
        <v>7.7499999999999999E-2</v>
      </c>
      <c r="G1587" s="62"/>
    </row>
    <row r="1588" spans="2:7" x14ac:dyDescent="0.25">
      <c r="B1588" s="60">
        <v>38810</v>
      </c>
      <c r="C1588" s="62">
        <v>4.8300000000000003E-2</v>
      </c>
      <c r="D1588" s="62">
        <v>0.05</v>
      </c>
      <c r="E1588" s="62">
        <v>5.1431299999999999E-2</v>
      </c>
      <c r="F1588" s="62">
        <v>7.7499999999999999E-2</v>
      </c>
      <c r="G1588" s="62"/>
    </row>
    <row r="1589" spans="2:7" x14ac:dyDescent="0.25">
      <c r="B1589" s="60">
        <v>38811</v>
      </c>
      <c r="C1589" s="62">
        <v>4.8375000000000001E-2</v>
      </c>
      <c r="D1589" s="62">
        <v>5.0099999999999999E-2</v>
      </c>
      <c r="E1589" s="62">
        <v>5.16E-2</v>
      </c>
      <c r="F1589" s="62">
        <v>7.7499999999999999E-2</v>
      </c>
      <c r="G1589" s="62"/>
    </row>
    <row r="1590" spans="2:7" x14ac:dyDescent="0.25">
      <c r="B1590" s="60">
        <v>38812</v>
      </c>
      <c r="C1590" s="62">
        <v>4.8399999999999999E-2</v>
      </c>
      <c r="D1590" s="62">
        <v>5.0137500000000002E-2</v>
      </c>
      <c r="E1590" s="62">
        <v>5.16E-2</v>
      </c>
      <c r="F1590" s="62">
        <v>7.7499999999999999E-2</v>
      </c>
      <c r="G1590" s="62"/>
    </row>
    <row r="1591" spans="2:7" x14ac:dyDescent="0.25">
      <c r="B1591" s="60">
        <v>38813</v>
      </c>
      <c r="C1591" s="62">
        <v>4.8487499999999996E-2</v>
      </c>
      <c r="D1591" s="62">
        <v>5.0224999999999999E-2</v>
      </c>
      <c r="E1591" s="62">
        <v>5.16E-2</v>
      </c>
      <c r="F1591" s="62">
        <v>7.7499999999999999E-2</v>
      </c>
      <c r="G1591" s="62"/>
    </row>
    <row r="1592" spans="2:7" x14ac:dyDescent="0.25">
      <c r="B1592" s="60">
        <v>38814</v>
      </c>
      <c r="C1592" s="62">
        <v>4.8518800000000001E-2</v>
      </c>
      <c r="D1592" s="62">
        <v>5.0281300000000001E-2</v>
      </c>
      <c r="E1592" s="62">
        <v>5.1687500000000004E-2</v>
      </c>
      <c r="F1592" s="62">
        <v>7.7499999999999999E-2</v>
      </c>
      <c r="G1592" s="62"/>
    </row>
    <row r="1593" spans="2:7" x14ac:dyDescent="0.25">
      <c r="B1593" s="60">
        <v>38817</v>
      </c>
      <c r="C1593" s="62">
        <v>4.8600000000000004E-2</v>
      </c>
      <c r="D1593" s="62">
        <v>5.0446900000000003E-2</v>
      </c>
      <c r="E1593" s="62">
        <v>5.2081299999999997E-2</v>
      </c>
      <c r="F1593" s="62">
        <v>7.7499999999999999E-2</v>
      </c>
      <c r="G1593" s="62"/>
    </row>
    <row r="1594" spans="2:7" x14ac:dyDescent="0.25">
      <c r="B1594" s="60">
        <v>38818</v>
      </c>
      <c r="C1594" s="62">
        <v>4.8799999999999996E-2</v>
      </c>
      <c r="D1594" s="62">
        <v>5.0499999999999996E-2</v>
      </c>
      <c r="E1594" s="62">
        <v>5.2043799999999994E-2</v>
      </c>
      <c r="F1594" s="62">
        <v>7.7499999999999999E-2</v>
      </c>
      <c r="G1594" s="62"/>
    </row>
    <row r="1595" spans="2:7" x14ac:dyDescent="0.25">
      <c r="B1595" s="60">
        <v>38819</v>
      </c>
      <c r="C1595" s="62">
        <v>4.9012500000000001E-2</v>
      </c>
      <c r="D1595" s="62">
        <v>5.0682499999999998E-2</v>
      </c>
      <c r="E1595" s="62">
        <v>5.2087500000000002E-2</v>
      </c>
      <c r="F1595" s="62">
        <v>7.7499999999999999E-2</v>
      </c>
      <c r="G1595" s="62"/>
    </row>
    <row r="1596" spans="2:7" x14ac:dyDescent="0.25">
      <c r="B1596" s="60">
        <v>38820</v>
      </c>
      <c r="C1596" s="62">
        <v>4.9100000000000005E-2</v>
      </c>
      <c r="D1596" s="62">
        <v>5.0768800000000003E-2</v>
      </c>
      <c r="E1596" s="62">
        <v>5.2212500000000002E-2</v>
      </c>
      <c r="F1596" s="62">
        <v>7.7499999999999999E-2</v>
      </c>
      <c r="G1596" s="62"/>
    </row>
    <row r="1597" spans="2:7" x14ac:dyDescent="0.25">
      <c r="B1597" s="60">
        <v>38825</v>
      </c>
      <c r="C1597" s="62">
        <v>4.9225000000000005E-2</v>
      </c>
      <c r="D1597" s="62">
        <v>5.0799999999999998E-2</v>
      </c>
      <c r="E1597" s="62">
        <v>5.2199999999999996E-2</v>
      </c>
      <c r="F1597" s="62">
        <v>7.7499999999999999E-2</v>
      </c>
      <c r="G1597" s="62"/>
    </row>
    <row r="1598" spans="2:7" x14ac:dyDescent="0.25">
      <c r="B1598" s="60">
        <v>38826</v>
      </c>
      <c r="C1598" s="62">
        <v>4.9293799999999999E-2</v>
      </c>
      <c r="D1598" s="62">
        <v>5.0746900000000005E-2</v>
      </c>
      <c r="E1598" s="62">
        <v>5.1856299999999994E-2</v>
      </c>
      <c r="F1598" s="62">
        <v>7.7499999999999999E-2</v>
      </c>
      <c r="G1598" s="62"/>
    </row>
    <row r="1599" spans="2:7" x14ac:dyDescent="0.25">
      <c r="B1599" s="60">
        <v>38827</v>
      </c>
      <c r="C1599" s="62">
        <v>4.9500000000000002E-2</v>
      </c>
      <c r="D1599" s="62">
        <v>5.0900000000000001E-2</v>
      </c>
      <c r="E1599" s="62">
        <v>5.2049999999999999E-2</v>
      </c>
      <c r="F1599" s="62">
        <v>7.7499999999999999E-2</v>
      </c>
      <c r="G1599" s="62"/>
    </row>
    <row r="1600" spans="2:7" x14ac:dyDescent="0.25">
      <c r="B1600" s="60">
        <v>38828</v>
      </c>
      <c r="C1600" s="62">
        <v>4.95938E-2</v>
      </c>
      <c r="D1600" s="62">
        <v>5.0999999999999997E-2</v>
      </c>
      <c r="E1600" s="62">
        <v>5.2199999999999996E-2</v>
      </c>
      <c r="F1600" s="62">
        <v>7.7499999999999999E-2</v>
      </c>
      <c r="G1600" s="62"/>
    </row>
    <row r="1601" spans="2:7" x14ac:dyDescent="0.25">
      <c r="B1601" s="60">
        <v>38831</v>
      </c>
      <c r="C1601" s="62">
        <v>4.9699999999999994E-2</v>
      </c>
      <c r="D1601" s="62">
        <v>5.1075000000000002E-2</v>
      </c>
      <c r="E1601" s="62">
        <v>5.2300000000000006E-2</v>
      </c>
      <c r="F1601" s="62">
        <v>7.7499999999999999E-2</v>
      </c>
      <c r="G1601" s="62"/>
    </row>
    <row r="1602" spans="2:7" x14ac:dyDescent="0.25">
      <c r="B1602" s="60">
        <v>38832</v>
      </c>
      <c r="C1602" s="62">
        <v>4.9893799999999995E-2</v>
      </c>
      <c r="D1602" s="62">
        <v>5.1100000000000007E-2</v>
      </c>
      <c r="E1602" s="62">
        <v>5.2231300000000001E-2</v>
      </c>
      <c r="F1602" s="62">
        <v>7.7499999999999999E-2</v>
      </c>
      <c r="G1602" s="62"/>
    </row>
    <row r="1603" spans="2:7" x14ac:dyDescent="0.25">
      <c r="B1603" s="60">
        <v>38833</v>
      </c>
      <c r="C1603" s="62">
        <v>0.05</v>
      </c>
      <c r="D1603" s="62">
        <v>5.1256300000000005E-2</v>
      </c>
      <c r="E1603" s="62">
        <v>5.2575000000000004E-2</v>
      </c>
      <c r="F1603" s="62">
        <v>7.7499999999999999E-2</v>
      </c>
      <c r="G1603" s="62"/>
    </row>
    <row r="1604" spans="2:7" x14ac:dyDescent="0.25">
      <c r="B1604" s="60">
        <v>38834</v>
      </c>
      <c r="C1604" s="62">
        <v>5.0224999999999999E-2</v>
      </c>
      <c r="D1604" s="62">
        <v>5.1487499999999999E-2</v>
      </c>
      <c r="E1604" s="62">
        <v>5.2893800000000005E-2</v>
      </c>
      <c r="F1604" s="62">
        <v>7.7499999999999999E-2</v>
      </c>
      <c r="G1604" s="62"/>
    </row>
    <row r="1605" spans="2:7" x14ac:dyDescent="0.25">
      <c r="B1605" s="60">
        <v>38835</v>
      </c>
      <c r="C1605" s="62">
        <v>5.04E-2</v>
      </c>
      <c r="D1605" s="62">
        <v>5.1299999999999998E-2</v>
      </c>
      <c r="E1605" s="62">
        <v>5.2199999999999996E-2</v>
      </c>
      <c r="F1605" s="62">
        <v>7.7499999999999999E-2</v>
      </c>
      <c r="G1605" s="62"/>
    </row>
    <row r="1606" spans="2:7" x14ac:dyDescent="0.25">
      <c r="B1606" s="60">
        <v>38839</v>
      </c>
      <c r="C1606" s="62">
        <v>5.0518799999999996E-2</v>
      </c>
      <c r="D1606" s="62">
        <v>5.1456299999999996E-2</v>
      </c>
      <c r="E1606" s="62">
        <v>5.2518799999999997E-2</v>
      </c>
      <c r="F1606" s="62">
        <v>7.7499999999999999E-2</v>
      </c>
      <c r="G1606" s="62"/>
    </row>
    <row r="1607" spans="2:7" x14ac:dyDescent="0.25">
      <c r="B1607" s="60">
        <v>38840</v>
      </c>
      <c r="C1607" s="62">
        <v>5.0587500000000001E-2</v>
      </c>
      <c r="D1607" s="62">
        <v>5.1500000000000004E-2</v>
      </c>
      <c r="E1607" s="62">
        <v>5.2518799999999997E-2</v>
      </c>
      <c r="F1607" s="62">
        <v>7.7499999999999999E-2</v>
      </c>
      <c r="G1607" s="62"/>
    </row>
    <row r="1608" spans="2:7" x14ac:dyDescent="0.25">
      <c r="B1608" s="60">
        <v>38841</v>
      </c>
      <c r="C1608" s="62">
        <v>5.0691300000000002E-2</v>
      </c>
      <c r="D1608" s="62">
        <v>5.16E-2</v>
      </c>
      <c r="E1608" s="62">
        <v>5.2725000000000001E-2</v>
      </c>
      <c r="F1608" s="62">
        <v>7.7499999999999999E-2</v>
      </c>
      <c r="G1608" s="62"/>
    </row>
    <row r="1609" spans="2:7" x14ac:dyDescent="0.25">
      <c r="B1609" s="60">
        <v>38842</v>
      </c>
      <c r="C1609" s="62">
        <v>5.0756300000000004E-2</v>
      </c>
      <c r="D1609" s="62">
        <v>5.16625E-2</v>
      </c>
      <c r="E1609" s="62">
        <v>5.2812499999999998E-2</v>
      </c>
      <c r="F1609" s="62">
        <v>7.7499999999999999E-2</v>
      </c>
      <c r="G1609" s="62"/>
    </row>
    <row r="1610" spans="2:7" x14ac:dyDescent="0.25">
      <c r="B1610" s="60">
        <v>38845</v>
      </c>
      <c r="C1610" s="62">
        <v>5.0799999999999998E-2</v>
      </c>
      <c r="D1610" s="62">
        <v>5.16E-2</v>
      </c>
      <c r="E1610" s="62">
        <v>5.2631300000000006E-2</v>
      </c>
      <c r="F1610" s="62">
        <v>7.7499999999999999E-2</v>
      </c>
      <c r="G1610" s="62"/>
    </row>
    <row r="1611" spans="2:7" x14ac:dyDescent="0.25">
      <c r="B1611" s="60">
        <v>38846</v>
      </c>
      <c r="C1611" s="62">
        <v>5.0799999999999998E-2</v>
      </c>
      <c r="D1611" s="62">
        <v>5.1618799999999999E-2</v>
      </c>
      <c r="E1611" s="62">
        <v>5.2718800000000003E-2</v>
      </c>
      <c r="F1611" s="62">
        <v>7.7499999999999999E-2</v>
      </c>
      <c r="G1611" s="62"/>
    </row>
    <row r="1612" spans="2:7" x14ac:dyDescent="0.25">
      <c r="B1612" s="60">
        <v>38847</v>
      </c>
      <c r="C1612" s="62">
        <v>5.0799999999999998E-2</v>
      </c>
      <c r="D1612" s="62">
        <v>5.1643800000000004E-2</v>
      </c>
      <c r="E1612" s="62">
        <v>5.2699999999999997E-2</v>
      </c>
      <c r="F1612" s="62">
        <v>0.08</v>
      </c>
      <c r="G1612" s="62"/>
    </row>
    <row r="1613" spans="2:7" x14ac:dyDescent="0.25">
      <c r="B1613" s="60">
        <v>38848</v>
      </c>
      <c r="C1613" s="62">
        <v>5.0806299999999999E-2</v>
      </c>
      <c r="D1613" s="62">
        <v>5.1699999999999996E-2</v>
      </c>
      <c r="E1613" s="62">
        <v>5.28E-2</v>
      </c>
      <c r="F1613" s="62">
        <v>0.08</v>
      </c>
      <c r="G1613" s="62"/>
    </row>
    <row r="1614" spans="2:7" x14ac:dyDescent="0.25">
      <c r="B1614" s="60">
        <v>38849</v>
      </c>
      <c r="C1614" s="62">
        <v>5.0806299999999999E-2</v>
      </c>
      <c r="D1614" s="62">
        <v>5.1699999999999996E-2</v>
      </c>
      <c r="E1614" s="62">
        <v>5.2787499999999994E-2</v>
      </c>
      <c r="F1614" s="62">
        <v>0.08</v>
      </c>
      <c r="G1614" s="62"/>
    </row>
    <row r="1615" spans="2:7" x14ac:dyDescent="0.25">
      <c r="B1615" s="60">
        <v>38852</v>
      </c>
      <c r="C1615" s="62">
        <v>5.0806299999999999E-2</v>
      </c>
      <c r="D1615" s="62">
        <v>5.1706300000000004E-2</v>
      </c>
      <c r="E1615" s="62">
        <v>5.27375E-2</v>
      </c>
      <c r="F1615" s="62">
        <v>0.08</v>
      </c>
      <c r="G1615" s="62"/>
    </row>
    <row r="1616" spans="2:7" x14ac:dyDescent="0.25">
      <c r="B1616" s="60">
        <v>38853</v>
      </c>
      <c r="C1616" s="62">
        <v>5.0806299999999999E-2</v>
      </c>
      <c r="D1616" s="62">
        <v>5.1725E-2</v>
      </c>
      <c r="E1616" s="62">
        <v>5.2781300000000003E-2</v>
      </c>
      <c r="F1616" s="62">
        <v>0.08</v>
      </c>
      <c r="G1616" s="62"/>
    </row>
    <row r="1617" spans="2:7" x14ac:dyDescent="0.25">
      <c r="B1617" s="60">
        <v>38854</v>
      </c>
      <c r="C1617" s="62">
        <v>5.0799999999999998E-2</v>
      </c>
      <c r="D1617" s="62">
        <v>5.1738099999999995E-2</v>
      </c>
      <c r="E1617" s="62">
        <v>5.2699999999999997E-2</v>
      </c>
      <c r="F1617" s="62">
        <v>0.08</v>
      </c>
      <c r="G1617" s="62"/>
    </row>
    <row r="1618" spans="2:7" x14ac:dyDescent="0.25">
      <c r="B1618" s="60">
        <v>38855</v>
      </c>
      <c r="C1618" s="62">
        <v>5.0806299999999999E-2</v>
      </c>
      <c r="D1618" s="62">
        <v>5.1893799999999997E-2</v>
      </c>
      <c r="E1618" s="62">
        <v>5.2968799999999996E-2</v>
      </c>
      <c r="F1618" s="62">
        <v>0.08</v>
      </c>
      <c r="G1618" s="62"/>
    </row>
    <row r="1619" spans="2:7" x14ac:dyDescent="0.25">
      <c r="B1619" s="60">
        <v>38856</v>
      </c>
      <c r="C1619" s="62">
        <v>5.0799999999999998E-2</v>
      </c>
      <c r="D1619" s="62">
        <v>5.1937499999999998E-2</v>
      </c>
      <c r="E1619" s="62">
        <v>5.2999999999999999E-2</v>
      </c>
      <c r="F1619" s="62">
        <v>0.08</v>
      </c>
      <c r="G1619" s="62"/>
    </row>
    <row r="1620" spans="2:7" x14ac:dyDescent="0.25">
      <c r="B1620" s="60">
        <v>38859</v>
      </c>
      <c r="C1620" s="62">
        <v>5.0806299999999999E-2</v>
      </c>
      <c r="D1620" s="62">
        <v>5.2074999999999996E-2</v>
      </c>
      <c r="E1620" s="62">
        <v>5.3087499999999996E-2</v>
      </c>
      <c r="F1620" s="62">
        <v>0.08</v>
      </c>
      <c r="G1620" s="62"/>
    </row>
    <row r="1621" spans="2:7" x14ac:dyDescent="0.25">
      <c r="B1621" s="60">
        <v>38860</v>
      </c>
      <c r="C1621" s="62">
        <v>5.0812499999999997E-2</v>
      </c>
      <c r="D1621" s="62">
        <v>5.21E-2</v>
      </c>
      <c r="E1621" s="62">
        <v>5.3175E-2</v>
      </c>
      <c r="F1621" s="62">
        <v>0.08</v>
      </c>
      <c r="G1621" s="62"/>
    </row>
    <row r="1622" spans="2:7" x14ac:dyDescent="0.25">
      <c r="B1622" s="60">
        <v>38861</v>
      </c>
      <c r="C1622" s="62">
        <v>5.0812499999999997E-2</v>
      </c>
      <c r="D1622" s="62">
        <v>5.2143800000000004E-2</v>
      </c>
      <c r="E1622" s="62">
        <v>5.3099999999999994E-2</v>
      </c>
      <c r="F1622" s="62">
        <v>0.08</v>
      </c>
      <c r="G1622" s="62"/>
    </row>
    <row r="1623" spans="2:7" x14ac:dyDescent="0.25">
      <c r="B1623" s="60">
        <v>38862</v>
      </c>
      <c r="C1623" s="62">
        <v>5.0906300000000002E-2</v>
      </c>
      <c r="D1623" s="62">
        <v>5.2199999999999996E-2</v>
      </c>
      <c r="E1623" s="62">
        <v>5.3168800000000002E-2</v>
      </c>
      <c r="F1623" s="62">
        <v>0.08</v>
      </c>
      <c r="G1623" s="62"/>
    </row>
    <row r="1624" spans="2:7" x14ac:dyDescent="0.25">
      <c r="B1624" s="60">
        <v>38863</v>
      </c>
      <c r="C1624" s="62">
        <v>5.0925000000000005E-2</v>
      </c>
      <c r="D1624" s="62">
        <v>5.2268800000000004E-2</v>
      </c>
      <c r="E1624" s="62">
        <v>5.3200000000000004E-2</v>
      </c>
      <c r="F1624" s="62">
        <v>0.08</v>
      </c>
      <c r="G1624" s="62"/>
    </row>
    <row r="1625" spans="2:7" x14ac:dyDescent="0.25">
      <c r="B1625" s="60">
        <v>38867</v>
      </c>
      <c r="C1625" s="62">
        <v>5.1090600000000007E-2</v>
      </c>
      <c r="D1625" s="62">
        <v>5.23063E-2</v>
      </c>
      <c r="E1625" s="62">
        <v>5.3203100000000003E-2</v>
      </c>
      <c r="F1625" s="62">
        <v>0.08</v>
      </c>
      <c r="G1625" s="62"/>
    </row>
    <row r="1626" spans="2:7" x14ac:dyDescent="0.25">
      <c r="B1626" s="60">
        <v>38868</v>
      </c>
      <c r="C1626" s="62">
        <v>5.1106299999999993E-2</v>
      </c>
      <c r="D1626" s="62">
        <v>5.2381299999999999E-2</v>
      </c>
      <c r="E1626" s="62">
        <v>5.33E-2</v>
      </c>
      <c r="F1626" s="62">
        <v>0.08</v>
      </c>
      <c r="G1626" s="62"/>
    </row>
    <row r="1627" spans="2:7" x14ac:dyDescent="0.25">
      <c r="B1627" s="60">
        <v>38869</v>
      </c>
      <c r="C1627" s="62">
        <v>5.1293800000000001E-2</v>
      </c>
      <c r="D1627" s="62">
        <v>5.2706299999999998E-2</v>
      </c>
      <c r="E1627" s="62">
        <v>5.38813E-2</v>
      </c>
      <c r="F1627" s="62">
        <v>0.08</v>
      </c>
      <c r="G1627" s="62"/>
    </row>
    <row r="1628" spans="2:7" x14ac:dyDescent="0.25">
      <c r="B1628" s="60">
        <v>38870</v>
      </c>
      <c r="C1628" s="62">
        <v>5.1375000000000004E-2</v>
      </c>
      <c r="D1628" s="62">
        <v>5.2699999999999997E-2</v>
      </c>
      <c r="E1628" s="62">
        <v>5.3800000000000001E-2</v>
      </c>
      <c r="F1628" s="62">
        <v>0.08</v>
      </c>
      <c r="G1628" s="62"/>
    </row>
    <row r="1629" spans="2:7" x14ac:dyDescent="0.25">
      <c r="B1629" s="60">
        <v>38873</v>
      </c>
      <c r="C1629" s="62">
        <v>5.1299999999999998E-2</v>
      </c>
      <c r="D1629" s="62">
        <v>5.2362499999999999E-2</v>
      </c>
      <c r="E1629" s="62">
        <v>5.3175E-2</v>
      </c>
      <c r="F1629" s="62">
        <v>0.08</v>
      </c>
      <c r="G1629" s="62"/>
    </row>
    <row r="1630" spans="2:7" x14ac:dyDescent="0.25">
      <c r="B1630" s="60">
        <v>38874</v>
      </c>
      <c r="C1630" s="62">
        <v>5.14475E-2</v>
      </c>
      <c r="D1630" s="62">
        <v>5.2699999999999997E-2</v>
      </c>
      <c r="E1630" s="62">
        <v>5.3687500000000006E-2</v>
      </c>
      <c r="F1630" s="62">
        <v>0.08</v>
      </c>
      <c r="G1630" s="62"/>
    </row>
    <row r="1631" spans="2:7" x14ac:dyDescent="0.25">
      <c r="B1631" s="60">
        <v>38875</v>
      </c>
      <c r="C1631" s="62">
        <v>5.1500000000000004E-2</v>
      </c>
      <c r="D1631" s="62">
        <v>5.2824999999999997E-2</v>
      </c>
      <c r="E1631" s="62">
        <v>5.3800000000000001E-2</v>
      </c>
      <c r="F1631" s="62">
        <v>0.08</v>
      </c>
      <c r="G1631" s="62"/>
    </row>
    <row r="1632" spans="2:7" x14ac:dyDescent="0.25">
      <c r="B1632" s="60">
        <v>38876</v>
      </c>
      <c r="C1632" s="62">
        <v>5.1699999999999996E-2</v>
      </c>
      <c r="D1632" s="62">
        <v>5.2999999999999999E-2</v>
      </c>
      <c r="E1632" s="62">
        <v>5.3906299999999997E-2</v>
      </c>
      <c r="F1632" s="62">
        <v>0.08</v>
      </c>
      <c r="G1632" s="62"/>
    </row>
    <row r="1633" spans="2:7" x14ac:dyDescent="0.25">
      <c r="B1633" s="60">
        <v>38877</v>
      </c>
      <c r="C1633" s="62">
        <v>5.1762499999999996E-2</v>
      </c>
      <c r="D1633" s="62">
        <v>5.3099999999999994E-2</v>
      </c>
      <c r="E1633" s="62">
        <v>5.4050000000000001E-2</v>
      </c>
      <c r="F1633" s="62">
        <v>0.08</v>
      </c>
      <c r="G1633" s="62"/>
    </row>
    <row r="1634" spans="2:7" x14ac:dyDescent="0.25">
      <c r="B1634" s="60">
        <v>38880</v>
      </c>
      <c r="C1634" s="62">
        <v>5.1837500000000002E-2</v>
      </c>
      <c r="D1634" s="62">
        <v>5.3193799999999999E-2</v>
      </c>
      <c r="E1634" s="62">
        <v>5.4181299999999995E-2</v>
      </c>
      <c r="F1634" s="62">
        <v>0.08</v>
      </c>
      <c r="G1634" s="62"/>
    </row>
    <row r="1635" spans="2:7" x14ac:dyDescent="0.25">
      <c r="B1635" s="60">
        <v>38881</v>
      </c>
      <c r="C1635" s="62">
        <v>5.1987500000000006E-2</v>
      </c>
      <c r="D1635" s="62">
        <v>5.3293799999999995E-2</v>
      </c>
      <c r="E1635" s="62">
        <v>5.4199999999999998E-2</v>
      </c>
      <c r="F1635" s="62">
        <v>0.08</v>
      </c>
      <c r="G1635" s="62"/>
    </row>
    <row r="1636" spans="2:7" x14ac:dyDescent="0.25">
      <c r="B1636" s="60">
        <v>38882</v>
      </c>
      <c r="C1636" s="62">
        <v>5.2081299999999997E-2</v>
      </c>
      <c r="D1636" s="62">
        <v>5.3406299999999997E-2</v>
      </c>
      <c r="E1636" s="62">
        <v>5.4356299999999996E-2</v>
      </c>
      <c r="F1636" s="62">
        <v>0.08</v>
      </c>
      <c r="G1636" s="62"/>
    </row>
    <row r="1637" spans="2:7" x14ac:dyDescent="0.25">
      <c r="B1637" s="60">
        <v>38883</v>
      </c>
      <c r="C1637" s="62">
        <v>5.2518799999999997E-2</v>
      </c>
      <c r="D1637" s="62">
        <v>5.3956299999999999E-2</v>
      </c>
      <c r="E1637" s="62">
        <v>5.5162500000000003E-2</v>
      </c>
      <c r="F1637" s="62">
        <v>0.08</v>
      </c>
      <c r="G1637" s="62"/>
    </row>
    <row r="1638" spans="2:7" x14ac:dyDescent="0.25">
      <c r="B1638" s="60">
        <v>38884</v>
      </c>
      <c r="C1638" s="62">
        <v>5.2668799999999995E-2</v>
      </c>
      <c r="D1638" s="62">
        <v>5.4137500000000005E-2</v>
      </c>
      <c r="E1638" s="62">
        <v>5.5300000000000002E-2</v>
      </c>
      <c r="F1638" s="62">
        <v>0.08</v>
      </c>
      <c r="G1638" s="62"/>
    </row>
    <row r="1639" spans="2:7" x14ac:dyDescent="0.25">
      <c r="B1639" s="60">
        <v>38887</v>
      </c>
      <c r="C1639" s="62">
        <v>5.2793799999999995E-2</v>
      </c>
      <c r="D1639" s="62">
        <v>5.4243800000000002E-2</v>
      </c>
      <c r="E1639" s="62">
        <v>5.5500000000000001E-2</v>
      </c>
      <c r="F1639" s="62">
        <v>0.08</v>
      </c>
      <c r="G1639" s="62"/>
    </row>
    <row r="1640" spans="2:7" x14ac:dyDescent="0.25">
      <c r="B1640" s="60">
        <v>38888</v>
      </c>
      <c r="C1640" s="62">
        <v>5.2943800000000006E-2</v>
      </c>
      <c r="D1640" s="62">
        <v>5.4368800000000002E-2</v>
      </c>
      <c r="E1640" s="62">
        <v>5.5531300000000006E-2</v>
      </c>
      <c r="F1640" s="62">
        <v>0.08</v>
      </c>
      <c r="G1640" s="62"/>
    </row>
    <row r="1641" spans="2:7" x14ac:dyDescent="0.25">
      <c r="B1641" s="60">
        <v>38889</v>
      </c>
      <c r="C1641" s="62">
        <v>5.3021900000000004E-2</v>
      </c>
      <c r="D1641" s="62">
        <v>5.4487500000000001E-2</v>
      </c>
      <c r="E1641" s="62">
        <v>5.5668800000000004E-2</v>
      </c>
      <c r="F1641" s="62">
        <v>0.08</v>
      </c>
      <c r="G1641" s="62"/>
    </row>
    <row r="1642" spans="2:7" x14ac:dyDescent="0.25">
      <c r="B1642" s="60">
        <v>38890</v>
      </c>
      <c r="C1642" s="62">
        <v>5.3224999999999995E-2</v>
      </c>
      <c r="D1642" s="62">
        <v>5.4600000000000003E-2</v>
      </c>
      <c r="E1642" s="62">
        <v>5.5718799999999999E-2</v>
      </c>
      <c r="F1642" s="62">
        <v>0.08</v>
      </c>
      <c r="G1642" s="62"/>
    </row>
    <row r="1643" spans="2:7" x14ac:dyDescent="0.25">
      <c r="B1643" s="60">
        <v>38891</v>
      </c>
      <c r="C1643" s="62">
        <v>5.3350000000000002E-2</v>
      </c>
      <c r="D1643" s="62">
        <v>5.4800000000000001E-2</v>
      </c>
      <c r="E1643" s="62">
        <v>5.6043799999999998E-2</v>
      </c>
      <c r="F1643" s="62">
        <v>0.08</v>
      </c>
      <c r="G1643" s="62"/>
    </row>
    <row r="1644" spans="2:7" x14ac:dyDescent="0.25">
      <c r="B1644" s="60">
        <v>38894</v>
      </c>
      <c r="C1644" s="62">
        <v>5.3406299999999997E-2</v>
      </c>
      <c r="D1644" s="62">
        <v>5.4900000000000004E-2</v>
      </c>
      <c r="E1644" s="62">
        <v>5.6193799999999995E-2</v>
      </c>
      <c r="F1644" s="62">
        <v>0.08</v>
      </c>
      <c r="G1644" s="62"/>
    </row>
    <row r="1645" spans="2:7" x14ac:dyDescent="0.25">
      <c r="B1645" s="60">
        <v>38895</v>
      </c>
      <c r="C1645" s="62">
        <v>5.3499999999999999E-2</v>
      </c>
      <c r="D1645" s="62">
        <v>5.5E-2</v>
      </c>
      <c r="E1645" s="62">
        <v>5.62625E-2</v>
      </c>
      <c r="F1645" s="62">
        <v>0.08</v>
      </c>
      <c r="G1645" s="62"/>
    </row>
    <row r="1646" spans="2:7" x14ac:dyDescent="0.25">
      <c r="B1646" s="60">
        <v>38896</v>
      </c>
      <c r="C1646" s="62">
        <v>5.3499999999999999E-2</v>
      </c>
      <c r="D1646" s="62">
        <v>5.4987500000000002E-2</v>
      </c>
      <c r="E1646" s="62">
        <v>5.6174999999999996E-2</v>
      </c>
      <c r="F1646" s="62">
        <v>0.08</v>
      </c>
      <c r="G1646" s="62"/>
    </row>
    <row r="1647" spans="2:7" x14ac:dyDescent="0.25">
      <c r="B1647" s="60">
        <v>38897</v>
      </c>
      <c r="C1647" s="62">
        <v>5.3462500000000003E-2</v>
      </c>
      <c r="D1647" s="62">
        <v>5.5081300000000007E-2</v>
      </c>
      <c r="E1647" s="62">
        <v>5.6399999999999999E-2</v>
      </c>
      <c r="F1647" s="62">
        <v>8.2500000000000004E-2</v>
      </c>
      <c r="G1647" s="62"/>
    </row>
    <row r="1648" spans="2:7" x14ac:dyDescent="0.25">
      <c r="B1648" s="60">
        <v>38898</v>
      </c>
      <c r="C1648" s="62">
        <v>5.3343800000000004E-2</v>
      </c>
      <c r="D1648" s="62">
        <v>5.4806299999999995E-2</v>
      </c>
      <c r="E1648" s="62">
        <v>5.58938E-2</v>
      </c>
      <c r="F1648" s="62">
        <v>8.2500000000000004E-2</v>
      </c>
      <c r="G1648" s="62"/>
    </row>
    <row r="1649" spans="2:7" x14ac:dyDescent="0.25">
      <c r="B1649" s="60">
        <v>38901</v>
      </c>
      <c r="C1649" s="62">
        <v>5.3337500000000003E-2</v>
      </c>
      <c r="D1649" s="62">
        <v>5.4800000000000001E-2</v>
      </c>
      <c r="E1649" s="62">
        <v>5.5800000000000002E-2</v>
      </c>
      <c r="F1649" s="62">
        <v>8.2500000000000004E-2</v>
      </c>
      <c r="G1649" s="62"/>
    </row>
    <row r="1650" spans="2:7" x14ac:dyDescent="0.25">
      <c r="B1650" s="60">
        <v>38902</v>
      </c>
      <c r="C1650" s="62">
        <v>5.3343800000000004E-2</v>
      </c>
      <c r="D1650" s="62">
        <v>5.4856299999999997E-2</v>
      </c>
      <c r="E1650" s="62">
        <v>5.5899999999999998E-2</v>
      </c>
      <c r="F1650" s="62"/>
      <c r="G1650" s="62"/>
    </row>
    <row r="1651" spans="2:7" x14ac:dyDescent="0.25">
      <c r="B1651" s="60">
        <v>38903</v>
      </c>
      <c r="C1651" s="62">
        <v>5.3368800000000001E-2</v>
      </c>
      <c r="D1651" s="62">
        <v>5.4887499999999999E-2</v>
      </c>
      <c r="E1651" s="62">
        <v>5.5918799999999998E-2</v>
      </c>
      <c r="F1651" s="62">
        <v>8.2500000000000004E-2</v>
      </c>
      <c r="G1651" s="62"/>
    </row>
    <row r="1652" spans="2:7" x14ac:dyDescent="0.25">
      <c r="B1652" s="60">
        <v>38904</v>
      </c>
      <c r="C1652" s="62">
        <v>5.3449999999999998E-2</v>
      </c>
      <c r="D1652" s="62">
        <v>5.5071899999999993E-2</v>
      </c>
      <c r="E1652" s="62">
        <v>5.6293800000000005E-2</v>
      </c>
      <c r="F1652" s="62">
        <v>8.2500000000000004E-2</v>
      </c>
      <c r="G1652" s="62"/>
    </row>
    <row r="1653" spans="2:7" x14ac:dyDescent="0.25">
      <c r="B1653" s="60">
        <v>38905</v>
      </c>
      <c r="C1653" s="62">
        <v>5.3493800000000001E-2</v>
      </c>
      <c r="D1653" s="62">
        <v>5.5099999999999996E-2</v>
      </c>
      <c r="E1653" s="62">
        <v>5.6299999999999996E-2</v>
      </c>
      <c r="F1653" s="62">
        <v>8.2500000000000004E-2</v>
      </c>
      <c r="G1653" s="62"/>
    </row>
    <row r="1654" spans="2:7" x14ac:dyDescent="0.25">
      <c r="B1654" s="60">
        <v>38908</v>
      </c>
      <c r="C1654" s="62">
        <v>5.3556299999999994E-2</v>
      </c>
      <c r="D1654" s="62">
        <v>5.5E-2</v>
      </c>
      <c r="E1654" s="62">
        <v>5.6100000000000004E-2</v>
      </c>
      <c r="F1654" s="62">
        <v>8.2500000000000004E-2</v>
      </c>
      <c r="G1654" s="62"/>
    </row>
    <row r="1655" spans="2:7" x14ac:dyDescent="0.25">
      <c r="B1655" s="60">
        <v>38909</v>
      </c>
      <c r="C1655" s="62">
        <v>5.35688E-2</v>
      </c>
      <c r="D1655" s="62">
        <v>5.5E-2</v>
      </c>
      <c r="E1655" s="62">
        <v>5.6100000000000004E-2</v>
      </c>
      <c r="F1655" s="62">
        <v>8.2500000000000004E-2</v>
      </c>
      <c r="G1655" s="62"/>
    </row>
    <row r="1656" spans="2:7" x14ac:dyDescent="0.25">
      <c r="B1656" s="60">
        <v>38910</v>
      </c>
      <c r="C1656" s="62">
        <v>5.3587499999999996E-2</v>
      </c>
      <c r="D1656" s="62">
        <v>5.5003099999999999E-2</v>
      </c>
      <c r="E1656" s="62">
        <v>5.6081300000000001E-2</v>
      </c>
      <c r="F1656" s="62">
        <v>8.2500000000000004E-2</v>
      </c>
      <c r="G1656" s="62"/>
    </row>
    <row r="1657" spans="2:7" x14ac:dyDescent="0.25">
      <c r="B1657" s="60">
        <v>38911</v>
      </c>
      <c r="C1657" s="62">
        <v>5.3687500000000006E-2</v>
      </c>
      <c r="D1657" s="62">
        <v>5.5068800000000001E-2</v>
      </c>
      <c r="E1657" s="62">
        <v>5.6093799999999999E-2</v>
      </c>
      <c r="F1657" s="62">
        <v>8.2500000000000004E-2</v>
      </c>
      <c r="G1657" s="62"/>
    </row>
    <row r="1658" spans="2:7" x14ac:dyDescent="0.25">
      <c r="B1658" s="60">
        <v>38912</v>
      </c>
      <c r="C1658" s="62">
        <v>5.3687500000000006E-2</v>
      </c>
      <c r="D1658" s="62">
        <v>5.4981299999999997E-2</v>
      </c>
      <c r="E1658" s="62">
        <v>5.5800000000000002E-2</v>
      </c>
      <c r="F1658" s="62">
        <v>8.2500000000000004E-2</v>
      </c>
      <c r="G1658" s="62"/>
    </row>
    <row r="1659" spans="2:7" x14ac:dyDescent="0.25">
      <c r="B1659" s="60">
        <v>38915</v>
      </c>
      <c r="C1659" s="62">
        <v>5.3699999999999998E-2</v>
      </c>
      <c r="D1659" s="62">
        <v>5.4900000000000004E-2</v>
      </c>
      <c r="E1659" s="62">
        <v>5.5599999999999997E-2</v>
      </c>
      <c r="F1659" s="62">
        <v>8.2500000000000004E-2</v>
      </c>
      <c r="G1659" s="62"/>
    </row>
    <row r="1660" spans="2:7" x14ac:dyDescent="0.25">
      <c r="B1660" s="60">
        <v>38916</v>
      </c>
      <c r="C1660" s="62">
        <v>5.3781299999999997E-2</v>
      </c>
      <c r="D1660" s="62">
        <v>5.5E-2</v>
      </c>
      <c r="E1660" s="62">
        <v>5.5824999999999993E-2</v>
      </c>
      <c r="F1660" s="62">
        <v>8.2500000000000004E-2</v>
      </c>
      <c r="G1660" s="62"/>
    </row>
    <row r="1661" spans="2:7" x14ac:dyDescent="0.25">
      <c r="B1661" s="60">
        <v>38917</v>
      </c>
      <c r="C1661" s="62">
        <v>5.3891299999999996E-2</v>
      </c>
      <c r="D1661" s="62">
        <v>5.5199999999999999E-2</v>
      </c>
      <c r="E1661" s="62">
        <v>5.6103800000000002E-2</v>
      </c>
      <c r="F1661" s="62">
        <v>8.2500000000000004E-2</v>
      </c>
      <c r="G1661" s="62"/>
    </row>
    <row r="1662" spans="2:7" x14ac:dyDescent="0.25">
      <c r="B1662" s="60">
        <v>38918</v>
      </c>
      <c r="C1662" s="62">
        <v>5.4000000000000006E-2</v>
      </c>
      <c r="D1662" s="62">
        <v>5.5106299999999997E-2</v>
      </c>
      <c r="E1662" s="62">
        <v>5.5943800000000002E-2</v>
      </c>
      <c r="F1662" s="62">
        <v>8.2500000000000004E-2</v>
      </c>
      <c r="G1662" s="62"/>
    </row>
    <row r="1663" spans="2:7" x14ac:dyDescent="0.25">
      <c r="B1663" s="60">
        <v>38919</v>
      </c>
      <c r="C1663" s="62">
        <v>5.3849999999999995E-2</v>
      </c>
      <c r="D1663" s="62">
        <v>5.4850000000000003E-2</v>
      </c>
      <c r="E1663" s="62">
        <v>5.5500000000000001E-2</v>
      </c>
      <c r="F1663" s="62">
        <v>8.2500000000000004E-2</v>
      </c>
      <c r="G1663" s="62"/>
    </row>
    <row r="1664" spans="2:7" x14ac:dyDescent="0.25">
      <c r="B1664" s="60">
        <v>38922</v>
      </c>
      <c r="C1664" s="62">
        <v>5.3937499999999999E-2</v>
      </c>
      <c r="D1664" s="62">
        <v>5.4900000000000004E-2</v>
      </c>
      <c r="E1664" s="62">
        <v>5.55813E-2</v>
      </c>
      <c r="F1664" s="62">
        <v>8.2500000000000004E-2</v>
      </c>
      <c r="G1664" s="62"/>
    </row>
    <row r="1665" spans="2:7" x14ac:dyDescent="0.25">
      <c r="B1665" s="60">
        <v>38923</v>
      </c>
      <c r="C1665" s="62">
        <v>5.3981300000000003E-2</v>
      </c>
      <c r="D1665" s="62">
        <v>5.4900000000000004E-2</v>
      </c>
      <c r="E1665" s="62">
        <v>5.5599999999999997E-2</v>
      </c>
      <c r="F1665" s="62">
        <v>8.2500000000000004E-2</v>
      </c>
      <c r="G1665" s="62"/>
    </row>
    <row r="1666" spans="2:7" x14ac:dyDescent="0.25">
      <c r="B1666" s="60">
        <v>38924</v>
      </c>
      <c r="C1666" s="62">
        <v>5.4000000000000006E-2</v>
      </c>
      <c r="D1666" s="62">
        <v>5.5E-2</v>
      </c>
      <c r="E1666" s="62">
        <v>5.5718799999999999E-2</v>
      </c>
      <c r="F1666" s="62">
        <v>8.2500000000000004E-2</v>
      </c>
      <c r="G1666" s="62"/>
    </row>
    <row r="1667" spans="2:7" x14ac:dyDescent="0.25">
      <c r="B1667" s="60">
        <v>38925</v>
      </c>
      <c r="C1667" s="62">
        <v>5.4000000000000006E-2</v>
      </c>
      <c r="D1667" s="62">
        <v>5.4850000000000003E-2</v>
      </c>
      <c r="E1667" s="62">
        <v>5.5431299999999996E-2</v>
      </c>
      <c r="F1667" s="62">
        <v>8.2500000000000004E-2</v>
      </c>
      <c r="G1667" s="62"/>
    </row>
    <row r="1668" spans="2:7" x14ac:dyDescent="0.25">
      <c r="B1668" s="60">
        <v>38926</v>
      </c>
      <c r="C1668" s="62">
        <v>5.4018800000000006E-2</v>
      </c>
      <c r="D1668" s="62">
        <v>5.4887499999999999E-2</v>
      </c>
      <c r="E1668" s="62">
        <v>5.5481299999999997E-2</v>
      </c>
      <c r="F1668" s="62">
        <v>8.2500000000000004E-2</v>
      </c>
      <c r="G1668" s="62"/>
    </row>
    <row r="1669" spans="2:7" x14ac:dyDescent="0.25">
      <c r="B1669" s="60">
        <v>38929</v>
      </c>
      <c r="C1669" s="62">
        <v>5.3906299999999997E-2</v>
      </c>
      <c r="D1669" s="62">
        <v>5.4656299999999998E-2</v>
      </c>
      <c r="E1669" s="62">
        <v>5.5099999999999996E-2</v>
      </c>
      <c r="F1669" s="62">
        <v>8.2500000000000004E-2</v>
      </c>
      <c r="G1669" s="62"/>
    </row>
    <row r="1670" spans="2:7" x14ac:dyDescent="0.25">
      <c r="B1670" s="60">
        <v>38930</v>
      </c>
      <c r="C1670" s="62">
        <v>5.3899999999999997E-2</v>
      </c>
      <c r="D1670" s="62">
        <v>5.4675000000000001E-2</v>
      </c>
      <c r="E1670" s="62">
        <v>5.5131300000000001E-2</v>
      </c>
      <c r="F1670" s="62">
        <v>8.2500000000000004E-2</v>
      </c>
      <c r="G1670" s="62"/>
    </row>
    <row r="1671" spans="2:7" x14ac:dyDescent="0.25">
      <c r="B1671" s="60">
        <v>38931</v>
      </c>
      <c r="C1671" s="62">
        <v>5.3956299999999999E-2</v>
      </c>
      <c r="D1671" s="62">
        <v>5.4718799999999998E-2</v>
      </c>
      <c r="E1671" s="62">
        <v>5.5175000000000002E-2</v>
      </c>
      <c r="F1671" s="62">
        <v>8.2500000000000004E-2</v>
      </c>
      <c r="G1671" s="62"/>
    </row>
    <row r="1672" spans="2:7" x14ac:dyDescent="0.25">
      <c r="B1672" s="60">
        <v>38932</v>
      </c>
      <c r="C1672" s="62">
        <v>5.4062499999999999E-2</v>
      </c>
      <c r="D1672" s="62">
        <v>5.4800000000000001E-2</v>
      </c>
      <c r="E1672" s="62">
        <v>5.5274999999999998E-2</v>
      </c>
      <c r="F1672" s="62">
        <v>8.2500000000000004E-2</v>
      </c>
      <c r="G1672" s="62"/>
    </row>
    <row r="1673" spans="2:7" x14ac:dyDescent="0.25">
      <c r="B1673" s="60">
        <v>38933</v>
      </c>
      <c r="C1673" s="62">
        <v>5.4199999999999998E-2</v>
      </c>
      <c r="D1673" s="62">
        <v>5.4993800000000002E-2</v>
      </c>
      <c r="E1673" s="62">
        <v>5.55188E-2</v>
      </c>
      <c r="F1673" s="62">
        <v>8.2500000000000004E-2</v>
      </c>
      <c r="G1673" s="62"/>
    </row>
    <row r="1674" spans="2:7" x14ac:dyDescent="0.25">
      <c r="B1674" s="60">
        <v>38936</v>
      </c>
      <c r="C1674" s="62">
        <v>5.3681300000000001E-2</v>
      </c>
      <c r="D1674" s="62">
        <v>5.4400000000000004E-2</v>
      </c>
      <c r="E1674" s="62">
        <v>5.4900000000000004E-2</v>
      </c>
      <c r="F1674" s="62">
        <v>8.2500000000000004E-2</v>
      </c>
      <c r="G1674" s="62"/>
    </row>
    <row r="1675" spans="2:7" x14ac:dyDescent="0.25">
      <c r="B1675" s="60">
        <v>38937</v>
      </c>
      <c r="C1675" s="62">
        <v>5.3699999999999998E-2</v>
      </c>
      <c r="D1675" s="62">
        <v>5.4459400000000005E-2</v>
      </c>
      <c r="E1675" s="62">
        <v>5.5E-2</v>
      </c>
      <c r="F1675" s="62">
        <v>8.2500000000000004E-2</v>
      </c>
      <c r="G1675" s="62"/>
    </row>
    <row r="1676" spans="2:7" x14ac:dyDescent="0.25">
      <c r="B1676" s="60">
        <v>38938</v>
      </c>
      <c r="C1676" s="62">
        <v>5.33E-2</v>
      </c>
      <c r="D1676" s="62">
        <v>5.4037499999999995E-2</v>
      </c>
      <c r="E1676" s="62">
        <v>5.4600000000000003E-2</v>
      </c>
      <c r="F1676" s="62">
        <v>8.2500000000000004E-2</v>
      </c>
      <c r="G1676" s="62"/>
    </row>
    <row r="1677" spans="2:7" x14ac:dyDescent="0.25">
      <c r="B1677" s="60">
        <v>38939</v>
      </c>
      <c r="C1677" s="62">
        <v>5.33E-2</v>
      </c>
      <c r="D1677" s="62">
        <v>5.4018800000000006E-2</v>
      </c>
      <c r="E1677" s="62">
        <v>5.4587500000000004E-2</v>
      </c>
      <c r="F1677" s="62">
        <v>8.2500000000000004E-2</v>
      </c>
      <c r="G1677" s="62"/>
    </row>
    <row r="1678" spans="2:7" x14ac:dyDescent="0.25">
      <c r="B1678" s="60">
        <v>38940</v>
      </c>
      <c r="C1678" s="62">
        <v>5.33E-2</v>
      </c>
      <c r="D1678" s="62">
        <v>5.4050000000000001E-2</v>
      </c>
      <c r="E1678" s="62">
        <v>5.4725000000000003E-2</v>
      </c>
      <c r="F1678" s="62">
        <v>8.2500000000000004E-2</v>
      </c>
      <c r="G1678" s="62"/>
    </row>
    <row r="1679" spans="2:7" x14ac:dyDescent="0.25">
      <c r="B1679" s="60">
        <v>38943</v>
      </c>
      <c r="C1679" s="62">
        <v>5.33E-2</v>
      </c>
      <c r="D1679" s="62">
        <v>5.4162499999999995E-2</v>
      </c>
      <c r="E1679" s="62">
        <v>5.5E-2</v>
      </c>
      <c r="F1679" s="62">
        <v>8.2500000000000004E-2</v>
      </c>
      <c r="G1679" s="62"/>
    </row>
    <row r="1680" spans="2:7" x14ac:dyDescent="0.25">
      <c r="B1680" s="60">
        <v>38944</v>
      </c>
      <c r="C1680" s="62">
        <v>5.33E-2</v>
      </c>
      <c r="D1680" s="62">
        <v>5.4262499999999998E-2</v>
      </c>
      <c r="E1680" s="62">
        <v>5.5149999999999998E-2</v>
      </c>
      <c r="F1680" s="62">
        <v>8.2500000000000004E-2</v>
      </c>
      <c r="G1680" s="62"/>
    </row>
    <row r="1681" spans="2:7" x14ac:dyDescent="0.25">
      <c r="B1681" s="60">
        <v>38945</v>
      </c>
      <c r="C1681" s="62">
        <v>5.33E-2</v>
      </c>
      <c r="D1681" s="62">
        <v>5.4100000000000002E-2</v>
      </c>
      <c r="E1681" s="62">
        <v>5.4881300000000001E-2</v>
      </c>
      <c r="F1681" s="62">
        <v>8.2500000000000004E-2</v>
      </c>
      <c r="G1681" s="62"/>
    </row>
    <row r="1682" spans="2:7" x14ac:dyDescent="0.25">
      <c r="B1682" s="60">
        <v>38946</v>
      </c>
      <c r="C1682" s="62">
        <v>5.3249999999999999E-2</v>
      </c>
      <c r="D1682" s="62">
        <v>5.3925000000000001E-2</v>
      </c>
      <c r="E1682" s="62">
        <v>5.45E-2</v>
      </c>
      <c r="F1682" s="62">
        <v>8.2500000000000004E-2</v>
      </c>
      <c r="G1682" s="62"/>
    </row>
    <row r="1683" spans="2:7" x14ac:dyDescent="0.25">
      <c r="B1683" s="60">
        <v>38947</v>
      </c>
      <c r="C1683" s="62">
        <v>5.3256300000000006E-2</v>
      </c>
      <c r="D1683" s="62">
        <v>5.3993800000000002E-2</v>
      </c>
      <c r="E1683" s="62">
        <v>5.4656299999999998E-2</v>
      </c>
      <c r="F1683" s="62">
        <v>8.2500000000000004E-2</v>
      </c>
      <c r="G1683" s="62"/>
    </row>
    <row r="1684" spans="2:7" x14ac:dyDescent="0.25">
      <c r="B1684" s="60">
        <v>38950</v>
      </c>
      <c r="C1684" s="62">
        <v>5.3243799999999994E-2</v>
      </c>
      <c r="D1684" s="62">
        <v>5.3981300000000003E-2</v>
      </c>
      <c r="E1684" s="62">
        <v>5.4574999999999999E-2</v>
      </c>
      <c r="F1684" s="62">
        <v>8.2500000000000004E-2</v>
      </c>
      <c r="G1684" s="62"/>
    </row>
    <row r="1685" spans="2:7" x14ac:dyDescent="0.25">
      <c r="B1685" s="60">
        <v>38951</v>
      </c>
      <c r="C1685" s="62">
        <v>5.3256300000000006E-2</v>
      </c>
      <c r="D1685" s="62">
        <v>5.4000000000000006E-2</v>
      </c>
      <c r="E1685" s="62">
        <v>5.4612499999999994E-2</v>
      </c>
      <c r="F1685" s="62">
        <v>8.2500000000000004E-2</v>
      </c>
      <c r="G1685" s="62"/>
    </row>
    <row r="1686" spans="2:7" x14ac:dyDescent="0.25">
      <c r="B1686" s="60">
        <v>38952</v>
      </c>
      <c r="C1686" s="62">
        <v>5.3243799999999994E-2</v>
      </c>
      <c r="D1686" s="62">
        <v>5.4000000000000006E-2</v>
      </c>
      <c r="E1686" s="62">
        <v>5.4600000000000003E-2</v>
      </c>
      <c r="F1686" s="62">
        <v>8.2500000000000004E-2</v>
      </c>
      <c r="G1686" s="62"/>
    </row>
    <row r="1687" spans="2:7" x14ac:dyDescent="0.25">
      <c r="B1687" s="60">
        <v>38953</v>
      </c>
      <c r="C1687" s="62">
        <v>5.3281299999999997E-2</v>
      </c>
      <c r="D1687" s="62">
        <v>5.4000000000000006E-2</v>
      </c>
      <c r="E1687" s="62">
        <v>5.4600000000000003E-2</v>
      </c>
      <c r="F1687" s="62">
        <v>8.2500000000000004E-2</v>
      </c>
      <c r="G1687" s="62"/>
    </row>
    <row r="1688" spans="2:7" x14ac:dyDescent="0.25">
      <c r="B1688" s="60">
        <v>38954</v>
      </c>
      <c r="C1688" s="62">
        <v>5.33E-2</v>
      </c>
      <c r="D1688" s="62">
        <v>5.4000000000000006E-2</v>
      </c>
      <c r="E1688" s="62">
        <v>5.4537500000000003E-2</v>
      </c>
      <c r="F1688" s="62">
        <v>8.2500000000000004E-2</v>
      </c>
      <c r="G1688" s="62"/>
    </row>
    <row r="1689" spans="2:7" x14ac:dyDescent="0.25">
      <c r="B1689" s="60">
        <v>38958</v>
      </c>
      <c r="C1689" s="62">
        <v>5.33E-2</v>
      </c>
      <c r="D1689" s="62">
        <v>5.4000000000000006E-2</v>
      </c>
      <c r="E1689" s="62">
        <v>5.4606300000000003E-2</v>
      </c>
      <c r="F1689" s="62">
        <v>8.2500000000000004E-2</v>
      </c>
      <c r="G1689" s="62"/>
    </row>
    <row r="1690" spans="2:7" x14ac:dyDescent="0.25">
      <c r="B1690" s="60">
        <v>38959</v>
      </c>
      <c r="C1690" s="62">
        <v>5.33E-2</v>
      </c>
      <c r="D1690" s="62">
        <v>5.4000000000000006E-2</v>
      </c>
      <c r="E1690" s="62">
        <v>5.4493799999999995E-2</v>
      </c>
      <c r="F1690" s="62">
        <v>8.2500000000000004E-2</v>
      </c>
      <c r="G1690" s="62"/>
    </row>
    <row r="1691" spans="2:7" x14ac:dyDescent="0.25">
      <c r="B1691" s="60">
        <v>38960</v>
      </c>
      <c r="C1691" s="62">
        <v>5.33E-2</v>
      </c>
      <c r="D1691" s="62">
        <v>5.3975000000000002E-2</v>
      </c>
      <c r="E1691" s="62">
        <v>5.4312500000000007E-2</v>
      </c>
      <c r="F1691" s="62">
        <v>8.2500000000000004E-2</v>
      </c>
      <c r="G1691" s="62"/>
    </row>
    <row r="1692" spans="2:7" x14ac:dyDescent="0.25">
      <c r="B1692" s="60">
        <v>38961</v>
      </c>
      <c r="C1692" s="62">
        <v>5.33E-2</v>
      </c>
      <c r="D1692" s="62">
        <v>5.3906299999999997E-2</v>
      </c>
      <c r="E1692" s="62">
        <v>5.4199999999999998E-2</v>
      </c>
      <c r="F1692" s="62">
        <v>8.2500000000000004E-2</v>
      </c>
      <c r="G1692" s="62"/>
    </row>
    <row r="1693" spans="2:7" x14ac:dyDescent="0.25">
      <c r="B1693" s="60">
        <v>38964</v>
      </c>
      <c r="C1693" s="62">
        <v>5.33E-2</v>
      </c>
      <c r="D1693" s="62">
        <v>5.3899999999999997E-2</v>
      </c>
      <c r="E1693" s="62">
        <v>5.41875E-2</v>
      </c>
      <c r="F1693" s="62"/>
      <c r="G1693" s="62"/>
    </row>
    <row r="1694" spans="2:7" x14ac:dyDescent="0.25">
      <c r="B1694" s="60">
        <v>38965</v>
      </c>
      <c r="C1694" s="62">
        <v>5.33E-2</v>
      </c>
      <c r="D1694" s="62">
        <v>5.3899999999999997E-2</v>
      </c>
      <c r="E1694" s="62">
        <v>5.41938E-2</v>
      </c>
      <c r="F1694" s="62">
        <v>8.2500000000000004E-2</v>
      </c>
      <c r="G1694" s="62"/>
    </row>
    <row r="1695" spans="2:7" x14ac:dyDescent="0.25">
      <c r="B1695" s="60">
        <v>38966</v>
      </c>
      <c r="C1695" s="62">
        <v>5.33E-2</v>
      </c>
      <c r="D1695" s="62">
        <v>5.3899999999999997E-2</v>
      </c>
      <c r="E1695" s="62">
        <v>5.4199999999999998E-2</v>
      </c>
      <c r="F1695" s="62">
        <v>8.2500000000000004E-2</v>
      </c>
      <c r="G1695" s="62"/>
    </row>
    <row r="1696" spans="2:7" x14ac:dyDescent="0.25">
      <c r="B1696" s="60">
        <v>38967</v>
      </c>
      <c r="C1696" s="62">
        <v>5.33E-2</v>
      </c>
      <c r="D1696" s="62">
        <v>5.3899999999999997E-2</v>
      </c>
      <c r="E1696" s="62">
        <v>5.4206299999999999E-2</v>
      </c>
      <c r="F1696" s="62">
        <v>8.2500000000000004E-2</v>
      </c>
      <c r="G1696" s="62"/>
    </row>
    <row r="1697" spans="2:7" x14ac:dyDescent="0.25">
      <c r="B1697" s="60">
        <v>38968</v>
      </c>
      <c r="C1697" s="62">
        <v>5.33E-2</v>
      </c>
      <c r="D1697" s="62">
        <v>5.3899999999999997E-2</v>
      </c>
      <c r="E1697" s="62">
        <v>5.4199999999999998E-2</v>
      </c>
      <c r="F1697" s="62">
        <v>8.2500000000000004E-2</v>
      </c>
      <c r="G1697" s="62"/>
    </row>
    <row r="1698" spans="2:7" x14ac:dyDescent="0.25">
      <c r="B1698" s="60">
        <v>38971</v>
      </c>
      <c r="C1698" s="62">
        <v>5.33E-2</v>
      </c>
      <c r="D1698" s="62">
        <v>5.3899999999999997E-2</v>
      </c>
      <c r="E1698" s="62">
        <v>5.4199999999999998E-2</v>
      </c>
      <c r="F1698" s="62">
        <v>8.2500000000000004E-2</v>
      </c>
      <c r="G1698" s="62"/>
    </row>
    <row r="1699" spans="2:7" x14ac:dyDescent="0.25">
      <c r="B1699" s="60">
        <v>38972</v>
      </c>
      <c r="C1699" s="62">
        <v>5.33E-2</v>
      </c>
      <c r="D1699" s="62">
        <v>5.3899999999999997E-2</v>
      </c>
      <c r="E1699" s="62">
        <v>5.4299999999999994E-2</v>
      </c>
      <c r="F1699" s="62">
        <v>8.2500000000000004E-2</v>
      </c>
      <c r="G1699" s="62"/>
    </row>
    <row r="1700" spans="2:7" x14ac:dyDescent="0.25">
      <c r="B1700" s="60">
        <v>38973</v>
      </c>
      <c r="C1700" s="62">
        <v>5.33E-2</v>
      </c>
      <c r="D1700" s="62">
        <v>5.3899999999999997E-2</v>
      </c>
      <c r="E1700" s="62">
        <v>5.425E-2</v>
      </c>
      <c r="F1700" s="62">
        <v>8.2500000000000004E-2</v>
      </c>
      <c r="G1700" s="62"/>
    </row>
    <row r="1701" spans="2:7" x14ac:dyDescent="0.25">
      <c r="B1701" s="60">
        <v>38974</v>
      </c>
      <c r="C1701" s="62">
        <v>5.33E-2</v>
      </c>
      <c r="D1701" s="62">
        <v>5.3899999999999997E-2</v>
      </c>
      <c r="E1701" s="62">
        <v>5.4231299999999996E-2</v>
      </c>
      <c r="F1701" s="62">
        <v>8.2500000000000004E-2</v>
      </c>
      <c r="G1701" s="62"/>
    </row>
    <row r="1702" spans="2:7" x14ac:dyDescent="0.25">
      <c r="B1702" s="60">
        <v>38975</v>
      </c>
      <c r="C1702" s="62">
        <v>5.33E-2</v>
      </c>
      <c r="D1702" s="62">
        <v>5.3899999999999997E-2</v>
      </c>
      <c r="E1702" s="62">
        <v>5.43813E-2</v>
      </c>
      <c r="F1702" s="62">
        <v>8.2500000000000004E-2</v>
      </c>
      <c r="G1702" s="62"/>
    </row>
    <row r="1703" spans="2:7" x14ac:dyDescent="0.25">
      <c r="B1703" s="60">
        <v>38978</v>
      </c>
      <c r="C1703" s="62">
        <v>5.33E-2</v>
      </c>
      <c r="D1703" s="62">
        <v>5.3899999999999997E-2</v>
      </c>
      <c r="E1703" s="62">
        <v>5.4393799999999999E-2</v>
      </c>
      <c r="F1703" s="62">
        <v>8.2500000000000004E-2</v>
      </c>
      <c r="G1703" s="62"/>
    </row>
    <row r="1704" spans="2:7" x14ac:dyDescent="0.25">
      <c r="B1704" s="60">
        <v>38979</v>
      </c>
      <c r="C1704" s="62">
        <v>5.33E-2</v>
      </c>
      <c r="D1704" s="62">
        <v>5.3899999999999997E-2</v>
      </c>
      <c r="E1704" s="62">
        <v>5.4400000000000004E-2</v>
      </c>
      <c r="F1704" s="62">
        <v>8.2500000000000004E-2</v>
      </c>
      <c r="G1704" s="62"/>
    </row>
    <row r="1705" spans="2:7" x14ac:dyDescent="0.25">
      <c r="B1705" s="60">
        <v>38980</v>
      </c>
      <c r="C1705" s="62">
        <v>5.33E-2</v>
      </c>
      <c r="D1705" s="62">
        <v>5.3868799999999994E-2</v>
      </c>
      <c r="E1705" s="62">
        <v>5.4184400000000001E-2</v>
      </c>
      <c r="F1705" s="62">
        <v>8.2500000000000004E-2</v>
      </c>
      <c r="G1705" s="62"/>
    </row>
    <row r="1706" spans="2:7" x14ac:dyDescent="0.25">
      <c r="B1706" s="60">
        <v>38981</v>
      </c>
      <c r="C1706" s="62">
        <v>5.33E-2</v>
      </c>
      <c r="D1706" s="62">
        <v>5.3887499999999998E-2</v>
      </c>
      <c r="E1706" s="62">
        <v>5.4199999999999998E-2</v>
      </c>
      <c r="F1706" s="62">
        <v>8.2500000000000004E-2</v>
      </c>
      <c r="G1706" s="62"/>
    </row>
    <row r="1707" spans="2:7" x14ac:dyDescent="0.25">
      <c r="B1707" s="60">
        <v>38982</v>
      </c>
      <c r="C1707" s="62">
        <v>5.3262499999999997E-2</v>
      </c>
      <c r="D1707" s="62">
        <v>5.3706300000000005E-2</v>
      </c>
      <c r="E1707" s="62">
        <v>5.3775000000000003E-2</v>
      </c>
      <c r="F1707" s="62">
        <v>8.2500000000000004E-2</v>
      </c>
      <c r="G1707" s="62"/>
    </row>
    <row r="1708" spans="2:7" x14ac:dyDescent="0.25">
      <c r="B1708" s="60">
        <v>38985</v>
      </c>
      <c r="C1708" s="62">
        <v>5.3259999999999995E-2</v>
      </c>
      <c r="D1708" s="62">
        <v>5.3678100000000006E-2</v>
      </c>
      <c r="E1708" s="62">
        <v>5.3699999999999998E-2</v>
      </c>
      <c r="F1708" s="62">
        <v>8.2500000000000004E-2</v>
      </c>
      <c r="G1708" s="62"/>
    </row>
    <row r="1709" spans="2:7" x14ac:dyDescent="0.25">
      <c r="B1709" s="60">
        <v>38986</v>
      </c>
      <c r="C1709" s="62">
        <v>5.3237500000000007E-2</v>
      </c>
      <c r="D1709" s="62">
        <v>5.3637499999999998E-2</v>
      </c>
      <c r="E1709" s="62">
        <v>5.3600000000000002E-2</v>
      </c>
      <c r="F1709" s="62">
        <v>8.2500000000000004E-2</v>
      </c>
      <c r="G1709" s="62"/>
    </row>
    <row r="1710" spans="2:7" x14ac:dyDescent="0.25">
      <c r="B1710" s="60">
        <v>38987</v>
      </c>
      <c r="C1710" s="62">
        <v>5.3243799999999994E-2</v>
      </c>
      <c r="D1710" s="62">
        <v>5.3668800000000003E-2</v>
      </c>
      <c r="E1710" s="62">
        <v>5.3718799999999997E-2</v>
      </c>
      <c r="F1710" s="62">
        <v>8.2500000000000004E-2</v>
      </c>
      <c r="G1710" s="62"/>
    </row>
    <row r="1711" spans="2:7" x14ac:dyDescent="0.25">
      <c r="B1711" s="60">
        <v>38988</v>
      </c>
      <c r="C1711" s="62">
        <v>5.3224999999999995E-2</v>
      </c>
      <c r="D1711" s="62">
        <v>5.3716299999999995E-2</v>
      </c>
      <c r="E1711" s="62">
        <v>5.3699999999999998E-2</v>
      </c>
      <c r="F1711" s="62">
        <v>8.2500000000000004E-2</v>
      </c>
      <c r="G1711" s="62"/>
    </row>
    <row r="1712" spans="2:7" x14ac:dyDescent="0.25">
      <c r="B1712" s="60">
        <v>38989</v>
      </c>
      <c r="C1712" s="62">
        <v>5.3218800000000004E-2</v>
      </c>
      <c r="D1712" s="62">
        <v>5.3699999999999998E-2</v>
      </c>
      <c r="E1712" s="62">
        <v>5.3699999999999998E-2</v>
      </c>
      <c r="F1712" s="62">
        <v>8.2500000000000004E-2</v>
      </c>
      <c r="G1712" s="62"/>
    </row>
    <row r="1713" spans="2:7" x14ac:dyDescent="0.25">
      <c r="B1713" s="60">
        <v>38992</v>
      </c>
      <c r="C1713" s="62">
        <v>5.3224999999999995E-2</v>
      </c>
      <c r="D1713" s="62">
        <v>5.3699999999999998E-2</v>
      </c>
      <c r="E1713" s="62">
        <v>5.3768799999999999E-2</v>
      </c>
      <c r="F1713" s="62">
        <v>8.2500000000000004E-2</v>
      </c>
      <c r="G1713" s="62"/>
    </row>
    <row r="1714" spans="2:7" x14ac:dyDescent="0.25">
      <c r="B1714" s="60">
        <v>38993</v>
      </c>
      <c r="C1714" s="62">
        <v>5.3212500000000003E-2</v>
      </c>
      <c r="D1714" s="62">
        <v>5.3699999999999998E-2</v>
      </c>
      <c r="E1714" s="62">
        <v>5.3624999999999999E-2</v>
      </c>
      <c r="F1714" s="62">
        <v>8.2500000000000004E-2</v>
      </c>
      <c r="G1714" s="62"/>
    </row>
    <row r="1715" spans="2:7" x14ac:dyDescent="0.25">
      <c r="B1715" s="60">
        <v>38994</v>
      </c>
      <c r="C1715" s="62">
        <v>5.3200000000000004E-2</v>
      </c>
      <c r="D1715" s="62">
        <v>5.3699999999999998E-2</v>
      </c>
      <c r="E1715" s="62">
        <v>5.3699999999999998E-2</v>
      </c>
      <c r="F1715" s="62">
        <v>8.2500000000000004E-2</v>
      </c>
      <c r="G1715" s="62"/>
    </row>
    <row r="1716" spans="2:7" x14ac:dyDescent="0.25">
      <c r="B1716" s="60">
        <v>38995</v>
      </c>
      <c r="C1716" s="62">
        <v>5.3200000000000004E-2</v>
      </c>
      <c r="D1716" s="62">
        <v>5.3681300000000001E-2</v>
      </c>
      <c r="E1716" s="62">
        <v>5.3574999999999998E-2</v>
      </c>
      <c r="F1716" s="62">
        <v>8.2500000000000004E-2</v>
      </c>
      <c r="G1716" s="62"/>
    </row>
    <row r="1717" spans="2:7" x14ac:dyDescent="0.25">
      <c r="B1717" s="60">
        <v>38996</v>
      </c>
      <c r="C1717" s="62">
        <v>5.3200000000000004E-2</v>
      </c>
      <c r="D1717" s="62">
        <v>5.3699999999999998E-2</v>
      </c>
      <c r="E1717" s="62">
        <v>5.3687500000000006E-2</v>
      </c>
      <c r="F1717" s="62">
        <v>8.2500000000000004E-2</v>
      </c>
      <c r="G1717" s="62"/>
    </row>
    <row r="1718" spans="2:7" x14ac:dyDescent="0.25">
      <c r="B1718" s="60">
        <v>38999</v>
      </c>
      <c r="C1718" s="62">
        <v>5.3200000000000004E-2</v>
      </c>
      <c r="D1718" s="62">
        <v>5.3699999999999998E-2</v>
      </c>
      <c r="E1718" s="62">
        <v>5.3793800000000003E-2</v>
      </c>
      <c r="F1718" s="62"/>
      <c r="G1718" s="62"/>
    </row>
    <row r="1719" spans="2:7" x14ac:dyDescent="0.25">
      <c r="B1719" s="60">
        <v>39000</v>
      </c>
      <c r="C1719" s="62">
        <v>5.3200000000000004E-2</v>
      </c>
      <c r="D1719" s="62">
        <v>5.3718799999999997E-2</v>
      </c>
      <c r="E1719" s="62">
        <v>5.3887499999999998E-2</v>
      </c>
      <c r="F1719" s="62">
        <v>8.2500000000000004E-2</v>
      </c>
      <c r="G1719" s="62"/>
    </row>
    <row r="1720" spans="2:7" x14ac:dyDescent="0.25">
      <c r="B1720" s="60">
        <v>39001</v>
      </c>
      <c r="C1720" s="62">
        <v>5.3200000000000004E-2</v>
      </c>
      <c r="D1720" s="62">
        <v>5.3734400000000002E-2</v>
      </c>
      <c r="E1720" s="62">
        <v>5.3899999999999997E-2</v>
      </c>
      <c r="F1720" s="62">
        <v>8.2500000000000004E-2</v>
      </c>
      <c r="G1720" s="62"/>
    </row>
    <row r="1721" spans="2:7" x14ac:dyDescent="0.25">
      <c r="B1721" s="60">
        <v>39002</v>
      </c>
      <c r="C1721" s="62">
        <v>5.3200000000000004E-2</v>
      </c>
      <c r="D1721" s="62">
        <v>5.3737500000000001E-2</v>
      </c>
      <c r="E1721" s="62">
        <v>5.4000000000000006E-2</v>
      </c>
      <c r="F1721" s="62">
        <v>8.2500000000000004E-2</v>
      </c>
      <c r="G1721" s="62"/>
    </row>
    <row r="1722" spans="2:7" x14ac:dyDescent="0.25">
      <c r="B1722" s="60">
        <v>39003</v>
      </c>
      <c r="C1722" s="62">
        <v>5.3200000000000004E-2</v>
      </c>
      <c r="D1722" s="62">
        <v>5.3737500000000001E-2</v>
      </c>
      <c r="E1722" s="62">
        <v>5.4000000000000006E-2</v>
      </c>
      <c r="F1722" s="62">
        <v>8.2500000000000004E-2</v>
      </c>
      <c r="G1722" s="62"/>
    </row>
    <row r="1723" spans="2:7" x14ac:dyDescent="0.25">
      <c r="B1723" s="60">
        <v>39006</v>
      </c>
      <c r="C1723" s="62">
        <v>5.3200000000000004E-2</v>
      </c>
      <c r="D1723" s="62">
        <v>5.3743800000000001E-2</v>
      </c>
      <c r="E1723" s="62">
        <v>5.40688E-2</v>
      </c>
      <c r="F1723" s="62">
        <v>8.2500000000000004E-2</v>
      </c>
      <c r="G1723" s="62"/>
    </row>
    <row r="1724" spans="2:7" x14ac:dyDescent="0.25">
      <c r="B1724" s="60">
        <v>39007</v>
      </c>
      <c r="C1724" s="62">
        <v>5.3200000000000004E-2</v>
      </c>
      <c r="D1724" s="62">
        <v>5.3743800000000001E-2</v>
      </c>
      <c r="E1724" s="62">
        <v>5.4024999999999997E-2</v>
      </c>
      <c r="F1724" s="62">
        <v>8.2500000000000004E-2</v>
      </c>
      <c r="G1724" s="62"/>
    </row>
    <row r="1725" spans="2:7" x14ac:dyDescent="0.25">
      <c r="B1725" s="60">
        <v>39008</v>
      </c>
      <c r="C1725" s="62">
        <v>5.3200000000000004E-2</v>
      </c>
      <c r="D1725" s="62">
        <v>5.3737500000000001E-2</v>
      </c>
      <c r="E1725" s="62">
        <v>5.40688E-2</v>
      </c>
      <c r="F1725" s="62">
        <v>8.2500000000000004E-2</v>
      </c>
      <c r="G1725" s="62"/>
    </row>
    <row r="1726" spans="2:7" x14ac:dyDescent="0.25">
      <c r="B1726" s="60">
        <v>39009</v>
      </c>
      <c r="C1726" s="62">
        <v>5.3200000000000004E-2</v>
      </c>
      <c r="D1726" s="62">
        <v>5.3737500000000001E-2</v>
      </c>
      <c r="E1726" s="62">
        <v>5.4006299999999993E-2</v>
      </c>
      <c r="F1726" s="62">
        <v>8.2500000000000004E-2</v>
      </c>
      <c r="G1726" s="62"/>
    </row>
    <row r="1727" spans="2:7" x14ac:dyDescent="0.25">
      <c r="B1727" s="60">
        <v>39010</v>
      </c>
      <c r="C1727" s="62">
        <v>5.3200000000000004E-2</v>
      </c>
      <c r="D1727" s="62">
        <v>5.37563E-2</v>
      </c>
      <c r="E1727" s="62">
        <v>5.4087500000000004E-2</v>
      </c>
      <c r="F1727" s="62">
        <v>8.2500000000000004E-2</v>
      </c>
      <c r="G1727" s="62"/>
    </row>
    <row r="1728" spans="2:7" x14ac:dyDescent="0.25">
      <c r="B1728" s="60">
        <v>39013</v>
      </c>
      <c r="C1728" s="62">
        <v>5.3200000000000004E-2</v>
      </c>
      <c r="D1728" s="62">
        <v>5.3768799999999999E-2</v>
      </c>
      <c r="E1728" s="62">
        <v>5.4168799999999996E-2</v>
      </c>
      <c r="F1728" s="62">
        <v>8.2500000000000004E-2</v>
      </c>
      <c r="G1728" s="62"/>
    </row>
    <row r="1729" spans="2:7" x14ac:dyDescent="0.25">
      <c r="B1729" s="60">
        <v>39014</v>
      </c>
      <c r="C1729" s="62">
        <v>5.3200000000000004E-2</v>
      </c>
      <c r="D1729" s="62">
        <v>5.3800000000000001E-2</v>
      </c>
      <c r="E1729" s="62">
        <v>5.4262499999999998E-2</v>
      </c>
      <c r="F1729" s="62">
        <v>8.2500000000000004E-2</v>
      </c>
      <c r="G1729" s="62"/>
    </row>
    <row r="1730" spans="2:7" x14ac:dyDescent="0.25">
      <c r="B1730" s="60">
        <v>39015</v>
      </c>
      <c r="C1730" s="62">
        <v>5.3200000000000004E-2</v>
      </c>
      <c r="D1730" s="62">
        <v>5.3800000000000001E-2</v>
      </c>
      <c r="E1730" s="62">
        <v>5.4299999999999994E-2</v>
      </c>
      <c r="F1730" s="62">
        <v>8.2500000000000004E-2</v>
      </c>
      <c r="G1730" s="62"/>
    </row>
    <row r="1731" spans="2:7" x14ac:dyDescent="0.25">
      <c r="B1731" s="60">
        <v>39016</v>
      </c>
      <c r="C1731" s="62">
        <v>5.3200000000000004E-2</v>
      </c>
      <c r="D1731" s="62">
        <v>5.3762499999999998E-2</v>
      </c>
      <c r="E1731" s="62">
        <v>5.4162499999999995E-2</v>
      </c>
      <c r="F1731" s="62">
        <v>8.2500000000000004E-2</v>
      </c>
      <c r="G1731" s="62"/>
    </row>
    <row r="1732" spans="2:7" x14ac:dyDescent="0.25">
      <c r="B1732" s="60">
        <v>39017</v>
      </c>
      <c r="C1732" s="62">
        <v>5.3200000000000004E-2</v>
      </c>
      <c r="D1732" s="62">
        <v>5.37563E-2</v>
      </c>
      <c r="E1732" s="62">
        <v>5.4000000000000006E-2</v>
      </c>
      <c r="F1732" s="62">
        <v>8.2500000000000004E-2</v>
      </c>
      <c r="G1732" s="62"/>
    </row>
    <row r="1733" spans="2:7" x14ac:dyDescent="0.25">
      <c r="B1733" s="60">
        <v>39020</v>
      </c>
      <c r="C1733" s="62">
        <v>5.3200000000000004E-2</v>
      </c>
      <c r="D1733" s="62">
        <v>5.3712499999999996E-2</v>
      </c>
      <c r="E1733" s="62">
        <v>5.3893799999999999E-2</v>
      </c>
      <c r="F1733" s="62">
        <v>8.2500000000000004E-2</v>
      </c>
      <c r="G1733" s="62"/>
    </row>
    <row r="1734" spans="2:7" x14ac:dyDescent="0.25">
      <c r="B1734" s="60">
        <v>39021</v>
      </c>
      <c r="C1734" s="62">
        <v>5.3200000000000004E-2</v>
      </c>
      <c r="D1734" s="62">
        <v>5.3706300000000005E-2</v>
      </c>
      <c r="E1734" s="62">
        <v>5.3874999999999999E-2</v>
      </c>
      <c r="F1734" s="62">
        <v>8.2500000000000004E-2</v>
      </c>
      <c r="G1734" s="62"/>
    </row>
    <row r="1735" spans="2:7" x14ac:dyDescent="0.25">
      <c r="B1735" s="60">
        <v>39022</v>
      </c>
      <c r="C1735" s="62">
        <v>5.3200000000000004E-2</v>
      </c>
      <c r="D1735" s="62">
        <v>5.3699999999999998E-2</v>
      </c>
      <c r="E1735" s="62">
        <v>5.3706300000000005E-2</v>
      </c>
      <c r="F1735" s="62">
        <v>8.2500000000000004E-2</v>
      </c>
      <c r="G1735" s="62"/>
    </row>
    <row r="1736" spans="2:7" x14ac:dyDescent="0.25">
      <c r="B1736" s="60">
        <v>39023</v>
      </c>
      <c r="C1736" s="62">
        <v>5.3200000000000004E-2</v>
      </c>
      <c r="D1736" s="62">
        <v>5.3681300000000001E-2</v>
      </c>
      <c r="E1736" s="62">
        <v>5.3537499999999995E-2</v>
      </c>
      <c r="F1736" s="62">
        <v>8.2500000000000004E-2</v>
      </c>
      <c r="G1736" s="62"/>
    </row>
    <row r="1737" spans="2:7" x14ac:dyDescent="0.25">
      <c r="B1737" s="60">
        <v>39024</v>
      </c>
      <c r="C1737" s="62">
        <v>5.3200000000000004E-2</v>
      </c>
      <c r="D1737" s="62">
        <v>5.3699999999999998E-2</v>
      </c>
      <c r="E1737" s="62">
        <v>5.3593799999999997E-2</v>
      </c>
      <c r="F1737" s="62">
        <v>8.2500000000000004E-2</v>
      </c>
      <c r="G1737" s="62"/>
    </row>
    <row r="1738" spans="2:7" x14ac:dyDescent="0.25">
      <c r="B1738" s="60">
        <v>39027</v>
      </c>
      <c r="C1738" s="62">
        <v>5.3200000000000004E-2</v>
      </c>
      <c r="D1738" s="62">
        <v>5.3753099999999998E-2</v>
      </c>
      <c r="E1738" s="62">
        <v>5.4006299999999993E-2</v>
      </c>
      <c r="F1738" s="62">
        <v>8.2500000000000004E-2</v>
      </c>
      <c r="G1738" s="62"/>
    </row>
    <row r="1739" spans="2:7" x14ac:dyDescent="0.25">
      <c r="B1739" s="60">
        <v>39028</v>
      </c>
      <c r="C1739" s="62">
        <v>5.3200000000000004E-2</v>
      </c>
      <c r="D1739" s="62">
        <v>5.3753500000000003E-2</v>
      </c>
      <c r="E1739" s="62">
        <v>5.3981300000000003E-2</v>
      </c>
      <c r="F1739" s="62">
        <v>8.2500000000000004E-2</v>
      </c>
      <c r="G1739" s="62"/>
    </row>
    <row r="1740" spans="2:7" x14ac:dyDescent="0.25">
      <c r="B1740" s="60">
        <v>39029</v>
      </c>
      <c r="C1740" s="62">
        <v>5.3200000000000004E-2</v>
      </c>
      <c r="D1740" s="62">
        <v>5.3744199999999999E-2</v>
      </c>
      <c r="E1740" s="62">
        <v>5.3806300000000001E-2</v>
      </c>
      <c r="F1740" s="62">
        <v>8.2500000000000004E-2</v>
      </c>
      <c r="G1740" s="62"/>
    </row>
    <row r="1741" spans="2:7" x14ac:dyDescent="0.25">
      <c r="B1741" s="60">
        <v>39030</v>
      </c>
      <c r="C1741" s="62">
        <v>5.3200000000000004E-2</v>
      </c>
      <c r="D1741" s="62">
        <v>5.3762499999999998E-2</v>
      </c>
      <c r="E1741" s="62">
        <v>5.3862500000000008E-2</v>
      </c>
      <c r="F1741" s="62">
        <v>8.2500000000000004E-2</v>
      </c>
      <c r="G1741" s="62"/>
    </row>
    <row r="1742" spans="2:7" x14ac:dyDescent="0.25">
      <c r="B1742" s="60">
        <v>39031</v>
      </c>
      <c r="C1742" s="62">
        <v>5.3200000000000004E-2</v>
      </c>
      <c r="D1742" s="62">
        <v>5.3743800000000001E-2</v>
      </c>
      <c r="E1742" s="62">
        <v>5.3800000000000001E-2</v>
      </c>
      <c r="F1742" s="62">
        <v>8.2500000000000004E-2</v>
      </c>
      <c r="G1742" s="62"/>
    </row>
    <row r="1743" spans="2:7" x14ac:dyDescent="0.25">
      <c r="B1743" s="60">
        <v>39034</v>
      </c>
      <c r="C1743" s="62">
        <v>5.3200000000000004E-2</v>
      </c>
      <c r="D1743" s="62">
        <v>5.3737500000000001E-2</v>
      </c>
      <c r="E1743" s="62">
        <v>5.3768799999999999E-2</v>
      </c>
      <c r="F1743" s="62">
        <v>8.2500000000000004E-2</v>
      </c>
      <c r="G1743" s="62"/>
    </row>
    <row r="1744" spans="2:7" x14ac:dyDescent="0.25">
      <c r="B1744" s="60">
        <v>39035</v>
      </c>
      <c r="C1744" s="62">
        <v>5.3200000000000004E-2</v>
      </c>
      <c r="D1744" s="62">
        <v>5.3749999999999999E-2</v>
      </c>
      <c r="E1744" s="62">
        <v>5.3874999999999999E-2</v>
      </c>
      <c r="F1744" s="62">
        <v>8.2500000000000004E-2</v>
      </c>
      <c r="G1744" s="62"/>
    </row>
    <row r="1745" spans="2:7" x14ac:dyDescent="0.25">
      <c r="B1745" s="60">
        <v>39036</v>
      </c>
      <c r="C1745" s="62">
        <v>5.3200000000000004E-2</v>
      </c>
      <c r="D1745" s="62">
        <v>5.3731299999999996E-2</v>
      </c>
      <c r="E1745" s="62">
        <v>5.3781299999999997E-2</v>
      </c>
      <c r="F1745" s="62">
        <v>8.2500000000000004E-2</v>
      </c>
      <c r="G1745" s="62"/>
    </row>
    <row r="1746" spans="2:7" x14ac:dyDescent="0.25">
      <c r="B1746" s="60">
        <v>39037</v>
      </c>
      <c r="C1746" s="62">
        <v>5.3200000000000004E-2</v>
      </c>
      <c r="D1746" s="62">
        <v>5.3749999999999999E-2</v>
      </c>
      <c r="E1746" s="62">
        <v>5.3899999999999997E-2</v>
      </c>
      <c r="F1746" s="62">
        <v>8.2500000000000004E-2</v>
      </c>
      <c r="G1746" s="62"/>
    </row>
    <row r="1747" spans="2:7" x14ac:dyDescent="0.25">
      <c r="B1747" s="60">
        <v>39038</v>
      </c>
      <c r="C1747" s="62">
        <v>5.3200000000000004E-2</v>
      </c>
      <c r="D1747" s="62">
        <v>5.3749999999999999E-2</v>
      </c>
      <c r="E1747" s="62">
        <v>5.3899999999999997E-2</v>
      </c>
      <c r="F1747" s="62">
        <v>8.2500000000000004E-2</v>
      </c>
      <c r="G1747" s="62"/>
    </row>
    <row r="1748" spans="2:7" x14ac:dyDescent="0.25">
      <c r="B1748" s="60">
        <v>39041</v>
      </c>
      <c r="C1748" s="62">
        <v>5.3200000000000004E-2</v>
      </c>
      <c r="D1748" s="62">
        <v>5.3706300000000005E-2</v>
      </c>
      <c r="E1748" s="62">
        <v>5.3699999999999998E-2</v>
      </c>
      <c r="F1748" s="62">
        <v>8.2500000000000004E-2</v>
      </c>
      <c r="G1748" s="62"/>
    </row>
    <row r="1749" spans="2:7" x14ac:dyDescent="0.25">
      <c r="B1749" s="60">
        <v>39042</v>
      </c>
      <c r="C1749" s="62">
        <v>5.3200000000000004E-2</v>
      </c>
      <c r="D1749" s="62">
        <v>5.3699999999999998E-2</v>
      </c>
      <c r="E1749" s="62">
        <v>5.3699999999999998E-2</v>
      </c>
      <c r="F1749" s="62">
        <v>8.2500000000000004E-2</v>
      </c>
      <c r="G1749" s="62"/>
    </row>
    <row r="1750" spans="2:7" x14ac:dyDescent="0.25">
      <c r="B1750" s="60">
        <v>39043</v>
      </c>
      <c r="C1750" s="62">
        <v>5.3200000000000004E-2</v>
      </c>
      <c r="D1750" s="62">
        <v>5.3699999999999998E-2</v>
      </c>
      <c r="E1750" s="62">
        <v>5.3699999999999998E-2</v>
      </c>
      <c r="F1750" s="62">
        <v>8.2500000000000004E-2</v>
      </c>
      <c r="G1750" s="62"/>
    </row>
    <row r="1751" spans="2:7" x14ac:dyDescent="0.25">
      <c r="B1751" s="60">
        <v>39044</v>
      </c>
      <c r="C1751" s="62">
        <v>5.3200000000000004E-2</v>
      </c>
      <c r="D1751" s="62">
        <v>5.3699999999999998E-2</v>
      </c>
      <c r="E1751" s="62">
        <v>5.3687500000000006E-2</v>
      </c>
      <c r="F1751" s="62"/>
      <c r="G1751" s="62"/>
    </row>
    <row r="1752" spans="2:7" x14ac:dyDescent="0.25">
      <c r="B1752" s="60">
        <v>39045</v>
      </c>
      <c r="C1752" s="62">
        <v>5.3200000000000004E-2</v>
      </c>
      <c r="D1752" s="62">
        <v>5.3699999999999998E-2</v>
      </c>
      <c r="E1752" s="62">
        <v>5.3637499999999998E-2</v>
      </c>
      <c r="F1752" s="62">
        <v>8.2500000000000004E-2</v>
      </c>
      <c r="G1752" s="62"/>
    </row>
    <row r="1753" spans="2:7" x14ac:dyDescent="0.25">
      <c r="B1753" s="60">
        <v>39048</v>
      </c>
      <c r="C1753" s="62">
        <v>5.3200000000000004E-2</v>
      </c>
      <c r="D1753" s="62">
        <v>5.3699999999999998E-2</v>
      </c>
      <c r="E1753" s="62">
        <v>5.36125E-2</v>
      </c>
      <c r="F1753" s="62">
        <v>8.2500000000000004E-2</v>
      </c>
      <c r="G1753" s="62"/>
    </row>
    <row r="1754" spans="2:7" x14ac:dyDescent="0.25">
      <c r="B1754" s="60">
        <v>39049</v>
      </c>
      <c r="C1754" s="62">
        <v>5.3200000000000004E-2</v>
      </c>
      <c r="D1754" s="62">
        <v>5.3699999999999998E-2</v>
      </c>
      <c r="E1754" s="62">
        <v>5.3543800000000003E-2</v>
      </c>
      <c r="F1754" s="62">
        <v>8.2500000000000004E-2</v>
      </c>
      <c r="G1754" s="62"/>
    </row>
    <row r="1755" spans="2:7" x14ac:dyDescent="0.25">
      <c r="B1755" s="60">
        <v>39050</v>
      </c>
      <c r="C1755" s="62">
        <v>5.3493800000000001E-2</v>
      </c>
      <c r="D1755" s="62">
        <v>5.3693799999999993E-2</v>
      </c>
      <c r="E1755" s="62">
        <v>5.3481300000000002E-2</v>
      </c>
      <c r="F1755" s="62">
        <v>8.2500000000000004E-2</v>
      </c>
      <c r="G1755" s="62"/>
    </row>
    <row r="1756" spans="2:7" x14ac:dyDescent="0.25">
      <c r="B1756" s="60">
        <v>39051</v>
      </c>
      <c r="C1756" s="62">
        <v>5.3499999999999999E-2</v>
      </c>
      <c r="D1756" s="62">
        <v>5.3699999999999998E-2</v>
      </c>
      <c r="E1756" s="62">
        <v>5.3468799999999997E-2</v>
      </c>
      <c r="F1756" s="62">
        <v>8.2500000000000004E-2</v>
      </c>
      <c r="G1756" s="62"/>
    </row>
    <row r="1757" spans="2:7" x14ac:dyDescent="0.25">
      <c r="B1757" s="60">
        <v>39052</v>
      </c>
      <c r="C1757" s="62">
        <v>5.3499999999999999E-2</v>
      </c>
      <c r="D1757" s="62">
        <v>5.3656300000000004E-2</v>
      </c>
      <c r="E1757" s="62">
        <v>5.3287500000000002E-2</v>
      </c>
      <c r="F1757" s="62">
        <v>8.2500000000000004E-2</v>
      </c>
      <c r="G1757" s="62"/>
    </row>
    <row r="1758" spans="2:7" x14ac:dyDescent="0.25">
      <c r="B1758" s="60">
        <v>39055</v>
      </c>
      <c r="C1758" s="62">
        <v>5.3499999999999999E-2</v>
      </c>
      <c r="D1758" s="62">
        <v>5.3525000000000003E-2</v>
      </c>
      <c r="E1758" s="62">
        <v>5.2931299999999994E-2</v>
      </c>
      <c r="F1758" s="62">
        <v>8.2500000000000004E-2</v>
      </c>
      <c r="G1758" s="62"/>
    </row>
    <row r="1759" spans="2:7" x14ac:dyDescent="0.25">
      <c r="B1759" s="60">
        <v>39056</v>
      </c>
      <c r="C1759" s="62">
        <v>5.3499999999999999E-2</v>
      </c>
      <c r="D1759" s="62">
        <v>5.3499999999999999E-2</v>
      </c>
      <c r="E1759" s="62">
        <v>5.2931299999999994E-2</v>
      </c>
      <c r="F1759" s="62">
        <v>8.2500000000000004E-2</v>
      </c>
      <c r="G1759" s="62"/>
    </row>
    <row r="1760" spans="2:7" x14ac:dyDescent="0.25">
      <c r="B1760" s="60">
        <v>39057</v>
      </c>
      <c r="C1760" s="62">
        <v>5.3499999999999999E-2</v>
      </c>
      <c r="D1760" s="62">
        <v>5.3499999999999999E-2</v>
      </c>
      <c r="E1760" s="62">
        <v>5.2999999999999999E-2</v>
      </c>
      <c r="F1760" s="62">
        <v>8.2500000000000004E-2</v>
      </c>
      <c r="G1760" s="62"/>
    </row>
    <row r="1761" spans="2:7" x14ac:dyDescent="0.25">
      <c r="B1761" s="60">
        <v>39058</v>
      </c>
      <c r="C1761" s="62">
        <v>5.3499999999999999E-2</v>
      </c>
      <c r="D1761" s="62">
        <v>5.3531300000000004E-2</v>
      </c>
      <c r="E1761" s="62">
        <v>5.3150000000000003E-2</v>
      </c>
      <c r="F1761" s="62">
        <v>8.2500000000000004E-2</v>
      </c>
      <c r="G1761" s="62"/>
    </row>
    <row r="1762" spans="2:7" x14ac:dyDescent="0.25">
      <c r="B1762" s="60">
        <v>39059</v>
      </c>
      <c r="C1762" s="62">
        <v>5.3499999999999999E-2</v>
      </c>
      <c r="D1762" s="62">
        <v>5.3556299999999994E-2</v>
      </c>
      <c r="E1762" s="62">
        <v>5.3237500000000007E-2</v>
      </c>
      <c r="F1762" s="62">
        <v>8.2500000000000004E-2</v>
      </c>
      <c r="G1762" s="62"/>
    </row>
    <row r="1763" spans="2:7" x14ac:dyDescent="0.25">
      <c r="B1763" s="60">
        <v>39062</v>
      </c>
      <c r="C1763" s="62">
        <v>5.3499999999999999E-2</v>
      </c>
      <c r="D1763" s="62">
        <v>5.3600000000000002E-2</v>
      </c>
      <c r="E1763" s="62">
        <v>5.3587499999999996E-2</v>
      </c>
      <c r="F1763" s="62">
        <v>8.2500000000000004E-2</v>
      </c>
      <c r="G1763" s="62"/>
    </row>
    <row r="1764" spans="2:7" x14ac:dyDescent="0.25">
      <c r="B1764" s="60">
        <v>39063</v>
      </c>
      <c r="C1764" s="62">
        <v>5.3499999999999999E-2</v>
      </c>
      <c r="D1764" s="62">
        <v>5.3600000000000002E-2</v>
      </c>
      <c r="E1764" s="62">
        <v>5.3600000000000002E-2</v>
      </c>
      <c r="F1764" s="62">
        <v>8.2500000000000004E-2</v>
      </c>
      <c r="G1764" s="62"/>
    </row>
    <row r="1765" spans="2:7" x14ac:dyDescent="0.25">
      <c r="B1765" s="60">
        <v>39064</v>
      </c>
      <c r="C1765" s="62">
        <v>5.3499999999999999E-2</v>
      </c>
      <c r="D1765" s="62">
        <v>5.3600000000000002E-2</v>
      </c>
      <c r="E1765" s="62">
        <v>5.3543800000000003E-2</v>
      </c>
      <c r="F1765" s="62">
        <v>8.2500000000000004E-2</v>
      </c>
      <c r="G1765" s="62"/>
    </row>
    <row r="1766" spans="2:7" x14ac:dyDescent="0.25">
      <c r="B1766" s="60">
        <v>39065</v>
      </c>
      <c r="C1766" s="62">
        <v>5.3499999999999999E-2</v>
      </c>
      <c r="D1766" s="62">
        <v>5.3606299999999996E-2</v>
      </c>
      <c r="E1766" s="62">
        <v>5.3718799999999997E-2</v>
      </c>
      <c r="F1766" s="62">
        <v>8.2500000000000004E-2</v>
      </c>
      <c r="G1766" s="62"/>
    </row>
    <row r="1767" spans="2:7" x14ac:dyDescent="0.25">
      <c r="B1767" s="60">
        <v>39066</v>
      </c>
      <c r="C1767" s="62">
        <v>5.3499999999999999E-2</v>
      </c>
      <c r="D1767" s="62">
        <v>5.3650000000000003E-2</v>
      </c>
      <c r="E1767" s="62">
        <v>5.3800000000000001E-2</v>
      </c>
      <c r="F1767" s="62">
        <v>8.2500000000000004E-2</v>
      </c>
      <c r="G1767" s="62"/>
    </row>
    <row r="1768" spans="2:7" x14ac:dyDescent="0.25">
      <c r="B1768" s="60">
        <v>39069</v>
      </c>
      <c r="C1768" s="62">
        <v>5.3499999999999999E-2</v>
      </c>
      <c r="D1768" s="62">
        <v>5.3650000000000003E-2</v>
      </c>
      <c r="E1768" s="62">
        <v>5.3699999999999998E-2</v>
      </c>
      <c r="F1768" s="62">
        <v>8.2500000000000004E-2</v>
      </c>
      <c r="G1768" s="62"/>
    </row>
    <row r="1769" spans="2:7" x14ac:dyDescent="0.25">
      <c r="B1769" s="60">
        <v>39070</v>
      </c>
      <c r="C1769" s="62">
        <v>5.3499999999999999E-2</v>
      </c>
      <c r="D1769" s="62">
        <v>5.3650000000000003E-2</v>
      </c>
      <c r="E1769" s="62">
        <v>5.3699999999999998E-2</v>
      </c>
      <c r="F1769" s="62">
        <v>8.2500000000000004E-2</v>
      </c>
      <c r="G1769" s="62"/>
    </row>
    <row r="1770" spans="2:7" x14ac:dyDescent="0.25">
      <c r="B1770" s="60">
        <v>39071</v>
      </c>
      <c r="C1770" s="62">
        <v>5.3499999999999999E-2</v>
      </c>
      <c r="D1770" s="62">
        <v>5.3650000000000003E-2</v>
      </c>
      <c r="E1770" s="62">
        <v>5.3706300000000005E-2</v>
      </c>
      <c r="F1770" s="62">
        <v>8.2500000000000004E-2</v>
      </c>
      <c r="G1770" s="62"/>
    </row>
    <row r="1771" spans="2:7" x14ac:dyDescent="0.25">
      <c r="B1771" s="60">
        <v>39072</v>
      </c>
      <c r="C1771" s="62">
        <v>5.3499999999999999E-2</v>
      </c>
      <c r="D1771" s="62">
        <v>5.3656300000000004E-2</v>
      </c>
      <c r="E1771" s="62">
        <v>5.3699999999999998E-2</v>
      </c>
      <c r="F1771" s="62">
        <v>8.2500000000000004E-2</v>
      </c>
      <c r="G1771" s="62"/>
    </row>
    <row r="1772" spans="2:7" x14ac:dyDescent="0.25">
      <c r="B1772" s="60">
        <v>39073</v>
      </c>
      <c r="C1772" s="62">
        <v>5.3499999999999999E-2</v>
      </c>
      <c r="D1772" s="62">
        <v>5.3624999999999999E-2</v>
      </c>
      <c r="E1772" s="62">
        <v>5.3600000000000002E-2</v>
      </c>
      <c r="F1772" s="62">
        <v>8.2500000000000004E-2</v>
      </c>
      <c r="G1772" s="62"/>
    </row>
    <row r="1773" spans="2:7" x14ac:dyDescent="0.25">
      <c r="B1773" s="60">
        <v>39078</v>
      </c>
      <c r="C1773" s="62">
        <v>5.3499999999999999E-2</v>
      </c>
      <c r="D1773" s="62">
        <v>5.3637499999999998E-2</v>
      </c>
      <c r="E1773" s="62">
        <v>5.3606299999999996E-2</v>
      </c>
      <c r="F1773" s="62">
        <v>8.2500000000000004E-2</v>
      </c>
      <c r="G1773" s="62"/>
    </row>
    <row r="1774" spans="2:7" x14ac:dyDescent="0.25">
      <c r="B1774" s="60">
        <v>39079</v>
      </c>
      <c r="C1774" s="62">
        <v>5.3256300000000006E-2</v>
      </c>
      <c r="D1774" s="62">
        <v>5.3600000000000002E-2</v>
      </c>
      <c r="E1774" s="62">
        <v>5.3668800000000003E-2</v>
      </c>
      <c r="F1774" s="62">
        <v>8.2500000000000004E-2</v>
      </c>
      <c r="G1774" s="62"/>
    </row>
    <row r="1775" spans="2:7" x14ac:dyDescent="0.25">
      <c r="B1775" s="60">
        <v>39080</v>
      </c>
      <c r="C1775" s="62">
        <v>5.3218800000000004E-2</v>
      </c>
      <c r="D1775" s="62">
        <v>5.3600000000000002E-2</v>
      </c>
      <c r="E1775" s="62">
        <v>5.3699999999999998E-2</v>
      </c>
      <c r="F1775" s="62">
        <v>8.2500000000000004E-2</v>
      </c>
      <c r="G1775" s="62"/>
    </row>
    <row r="1776" spans="2:7" x14ac:dyDescent="0.25">
      <c r="B1776" s="60">
        <v>39084</v>
      </c>
      <c r="C1776" s="62">
        <v>5.3206300000000005E-2</v>
      </c>
      <c r="D1776" s="62">
        <v>5.3600000000000002E-2</v>
      </c>
      <c r="E1776" s="62">
        <v>5.3699999999999998E-2</v>
      </c>
      <c r="F1776" s="62">
        <v>8.2500000000000004E-2</v>
      </c>
      <c r="G1776" s="62"/>
    </row>
    <row r="1777" spans="2:7" x14ac:dyDescent="0.25">
      <c r="B1777" s="60">
        <v>39085</v>
      </c>
      <c r="C1777" s="62">
        <v>5.3200000000000004E-2</v>
      </c>
      <c r="D1777" s="62">
        <v>5.3600000000000002E-2</v>
      </c>
      <c r="E1777" s="62">
        <v>5.3668800000000003E-2</v>
      </c>
      <c r="F1777" s="62">
        <v>8.2500000000000004E-2</v>
      </c>
      <c r="G1777" s="62"/>
    </row>
    <row r="1778" spans="2:7" x14ac:dyDescent="0.25">
      <c r="B1778" s="60">
        <v>39086</v>
      </c>
      <c r="C1778" s="62">
        <v>5.3200000000000004E-2</v>
      </c>
      <c r="D1778" s="62">
        <v>5.3600000000000002E-2</v>
      </c>
      <c r="E1778" s="62">
        <v>5.3600000000000002E-2</v>
      </c>
      <c r="F1778" s="62">
        <v>8.2500000000000004E-2</v>
      </c>
      <c r="G1778" s="62"/>
    </row>
    <row r="1779" spans="2:7" x14ac:dyDescent="0.25">
      <c r="B1779" s="60">
        <v>39087</v>
      </c>
      <c r="C1779" s="62">
        <v>5.3200000000000004E-2</v>
      </c>
      <c r="D1779" s="62">
        <v>5.3600000000000002E-2</v>
      </c>
      <c r="E1779" s="62">
        <v>5.3493800000000001E-2</v>
      </c>
      <c r="F1779" s="62">
        <v>8.2500000000000004E-2</v>
      </c>
      <c r="G1779" s="62"/>
    </row>
    <row r="1780" spans="2:7" x14ac:dyDescent="0.25">
      <c r="B1780" s="60">
        <v>39090</v>
      </c>
      <c r="C1780" s="62">
        <v>5.3200000000000004E-2</v>
      </c>
      <c r="D1780" s="62">
        <v>5.3600000000000002E-2</v>
      </c>
      <c r="E1780" s="62">
        <v>5.3699999999999998E-2</v>
      </c>
      <c r="F1780" s="62">
        <v>8.2500000000000004E-2</v>
      </c>
      <c r="G1780" s="62"/>
    </row>
    <row r="1781" spans="2:7" x14ac:dyDescent="0.25">
      <c r="B1781" s="60">
        <v>39091</v>
      </c>
      <c r="C1781" s="62">
        <v>5.3200000000000004E-2</v>
      </c>
      <c r="D1781" s="62">
        <v>5.3600000000000002E-2</v>
      </c>
      <c r="E1781" s="62">
        <v>5.37563E-2</v>
      </c>
      <c r="F1781" s="62">
        <v>8.2500000000000004E-2</v>
      </c>
      <c r="G1781" s="62"/>
    </row>
    <row r="1782" spans="2:7" x14ac:dyDescent="0.25">
      <c r="B1782" s="60">
        <v>39092</v>
      </c>
      <c r="C1782" s="62">
        <v>5.3200000000000004E-2</v>
      </c>
      <c r="D1782" s="62">
        <v>5.3600000000000002E-2</v>
      </c>
      <c r="E1782" s="62">
        <v>5.3718799999999997E-2</v>
      </c>
      <c r="F1782" s="62">
        <v>8.2500000000000004E-2</v>
      </c>
      <c r="G1782" s="62"/>
    </row>
    <row r="1783" spans="2:7" x14ac:dyDescent="0.25">
      <c r="B1783" s="60">
        <v>39093</v>
      </c>
      <c r="C1783" s="62">
        <v>5.3200000000000004E-2</v>
      </c>
      <c r="D1783" s="62">
        <v>5.3600000000000002E-2</v>
      </c>
      <c r="E1783" s="62">
        <v>5.3768799999999999E-2</v>
      </c>
      <c r="F1783" s="62">
        <v>8.2500000000000004E-2</v>
      </c>
      <c r="G1783" s="62"/>
    </row>
    <row r="1784" spans="2:7" x14ac:dyDescent="0.25">
      <c r="B1784" s="60">
        <v>39094</v>
      </c>
      <c r="C1784" s="62">
        <v>5.3200000000000004E-2</v>
      </c>
      <c r="D1784" s="62">
        <v>5.3600000000000002E-2</v>
      </c>
      <c r="E1784" s="62">
        <v>5.3831300000000006E-2</v>
      </c>
      <c r="F1784" s="62">
        <v>8.2500000000000004E-2</v>
      </c>
      <c r="G1784" s="62"/>
    </row>
    <row r="1785" spans="2:7" x14ac:dyDescent="0.25">
      <c r="B1785" s="60">
        <v>39097</v>
      </c>
      <c r="C1785" s="62">
        <v>5.3200000000000004E-2</v>
      </c>
      <c r="D1785" s="62">
        <v>5.3602499999999997E-2</v>
      </c>
      <c r="E1785" s="62">
        <v>5.3849999999999995E-2</v>
      </c>
      <c r="F1785" s="62"/>
      <c r="G1785" s="62"/>
    </row>
    <row r="1786" spans="2:7" x14ac:dyDescent="0.25">
      <c r="B1786" s="60">
        <v>39098</v>
      </c>
      <c r="C1786" s="62">
        <v>5.3200000000000004E-2</v>
      </c>
      <c r="D1786" s="62">
        <v>5.3600000000000002E-2</v>
      </c>
      <c r="E1786" s="62">
        <v>5.3868799999999994E-2</v>
      </c>
      <c r="F1786" s="62">
        <v>8.2500000000000004E-2</v>
      </c>
      <c r="G1786" s="62"/>
    </row>
    <row r="1787" spans="2:7" x14ac:dyDescent="0.25">
      <c r="B1787" s="60">
        <v>39099</v>
      </c>
      <c r="C1787" s="62">
        <v>5.3200000000000004E-2</v>
      </c>
      <c r="D1787" s="62">
        <v>5.3600000000000002E-2</v>
      </c>
      <c r="E1787" s="62">
        <v>5.3868799999999994E-2</v>
      </c>
      <c r="F1787" s="62">
        <v>8.2500000000000004E-2</v>
      </c>
      <c r="G1787" s="62"/>
    </row>
    <row r="1788" spans="2:7" x14ac:dyDescent="0.25">
      <c r="B1788" s="60">
        <v>39100</v>
      </c>
      <c r="C1788" s="62">
        <v>5.3200000000000004E-2</v>
      </c>
      <c r="D1788" s="62">
        <v>5.3600000000000002E-2</v>
      </c>
      <c r="E1788" s="62">
        <v>5.3906299999999997E-2</v>
      </c>
      <c r="F1788" s="62">
        <v>8.2500000000000004E-2</v>
      </c>
      <c r="G1788" s="62"/>
    </row>
    <row r="1789" spans="2:7" x14ac:dyDescent="0.25">
      <c r="B1789" s="60">
        <v>39101</v>
      </c>
      <c r="C1789" s="62">
        <v>5.3200000000000004E-2</v>
      </c>
      <c r="D1789" s="62">
        <v>5.3600000000000002E-2</v>
      </c>
      <c r="E1789" s="62">
        <v>5.3899999999999997E-2</v>
      </c>
      <c r="F1789" s="62">
        <v>8.2500000000000004E-2</v>
      </c>
      <c r="G1789" s="62"/>
    </row>
    <row r="1790" spans="2:7" x14ac:dyDescent="0.25">
      <c r="B1790" s="60">
        <v>39104</v>
      </c>
      <c r="C1790" s="62">
        <v>5.3200000000000004E-2</v>
      </c>
      <c r="D1790" s="62">
        <v>5.3600000000000002E-2</v>
      </c>
      <c r="E1790" s="62">
        <v>5.39438E-2</v>
      </c>
      <c r="F1790" s="62">
        <v>8.2500000000000004E-2</v>
      </c>
      <c r="G1790" s="62"/>
    </row>
    <row r="1791" spans="2:7" x14ac:dyDescent="0.25">
      <c r="B1791" s="60">
        <v>39105</v>
      </c>
      <c r="C1791" s="62">
        <v>5.3200000000000004E-2</v>
      </c>
      <c r="D1791" s="62">
        <v>5.3600000000000002E-2</v>
      </c>
      <c r="E1791" s="62">
        <v>5.3906299999999997E-2</v>
      </c>
      <c r="F1791" s="62">
        <v>8.2500000000000004E-2</v>
      </c>
      <c r="G1791" s="62"/>
    </row>
    <row r="1792" spans="2:7" x14ac:dyDescent="0.25">
      <c r="B1792" s="60">
        <v>39106</v>
      </c>
      <c r="C1792" s="62">
        <v>5.3200000000000004E-2</v>
      </c>
      <c r="D1792" s="62">
        <v>5.3600000000000002E-2</v>
      </c>
      <c r="E1792" s="62">
        <v>5.3987499999999994E-2</v>
      </c>
      <c r="F1792" s="62">
        <v>8.2500000000000004E-2</v>
      </c>
      <c r="G1792" s="62"/>
    </row>
    <row r="1793" spans="2:7" x14ac:dyDescent="0.25">
      <c r="B1793" s="60">
        <v>39107</v>
      </c>
      <c r="C1793" s="62">
        <v>5.3200000000000004E-2</v>
      </c>
      <c r="D1793" s="62">
        <v>5.3600000000000002E-2</v>
      </c>
      <c r="E1793" s="62">
        <v>5.3987499999999994E-2</v>
      </c>
      <c r="F1793" s="62">
        <v>8.2500000000000004E-2</v>
      </c>
      <c r="G1793" s="62"/>
    </row>
    <row r="1794" spans="2:7" x14ac:dyDescent="0.25">
      <c r="B1794" s="60">
        <v>39108</v>
      </c>
      <c r="C1794" s="62">
        <v>5.3200000000000004E-2</v>
      </c>
      <c r="D1794" s="62">
        <v>5.3600000000000002E-2</v>
      </c>
      <c r="E1794" s="62">
        <v>5.4000000000000006E-2</v>
      </c>
      <c r="F1794" s="62">
        <v>8.2500000000000004E-2</v>
      </c>
      <c r="G1794" s="62"/>
    </row>
    <row r="1795" spans="2:7" x14ac:dyDescent="0.25">
      <c r="B1795" s="60">
        <v>39111</v>
      </c>
      <c r="C1795" s="62">
        <v>5.3200000000000004E-2</v>
      </c>
      <c r="D1795" s="62">
        <v>5.3600000000000002E-2</v>
      </c>
      <c r="E1795" s="62">
        <v>5.4000000000000006E-2</v>
      </c>
      <c r="F1795" s="62">
        <v>8.2500000000000004E-2</v>
      </c>
      <c r="G1795" s="62"/>
    </row>
    <row r="1796" spans="2:7" x14ac:dyDescent="0.25">
      <c r="B1796" s="60">
        <v>39112</v>
      </c>
      <c r="C1796" s="62">
        <v>5.3200000000000004E-2</v>
      </c>
      <c r="D1796" s="62">
        <v>5.3600000000000002E-2</v>
      </c>
      <c r="E1796" s="62">
        <v>5.4006299999999993E-2</v>
      </c>
      <c r="F1796" s="62">
        <v>8.2500000000000004E-2</v>
      </c>
      <c r="G1796" s="62"/>
    </row>
    <row r="1797" spans="2:7" x14ac:dyDescent="0.25">
      <c r="B1797" s="60">
        <v>39113</v>
      </c>
      <c r="C1797" s="62">
        <v>5.3200000000000004E-2</v>
      </c>
      <c r="D1797" s="62">
        <v>5.3600000000000002E-2</v>
      </c>
      <c r="E1797" s="62">
        <v>5.4000000000000006E-2</v>
      </c>
      <c r="F1797" s="62">
        <v>8.2500000000000004E-2</v>
      </c>
      <c r="G1797" s="62"/>
    </row>
    <row r="1798" spans="2:7" x14ac:dyDescent="0.25">
      <c r="B1798" s="60">
        <v>39114</v>
      </c>
      <c r="C1798" s="62">
        <v>5.3200000000000004E-2</v>
      </c>
      <c r="D1798" s="62">
        <v>5.3600000000000002E-2</v>
      </c>
      <c r="E1798" s="62">
        <v>5.4000000000000006E-2</v>
      </c>
      <c r="F1798" s="62">
        <v>8.2500000000000004E-2</v>
      </c>
      <c r="G1798" s="62"/>
    </row>
    <row r="1799" spans="2:7" x14ac:dyDescent="0.25">
      <c r="B1799" s="60">
        <v>39115</v>
      </c>
      <c r="C1799" s="62">
        <v>5.3200000000000004E-2</v>
      </c>
      <c r="D1799" s="62">
        <v>5.3600000000000002E-2</v>
      </c>
      <c r="E1799" s="62">
        <v>5.4012499999999998E-2</v>
      </c>
      <c r="F1799" s="62">
        <v>8.2500000000000004E-2</v>
      </c>
      <c r="G1799" s="62"/>
    </row>
    <row r="1800" spans="2:7" x14ac:dyDescent="0.25">
      <c r="B1800" s="60">
        <v>39118</v>
      </c>
      <c r="C1800" s="62">
        <v>5.3200000000000004E-2</v>
      </c>
      <c r="D1800" s="62">
        <v>5.3600000000000002E-2</v>
      </c>
      <c r="E1800" s="62">
        <v>5.4000000000000006E-2</v>
      </c>
      <c r="F1800" s="62">
        <v>8.2500000000000004E-2</v>
      </c>
      <c r="G1800" s="62"/>
    </row>
    <row r="1801" spans="2:7" x14ac:dyDescent="0.25">
      <c r="B1801" s="60">
        <v>39119</v>
      </c>
      <c r="C1801" s="62">
        <v>5.3200000000000004E-2</v>
      </c>
      <c r="D1801" s="62">
        <v>5.3600000000000002E-2</v>
      </c>
      <c r="E1801" s="62">
        <v>5.4000000000000006E-2</v>
      </c>
      <c r="F1801" s="62">
        <v>8.2500000000000004E-2</v>
      </c>
      <c r="G1801" s="62"/>
    </row>
    <row r="1802" spans="2:7" x14ac:dyDescent="0.25">
      <c r="B1802" s="60">
        <v>39120</v>
      </c>
      <c r="C1802" s="62">
        <v>5.3200000000000004E-2</v>
      </c>
      <c r="D1802" s="62">
        <v>5.3600000000000002E-2</v>
      </c>
      <c r="E1802" s="62">
        <v>5.4000000000000006E-2</v>
      </c>
      <c r="F1802" s="62">
        <v>8.2500000000000004E-2</v>
      </c>
      <c r="G1802" s="62"/>
    </row>
    <row r="1803" spans="2:7" x14ac:dyDescent="0.25">
      <c r="B1803" s="60">
        <v>39121</v>
      </c>
      <c r="C1803" s="62">
        <v>5.3200000000000004E-2</v>
      </c>
      <c r="D1803" s="62">
        <v>5.3600000000000002E-2</v>
      </c>
      <c r="E1803" s="62">
        <v>5.3981300000000003E-2</v>
      </c>
      <c r="F1803" s="62">
        <v>8.2500000000000004E-2</v>
      </c>
      <c r="G1803" s="62"/>
    </row>
    <row r="1804" spans="2:7" x14ac:dyDescent="0.25">
      <c r="B1804" s="60">
        <v>39122</v>
      </c>
      <c r="C1804" s="62">
        <v>5.3200000000000004E-2</v>
      </c>
      <c r="D1804" s="62">
        <v>5.3600000000000002E-2</v>
      </c>
      <c r="E1804" s="62">
        <v>5.3975000000000002E-2</v>
      </c>
      <c r="F1804" s="62">
        <v>8.2500000000000004E-2</v>
      </c>
      <c r="G1804" s="62"/>
    </row>
    <row r="1805" spans="2:7" x14ac:dyDescent="0.25">
      <c r="B1805" s="60">
        <v>39125</v>
      </c>
      <c r="C1805" s="62">
        <v>5.3200000000000004E-2</v>
      </c>
      <c r="D1805" s="62">
        <v>5.3600000000000002E-2</v>
      </c>
      <c r="E1805" s="62">
        <v>5.4000000000000006E-2</v>
      </c>
      <c r="F1805" s="62">
        <v>8.2500000000000004E-2</v>
      </c>
      <c r="G1805" s="62"/>
    </row>
    <row r="1806" spans="2:7" x14ac:dyDescent="0.25">
      <c r="B1806" s="60">
        <v>39126</v>
      </c>
      <c r="C1806" s="62">
        <v>5.3200000000000004E-2</v>
      </c>
      <c r="D1806" s="62">
        <v>5.3600000000000002E-2</v>
      </c>
      <c r="E1806" s="62">
        <v>5.4000000000000006E-2</v>
      </c>
      <c r="F1806" s="62">
        <v>8.2500000000000004E-2</v>
      </c>
      <c r="G1806" s="62"/>
    </row>
    <row r="1807" spans="2:7" x14ac:dyDescent="0.25">
      <c r="B1807" s="60">
        <v>39127</v>
      </c>
      <c r="C1807" s="62">
        <v>5.3200000000000004E-2</v>
      </c>
      <c r="D1807" s="62">
        <v>5.3600000000000002E-2</v>
      </c>
      <c r="E1807" s="62">
        <v>5.4000000000000006E-2</v>
      </c>
      <c r="F1807" s="62">
        <v>8.2500000000000004E-2</v>
      </c>
      <c r="G1807" s="62"/>
    </row>
    <row r="1808" spans="2:7" x14ac:dyDescent="0.25">
      <c r="B1808" s="60">
        <v>39128</v>
      </c>
      <c r="C1808" s="62">
        <v>5.3200000000000004E-2</v>
      </c>
      <c r="D1808" s="62">
        <v>5.3600000000000002E-2</v>
      </c>
      <c r="E1808" s="62">
        <v>5.3899999999999997E-2</v>
      </c>
      <c r="F1808" s="62">
        <v>8.2500000000000004E-2</v>
      </c>
      <c r="G1808" s="62"/>
    </row>
    <row r="1809" spans="2:7" x14ac:dyDescent="0.25">
      <c r="B1809" s="60">
        <v>39129</v>
      </c>
      <c r="C1809" s="62">
        <v>5.3200000000000004E-2</v>
      </c>
      <c r="D1809" s="62">
        <v>5.3600000000000002E-2</v>
      </c>
      <c r="E1809" s="62">
        <v>5.3849999999999995E-2</v>
      </c>
      <c r="F1809" s="62">
        <v>8.2500000000000004E-2</v>
      </c>
      <c r="G1809" s="62"/>
    </row>
    <row r="1810" spans="2:7" x14ac:dyDescent="0.25">
      <c r="B1810" s="60">
        <v>39132</v>
      </c>
      <c r="C1810" s="62">
        <v>5.3200000000000004E-2</v>
      </c>
      <c r="D1810" s="62">
        <v>5.3600000000000002E-2</v>
      </c>
      <c r="E1810" s="62">
        <v>5.38813E-2</v>
      </c>
      <c r="F1810" s="62"/>
      <c r="G1810" s="62"/>
    </row>
    <row r="1811" spans="2:7" x14ac:dyDescent="0.25">
      <c r="B1811" s="60">
        <v>39133</v>
      </c>
      <c r="C1811" s="62">
        <v>5.3200000000000004E-2</v>
      </c>
      <c r="D1811" s="62">
        <v>5.3600000000000002E-2</v>
      </c>
      <c r="E1811" s="62">
        <v>5.3874999999999999E-2</v>
      </c>
      <c r="F1811" s="62">
        <v>8.2500000000000004E-2</v>
      </c>
      <c r="G1811" s="62"/>
    </row>
    <row r="1812" spans="2:7" x14ac:dyDescent="0.25">
      <c r="B1812" s="60">
        <v>39134</v>
      </c>
      <c r="C1812" s="62">
        <v>5.3200000000000004E-2</v>
      </c>
      <c r="D1812" s="62">
        <v>5.3600000000000002E-2</v>
      </c>
      <c r="E1812" s="62">
        <v>5.3800000000000001E-2</v>
      </c>
      <c r="F1812" s="62">
        <v>8.2500000000000004E-2</v>
      </c>
      <c r="G1812" s="62"/>
    </row>
    <row r="1813" spans="2:7" x14ac:dyDescent="0.25">
      <c r="B1813" s="60">
        <v>39135</v>
      </c>
      <c r="C1813" s="62">
        <v>5.3200000000000004E-2</v>
      </c>
      <c r="D1813" s="62">
        <v>5.3600000000000002E-2</v>
      </c>
      <c r="E1813" s="62">
        <v>5.38813E-2</v>
      </c>
      <c r="F1813" s="62">
        <v>8.2500000000000004E-2</v>
      </c>
      <c r="G1813" s="62"/>
    </row>
    <row r="1814" spans="2:7" x14ac:dyDescent="0.25">
      <c r="B1814" s="60">
        <v>39136</v>
      </c>
      <c r="C1814" s="62">
        <v>5.3200000000000004E-2</v>
      </c>
      <c r="D1814" s="62">
        <v>5.3600000000000002E-2</v>
      </c>
      <c r="E1814" s="62">
        <v>5.3899999999999997E-2</v>
      </c>
      <c r="F1814" s="62">
        <v>8.2500000000000004E-2</v>
      </c>
      <c r="G1814" s="62"/>
    </row>
    <row r="1815" spans="2:7" x14ac:dyDescent="0.25">
      <c r="B1815" s="60">
        <v>39139</v>
      </c>
      <c r="C1815" s="62">
        <v>5.3200000000000004E-2</v>
      </c>
      <c r="D1815" s="62">
        <v>5.3600000000000002E-2</v>
      </c>
      <c r="E1815" s="62">
        <v>5.3787500000000002E-2</v>
      </c>
      <c r="F1815" s="62">
        <v>8.2500000000000004E-2</v>
      </c>
      <c r="G1815" s="62"/>
    </row>
    <row r="1816" spans="2:7" x14ac:dyDescent="0.25">
      <c r="B1816" s="60">
        <v>39140</v>
      </c>
      <c r="C1816" s="62">
        <v>5.3200000000000004E-2</v>
      </c>
      <c r="D1816" s="62">
        <v>5.3600000000000002E-2</v>
      </c>
      <c r="E1816" s="62">
        <v>5.3718799999999997E-2</v>
      </c>
      <c r="F1816" s="62">
        <v>8.2500000000000004E-2</v>
      </c>
      <c r="G1816" s="62"/>
    </row>
    <row r="1817" spans="2:7" x14ac:dyDescent="0.25">
      <c r="B1817" s="60">
        <v>39141</v>
      </c>
      <c r="C1817" s="62">
        <v>5.3200000000000004E-2</v>
      </c>
      <c r="D1817" s="62">
        <v>5.3481300000000002E-2</v>
      </c>
      <c r="E1817" s="62">
        <v>5.33E-2</v>
      </c>
      <c r="F1817" s="62">
        <v>8.2500000000000004E-2</v>
      </c>
      <c r="G1817" s="62"/>
    </row>
    <row r="1818" spans="2:7" x14ac:dyDescent="0.25">
      <c r="B1818" s="60">
        <v>39142</v>
      </c>
      <c r="C1818" s="62">
        <v>5.3200000000000004E-2</v>
      </c>
      <c r="D1818" s="62">
        <v>5.3475000000000002E-2</v>
      </c>
      <c r="E1818" s="62">
        <v>5.3281299999999997E-2</v>
      </c>
      <c r="F1818" s="62">
        <v>8.2500000000000004E-2</v>
      </c>
      <c r="G1818" s="62"/>
    </row>
    <row r="1819" spans="2:7" x14ac:dyDescent="0.25">
      <c r="B1819" s="60">
        <v>39143</v>
      </c>
      <c r="C1819" s="62">
        <v>5.3200000000000004E-2</v>
      </c>
      <c r="D1819" s="62">
        <v>5.3462500000000003E-2</v>
      </c>
      <c r="E1819" s="62">
        <v>5.3193799999999999E-2</v>
      </c>
      <c r="F1819" s="62">
        <v>8.2500000000000004E-2</v>
      </c>
      <c r="G1819" s="62"/>
    </row>
    <row r="1820" spans="2:7" x14ac:dyDescent="0.25">
      <c r="B1820" s="60">
        <v>39146</v>
      </c>
      <c r="C1820" s="62">
        <v>5.3191300000000004E-2</v>
      </c>
      <c r="D1820" s="62">
        <v>5.33E-2</v>
      </c>
      <c r="E1820" s="62">
        <v>5.2591300000000001E-2</v>
      </c>
      <c r="F1820" s="62">
        <v>8.2500000000000004E-2</v>
      </c>
      <c r="G1820" s="62"/>
    </row>
    <row r="1821" spans="2:7" x14ac:dyDescent="0.25">
      <c r="B1821" s="60">
        <v>39147</v>
      </c>
      <c r="C1821" s="62">
        <v>5.3200000000000004E-2</v>
      </c>
      <c r="D1821" s="62">
        <v>5.3399999999999996E-2</v>
      </c>
      <c r="E1821" s="62">
        <v>5.2975000000000001E-2</v>
      </c>
      <c r="F1821" s="62">
        <v>8.2500000000000004E-2</v>
      </c>
      <c r="G1821" s="62"/>
    </row>
    <row r="1822" spans="2:7" x14ac:dyDescent="0.25">
      <c r="B1822" s="60">
        <v>39148</v>
      </c>
      <c r="C1822" s="62">
        <v>5.3200000000000004E-2</v>
      </c>
      <c r="D1822" s="62">
        <v>5.3399999999999996E-2</v>
      </c>
      <c r="E1822" s="62">
        <v>5.2900000000000003E-2</v>
      </c>
      <c r="F1822" s="62">
        <v>8.2500000000000004E-2</v>
      </c>
      <c r="G1822" s="62"/>
    </row>
    <row r="1823" spans="2:7" x14ac:dyDescent="0.25">
      <c r="B1823" s="60">
        <v>39149</v>
      </c>
      <c r="C1823" s="62">
        <v>5.3200000000000004E-2</v>
      </c>
      <c r="D1823" s="62">
        <v>5.3399999999999996E-2</v>
      </c>
      <c r="E1823" s="62">
        <v>5.2874999999999998E-2</v>
      </c>
      <c r="F1823" s="62">
        <v>8.2500000000000004E-2</v>
      </c>
      <c r="G1823" s="62"/>
    </row>
    <row r="1824" spans="2:7" x14ac:dyDescent="0.25">
      <c r="B1824" s="60">
        <v>39150</v>
      </c>
      <c r="C1824" s="62">
        <v>5.3200000000000004E-2</v>
      </c>
      <c r="D1824" s="62">
        <v>5.3399999999999996E-2</v>
      </c>
      <c r="E1824" s="62">
        <v>5.2968799999999996E-2</v>
      </c>
      <c r="F1824" s="62">
        <v>8.2500000000000004E-2</v>
      </c>
      <c r="G1824" s="62"/>
    </row>
    <row r="1825" spans="2:7" x14ac:dyDescent="0.25">
      <c r="B1825" s="60">
        <v>39153</v>
      </c>
      <c r="C1825" s="62">
        <v>5.3200000000000004E-2</v>
      </c>
      <c r="D1825" s="62">
        <v>5.3550000000000007E-2</v>
      </c>
      <c r="E1825" s="62">
        <v>5.3425E-2</v>
      </c>
      <c r="F1825" s="62">
        <v>8.2500000000000004E-2</v>
      </c>
      <c r="G1825" s="62"/>
    </row>
    <row r="1826" spans="2:7" x14ac:dyDescent="0.25">
      <c r="B1826" s="60">
        <v>39154</v>
      </c>
      <c r="C1826" s="62">
        <v>5.3200000000000004E-2</v>
      </c>
      <c r="D1826" s="62">
        <v>5.3548799999999994E-2</v>
      </c>
      <c r="E1826" s="62">
        <v>5.33E-2</v>
      </c>
      <c r="F1826" s="62">
        <v>8.2500000000000004E-2</v>
      </c>
      <c r="G1826" s="62"/>
    </row>
    <row r="1827" spans="2:7" x14ac:dyDescent="0.25">
      <c r="B1827" s="60">
        <v>39155</v>
      </c>
      <c r="C1827" s="62">
        <v>5.3200000000000004E-2</v>
      </c>
      <c r="D1827" s="62">
        <v>5.3499999999999999E-2</v>
      </c>
      <c r="E1827" s="62">
        <v>5.2962499999999996E-2</v>
      </c>
      <c r="F1827" s="62">
        <v>8.2500000000000004E-2</v>
      </c>
      <c r="G1827" s="62"/>
    </row>
    <row r="1828" spans="2:7" x14ac:dyDescent="0.25">
      <c r="B1828" s="60">
        <v>39156</v>
      </c>
      <c r="C1828" s="62">
        <v>5.3200000000000004E-2</v>
      </c>
      <c r="D1828" s="62">
        <v>5.3499999999999999E-2</v>
      </c>
      <c r="E1828" s="62">
        <v>5.3143799999999998E-2</v>
      </c>
      <c r="F1828" s="62">
        <v>8.2500000000000004E-2</v>
      </c>
      <c r="G1828" s="62"/>
    </row>
    <row r="1829" spans="2:7" x14ac:dyDescent="0.25">
      <c r="B1829" s="60">
        <v>39157</v>
      </c>
      <c r="C1829" s="62">
        <v>5.3200000000000004E-2</v>
      </c>
      <c r="D1829" s="62">
        <v>5.3499999999999999E-2</v>
      </c>
      <c r="E1829" s="62">
        <v>5.3206300000000005E-2</v>
      </c>
      <c r="F1829" s="62">
        <v>8.2500000000000004E-2</v>
      </c>
      <c r="G1829" s="62"/>
    </row>
    <row r="1830" spans="2:7" x14ac:dyDescent="0.25">
      <c r="B1830" s="60">
        <v>39160</v>
      </c>
      <c r="C1830" s="62">
        <v>5.3200000000000004E-2</v>
      </c>
      <c r="D1830" s="62">
        <v>5.3499999999999999E-2</v>
      </c>
      <c r="E1830" s="62">
        <v>5.3350000000000002E-2</v>
      </c>
      <c r="F1830" s="62">
        <v>8.2500000000000004E-2</v>
      </c>
      <c r="G1830" s="62"/>
    </row>
    <row r="1831" spans="2:7" x14ac:dyDescent="0.25">
      <c r="B1831" s="60">
        <v>39161</v>
      </c>
      <c r="C1831" s="62">
        <v>5.3200000000000004E-2</v>
      </c>
      <c r="D1831" s="62">
        <v>5.3499999999999999E-2</v>
      </c>
      <c r="E1831" s="62">
        <v>5.3399999999999996E-2</v>
      </c>
      <c r="F1831" s="62">
        <v>8.2500000000000004E-2</v>
      </c>
      <c r="G1831" s="62"/>
    </row>
    <row r="1832" spans="2:7" x14ac:dyDescent="0.25">
      <c r="B1832" s="60">
        <v>39162</v>
      </c>
      <c r="C1832" s="62">
        <v>5.3200000000000004E-2</v>
      </c>
      <c r="D1832" s="62">
        <v>5.3499999999999999E-2</v>
      </c>
      <c r="E1832" s="62">
        <v>5.3399999999999996E-2</v>
      </c>
      <c r="F1832" s="62">
        <v>8.2500000000000004E-2</v>
      </c>
      <c r="G1832" s="62"/>
    </row>
    <row r="1833" spans="2:7" x14ac:dyDescent="0.25">
      <c r="B1833" s="60">
        <v>39163</v>
      </c>
      <c r="C1833" s="62">
        <v>5.3200000000000004E-2</v>
      </c>
      <c r="D1833" s="62">
        <v>5.34631E-2</v>
      </c>
      <c r="E1833" s="62">
        <v>5.3137499999999997E-2</v>
      </c>
      <c r="F1833" s="62">
        <v>8.2500000000000004E-2</v>
      </c>
      <c r="G1833" s="62"/>
    </row>
    <row r="1834" spans="2:7" x14ac:dyDescent="0.25">
      <c r="B1834" s="60">
        <v>39164</v>
      </c>
      <c r="C1834" s="62">
        <v>5.3200000000000004E-2</v>
      </c>
      <c r="D1834" s="62">
        <v>5.34788E-2</v>
      </c>
      <c r="E1834" s="62">
        <v>5.3200000000000004E-2</v>
      </c>
      <c r="F1834" s="62">
        <v>8.2500000000000004E-2</v>
      </c>
      <c r="G1834" s="62"/>
    </row>
    <row r="1835" spans="2:7" x14ac:dyDescent="0.25">
      <c r="B1835" s="60">
        <v>39167</v>
      </c>
      <c r="C1835" s="62">
        <v>5.3200000000000004E-2</v>
      </c>
      <c r="D1835" s="62">
        <v>5.3499999999999999E-2</v>
      </c>
      <c r="E1835" s="62">
        <v>5.3287500000000002E-2</v>
      </c>
      <c r="F1835" s="62">
        <v>8.2500000000000004E-2</v>
      </c>
      <c r="G1835" s="62"/>
    </row>
    <row r="1836" spans="2:7" x14ac:dyDescent="0.25">
      <c r="B1836" s="60">
        <v>39168</v>
      </c>
      <c r="C1836" s="62">
        <v>5.3200000000000004E-2</v>
      </c>
      <c r="D1836" s="62">
        <v>5.3499999999999999E-2</v>
      </c>
      <c r="E1836" s="62">
        <v>5.3296900000000001E-2</v>
      </c>
      <c r="F1836" s="62">
        <v>8.2500000000000004E-2</v>
      </c>
      <c r="G1836" s="62"/>
    </row>
    <row r="1837" spans="2:7" x14ac:dyDescent="0.25">
      <c r="B1837" s="60">
        <v>39169</v>
      </c>
      <c r="C1837" s="62">
        <v>5.3200000000000004E-2</v>
      </c>
      <c r="D1837" s="62">
        <v>5.3499999999999999E-2</v>
      </c>
      <c r="E1837" s="62">
        <v>5.3237500000000007E-2</v>
      </c>
      <c r="F1837" s="62">
        <v>8.2500000000000004E-2</v>
      </c>
      <c r="G1837" s="62"/>
    </row>
    <row r="1838" spans="2:7" x14ac:dyDescent="0.25">
      <c r="B1838" s="60">
        <v>39170</v>
      </c>
      <c r="C1838" s="62">
        <v>5.3200000000000004E-2</v>
      </c>
      <c r="D1838" s="62">
        <v>5.3493800000000001E-2</v>
      </c>
      <c r="E1838" s="62">
        <v>5.3200000000000004E-2</v>
      </c>
      <c r="F1838" s="62">
        <v>8.2500000000000004E-2</v>
      </c>
      <c r="G1838" s="62"/>
    </row>
    <row r="1839" spans="2:7" x14ac:dyDescent="0.25">
      <c r="B1839" s="60">
        <v>39171</v>
      </c>
      <c r="C1839" s="62">
        <v>5.3200000000000004E-2</v>
      </c>
      <c r="D1839" s="62">
        <v>5.3499999999999999E-2</v>
      </c>
      <c r="E1839" s="62">
        <v>5.3296900000000001E-2</v>
      </c>
      <c r="F1839" s="62">
        <v>8.2500000000000004E-2</v>
      </c>
      <c r="G1839" s="62"/>
    </row>
    <row r="1840" spans="2:7" x14ac:dyDescent="0.25">
      <c r="B1840" s="60">
        <v>39174</v>
      </c>
      <c r="C1840" s="62">
        <v>5.3200000000000004E-2</v>
      </c>
      <c r="D1840" s="62">
        <v>5.3499999999999999E-2</v>
      </c>
      <c r="E1840" s="62">
        <v>5.32906E-2</v>
      </c>
      <c r="F1840" s="62">
        <v>8.2500000000000004E-2</v>
      </c>
      <c r="G1840" s="62"/>
    </row>
    <row r="1841" spans="2:7" x14ac:dyDescent="0.25">
      <c r="B1841" s="60">
        <v>39175</v>
      </c>
      <c r="C1841" s="62">
        <v>5.3200000000000004E-2</v>
      </c>
      <c r="D1841" s="62">
        <v>5.3499999999999999E-2</v>
      </c>
      <c r="E1841" s="62">
        <v>5.33E-2</v>
      </c>
      <c r="F1841" s="62">
        <v>8.2500000000000004E-2</v>
      </c>
      <c r="G1841" s="62"/>
    </row>
    <row r="1842" spans="2:7" x14ac:dyDescent="0.25">
      <c r="B1842" s="60">
        <v>39176</v>
      </c>
      <c r="C1842" s="62">
        <v>5.3200000000000004E-2</v>
      </c>
      <c r="D1842" s="62">
        <v>5.3499999999999999E-2</v>
      </c>
      <c r="E1842" s="62">
        <v>5.3356300000000002E-2</v>
      </c>
      <c r="F1842" s="62">
        <v>8.2500000000000004E-2</v>
      </c>
      <c r="G1842" s="62"/>
    </row>
    <row r="1843" spans="2:7" x14ac:dyDescent="0.25">
      <c r="B1843" s="60">
        <v>39177</v>
      </c>
      <c r="C1843" s="62">
        <v>5.3200000000000004E-2</v>
      </c>
      <c r="D1843" s="62">
        <v>5.3499999999999999E-2</v>
      </c>
      <c r="E1843" s="62">
        <v>5.3321899999999998E-2</v>
      </c>
      <c r="F1843" s="62">
        <v>8.2500000000000004E-2</v>
      </c>
      <c r="G1843" s="62"/>
    </row>
    <row r="1844" spans="2:7" x14ac:dyDescent="0.25">
      <c r="B1844" s="60">
        <v>39182</v>
      </c>
      <c r="C1844" s="62">
        <v>5.3200000000000004E-2</v>
      </c>
      <c r="D1844" s="62">
        <v>5.3550000000000007E-2</v>
      </c>
      <c r="E1844" s="62">
        <v>5.3643799999999998E-2</v>
      </c>
      <c r="F1844" s="62">
        <v>8.2500000000000004E-2</v>
      </c>
      <c r="G1844" s="62"/>
    </row>
    <row r="1845" spans="2:7" x14ac:dyDescent="0.25">
      <c r="B1845" s="60">
        <v>39183</v>
      </c>
      <c r="C1845" s="62">
        <v>5.3200000000000004E-2</v>
      </c>
      <c r="D1845" s="62">
        <v>5.3550000000000007E-2</v>
      </c>
      <c r="E1845" s="62">
        <v>5.3624999999999999E-2</v>
      </c>
      <c r="F1845" s="62">
        <v>8.2500000000000004E-2</v>
      </c>
      <c r="G1845" s="62"/>
    </row>
    <row r="1846" spans="2:7" x14ac:dyDescent="0.25">
      <c r="B1846" s="60">
        <v>39184</v>
      </c>
      <c r="C1846" s="62">
        <v>5.3200000000000004E-2</v>
      </c>
      <c r="D1846" s="62">
        <v>5.3556299999999994E-2</v>
      </c>
      <c r="E1846" s="62">
        <v>5.3699999999999998E-2</v>
      </c>
      <c r="F1846" s="62">
        <v>8.2500000000000004E-2</v>
      </c>
      <c r="G1846" s="62"/>
    </row>
    <row r="1847" spans="2:7" x14ac:dyDescent="0.25">
      <c r="B1847" s="60">
        <v>39185</v>
      </c>
      <c r="C1847" s="62">
        <v>5.3200000000000004E-2</v>
      </c>
      <c r="D1847" s="62">
        <v>5.35688E-2</v>
      </c>
      <c r="E1847" s="62">
        <v>5.3699999999999998E-2</v>
      </c>
      <c r="F1847" s="62">
        <v>8.2500000000000004E-2</v>
      </c>
      <c r="G1847" s="62"/>
    </row>
    <row r="1848" spans="2:7" x14ac:dyDescent="0.25">
      <c r="B1848" s="60">
        <v>39188</v>
      </c>
      <c r="C1848" s="62">
        <v>5.3200000000000004E-2</v>
      </c>
      <c r="D1848" s="62">
        <v>5.3587499999999996E-2</v>
      </c>
      <c r="E1848" s="62">
        <v>5.3740599999999999E-2</v>
      </c>
      <c r="F1848" s="62">
        <v>8.2500000000000004E-2</v>
      </c>
      <c r="G1848" s="62"/>
    </row>
    <row r="1849" spans="2:7" x14ac:dyDescent="0.25">
      <c r="B1849" s="60">
        <v>39189</v>
      </c>
      <c r="C1849" s="62">
        <v>5.3200000000000004E-2</v>
      </c>
      <c r="D1849" s="62">
        <v>5.3598800000000002E-2</v>
      </c>
      <c r="E1849" s="62">
        <v>5.3715599999999995E-2</v>
      </c>
      <c r="F1849" s="62">
        <v>8.2500000000000004E-2</v>
      </c>
      <c r="G1849" s="62"/>
    </row>
    <row r="1850" spans="2:7" x14ac:dyDescent="0.25">
      <c r="B1850" s="60">
        <v>39190</v>
      </c>
      <c r="C1850" s="62">
        <v>5.3200000000000004E-2</v>
      </c>
      <c r="D1850" s="62">
        <v>5.3581299999999998E-2</v>
      </c>
      <c r="E1850" s="62">
        <v>5.3606299999999996E-2</v>
      </c>
      <c r="F1850" s="62">
        <v>8.2500000000000004E-2</v>
      </c>
      <c r="G1850" s="62"/>
    </row>
    <row r="1851" spans="2:7" x14ac:dyDescent="0.25">
      <c r="B1851" s="60">
        <v>39191</v>
      </c>
      <c r="C1851" s="62">
        <v>5.3200000000000004E-2</v>
      </c>
      <c r="D1851" s="62">
        <v>5.3550000000000007E-2</v>
      </c>
      <c r="E1851" s="62">
        <v>5.3493800000000001E-2</v>
      </c>
      <c r="F1851" s="62">
        <v>8.2500000000000004E-2</v>
      </c>
      <c r="G1851" s="62"/>
    </row>
    <row r="1852" spans="2:7" x14ac:dyDescent="0.25">
      <c r="B1852" s="60">
        <v>39192</v>
      </c>
      <c r="C1852" s="62">
        <v>5.3200000000000004E-2</v>
      </c>
      <c r="D1852" s="62">
        <v>5.3550000000000007E-2</v>
      </c>
      <c r="E1852" s="62">
        <v>5.3543800000000003E-2</v>
      </c>
      <c r="F1852" s="62">
        <v>8.2500000000000004E-2</v>
      </c>
      <c r="G1852" s="62"/>
    </row>
    <row r="1853" spans="2:7" x14ac:dyDescent="0.25">
      <c r="B1853" s="60">
        <v>39195</v>
      </c>
      <c r="C1853" s="62">
        <v>5.3200000000000004E-2</v>
      </c>
      <c r="D1853" s="62">
        <v>5.3550000000000007E-2</v>
      </c>
      <c r="E1853" s="62">
        <v>5.3593799999999997E-2</v>
      </c>
      <c r="F1853" s="62">
        <v>8.2500000000000004E-2</v>
      </c>
      <c r="G1853" s="62"/>
    </row>
    <row r="1854" spans="2:7" x14ac:dyDescent="0.25">
      <c r="B1854" s="60">
        <v>39196</v>
      </c>
      <c r="C1854" s="62">
        <v>5.3200000000000004E-2</v>
      </c>
      <c r="D1854" s="62">
        <v>5.3550000000000007E-2</v>
      </c>
      <c r="E1854" s="62">
        <v>5.3531300000000004E-2</v>
      </c>
      <c r="F1854" s="62">
        <v>8.2500000000000004E-2</v>
      </c>
      <c r="G1854" s="62"/>
    </row>
    <row r="1855" spans="2:7" x14ac:dyDescent="0.25">
      <c r="B1855" s="60">
        <v>39197</v>
      </c>
      <c r="C1855" s="62">
        <v>5.3200000000000004E-2</v>
      </c>
      <c r="D1855" s="62">
        <v>5.3550000000000007E-2</v>
      </c>
      <c r="E1855" s="62">
        <v>5.3468799999999997E-2</v>
      </c>
      <c r="F1855" s="62">
        <v>8.2500000000000004E-2</v>
      </c>
      <c r="G1855" s="62"/>
    </row>
    <row r="1856" spans="2:7" x14ac:dyDescent="0.25">
      <c r="B1856" s="60">
        <v>39198</v>
      </c>
      <c r="C1856" s="62">
        <v>5.3200000000000004E-2</v>
      </c>
      <c r="D1856" s="62">
        <v>5.3550000000000007E-2</v>
      </c>
      <c r="E1856" s="62">
        <v>5.3550000000000007E-2</v>
      </c>
      <c r="F1856" s="62">
        <v>8.2500000000000004E-2</v>
      </c>
      <c r="G1856" s="62"/>
    </row>
    <row r="1857" spans="2:7" x14ac:dyDescent="0.25">
      <c r="B1857" s="60">
        <v>39199</v>
      </c>
      <c r="C1857" s="62">
        <v>5.3200000000000004E-2</v>
      </c>
      <c r="D1857" s="62">
        <v>5.3562499999999999E-2</v>
      </c>
      <c r="E1857" s="62">
        <v>5.3600000000000002E-2</v>
      </c>
      <c r="F1857" s="62">
        <v>8.2500000000000004E-2</v>
      </c>
      <c r="G1857" s="62"/>
    </row>
    <row r="1858" spans="2:7" x14ac:dyDescent="0.25">
      <c r="B1858" s="60">
        <v>39202</v>
      </c>
      <c r="C1858" s="62">
        <v>5.3200000000000004E-2</v>
      </c>
      <c r="D1858" s="62">
        <v>5.3550000000000007E-2</v>
      </c>
      <c r="E1858" s="62">
        <v>5.3600000000000002E-2</v>
      </c>
      <c r="F1858" s="62">
        <v>8.2500000000000004E-2</v>
      </c>
      <c r="G1858" s="62"/>
    </row>
    <row r="1859" spans="2:7" x14ac:dyDescent="0.25">
      <c r="B1859" s="60">
        <v>39203</v>
      </c>
      <c r="C1859" s="62">
        <v>5.3200000000000004E-2</v>
      </c>
      <c r="D1859" s="62">
        <v>5.3550000000000007E-2</v>
      </c>
      <c r="E1859" s="62">
        <v>5.3499999999999999E-2</v>
      </c>
      <c r="F1859" s="62">
        <v>8.2500000000000004E-2</v>
      </c>
      <c r="G1859" s="62"/>
    </row>
    <row r="1860" spans="2:7" x14ac:dyDescent="0.25">
      <c r="B1860" s="60">
        <v>39204</v>
      </c>
      <c r="C1860" s="62">
        <v>5.3200000000000004E-2</v>
      </c>
      <c r="D1860" s="62">
        <v>5.3550000000000007E-2</v>
      </c>
      <c r="E1860" s="62">
        <v>5.3600000000000002E-2</v>
      </c>
      <c r="F1860" s="62">
        <v>8.2500000000000004E-2</v>
      </c>
      <c r="G1860" s="62"/>
    </row>
    <row r="1861" spans="2:7" x14ac:dyDescent="0.25">
      <c r="B1861" s="60">
        <v>39205</v>
      </c>
      <c r="C1861" s="62">
        <v>5.3200000000000004E-2</v>
      </c>
      <c r="D1861" s="62">
        <v>5.3556299999999994E-2</v>
      </c>
      <c r="E1861" s="62">
        <v>5.3581299999999998E-2</v>
      </c>
      <c r="F1861" s="62">
        <v>8.2500000000000004E-2</v>
      </c>
      <c r="G1861" s="62"/>
    </row>
    <row r="1862" spans="2:7" x14ac:dyDescent="0.25">
      <c r="B1862" s="60">
        <v>39206</v>
      </c>
      <c r="C1862" s="62">
        <v>5.3200000000000004E-2</v>
      </c>
      <c r="D1862" s="62">
        <v>5.3565599999999998E-2</v>
      </c>
      <c r="E1862" s="62">
        <v>5.3681300000000001E-2</v>
      </c>
      <c r="F1862" s="62">
        <v>8.2500000000000004E-2</v>
      </c>
      <c r="G1862" s="62"/>
    </row>
    <row r="1863" spans="2:7" x14ac:dyDescent="0.25">
      <c r="B1863" s="60">
        <v>39210</v>
      </c>
      <c r="C1863" s="62">
        <v>5.3200000000000004E-2</v>
      </c>
      <c r="D1863" s="62">
        <v>5.35688E-2</v>
      </c>
      <c r="E1863" s="62">
        <v>5.3600000000000002E-2</v>
      </c>
      <c r="F1863" s="62">
        <v>8.2500000000000004E-2</v>
      </c>
      <c r="G1863" s="62"/>
    </row>
    <row r="1864" spans="2:7" x14ac:dyDescent="0.25">
      <c r="B1864" s="60">
        <v>39211</v>
      </c>
      <c r="C1864" s="62">
        <v>5.3200000000000004E-2</v>
      </c>
      <c r="D1864" s="62">
        <v>5.3581299999999998E-2</v>
      </c>
      <c r="E1864" s="62">
        <v>5.3600000000000002E-2</v>
      </c>
      <c r="F1864" s="62">
        <v>8.2500000000000004E-2</v>
      </c>
      <c r="G1864" s="62"/>
    </row>
    <row r="1865" spans="2:7" x14ac:dyDescent="0.25">
      <c r="B1865" s="60">
        <v>39212</v>
      </c>
      <c r="C1865" s="62">
        <v>5.3200000000000004E-2</v>
      </c>
      <c r="D1865" s="62">
        <v>5.3600000000000002E-2</v>
      </c>
      <c r="E1865" s="62">
        <v>5.3699999999999998E-2</v>
      </c>
      <c r="F1865" s="62">
        <v>8.2500000000000004E-2</v>
      </c>
      <c r="G1865" s="62"/>
    </row>
    <row r="1866" spans="2:7" x14ac:dyDescent="0.25">
      <c r="B1866" s="60">
        <v>39213</v>
      </c>
      <c r="C1866" s="62">
        <v>5.3200000000000004E-2</v>
      </c>
      <c r="D1866" s="62">
        <v>5.3600000000000002E-2</v>
      </c>
      <c r="E1866" s="62">
        <v>5.3587499999999996E-2</v>
      </c>
      <c r="F1866" s="62">
        <v>8.2500000000000004E-2</v>
      </c>
      <c r="G1866" s="62"/>
    </row>
    <row r="1867" spans="2:7" x14ac:dyDescent="0.25">
      <c r="B1867" s="60">
        <v>39216</v>
      </c>
      <c r="C1867" s="62">
        <v>5.3200000000000004E-2</v>
      </c>
      <c r="D1867" s="62">
        <v>5.3600000000000002E-2</v>
      </c>
      <c r="E1867" s="62">
        <v>5.3650000000000003E-2</v>
      </c>
      <c r="F1867" s="62">
        <v>8.2500000000000004E-2</v>
      </c>
      <c r="G1867" s="62"/>
    </row>
    <row r="1868" spans="2:7" x14ac:dyDescent="0.25">
      <c r="B1868" s="60">
        <v>39217</v>
      </c>
      <c r="C1868" s="62">
        <v>5.3200000000000004E-2</v>
      </c>
      <c r="D1868" s="62">
        <v>5.3600000000000002E-2</v>
      </c>
      <c r="E1868" s="62">
        <v>5.3668800000000003E-2</v>
      </c>
      <c r="F1868" s="62">
        <v>8.2500000000000004E-2</v>
      </c>
      <c r="G1868" s="62"/>
    </row>
    <row r="1869" spans="2:7" x14ac:dyDescent="0.25">
      <c r="B1869" s="60">
        <v>39218</v>
      </c>
      <c r="C1869" s="62">
        <v>5.3200000000000004E-2</v>
      </c>
      <c r="D1869" s="62">
        <v>5.3600000000000002E-2</v>
      </c>
      <c r="E1869" s="62">
        <v>5.3600000000000002E-2</v>
      </c>
      <c r="F1869" s="62">
        <v>8.2500000000000004E-2</v>
      </c>
      <c r="G1869" s="62"/>
    </row>
    <row r="1870" spans="2:7" x14ac:dyDescent="0.25">
      <c r="B1870" s="60">
        <v>39219</v>
      </c>
      <c r="C1870" s="62">
        <v>5.3200000000000004E-2</v>
      </c>
      <c r="D1870" s="62">
        <v>5.3600000000000002E-2</v>
      </c>
      <c r="E1870" s="62">
        <v>5.3609400000000001E-2</v>
      </c>
      <c r="F1870" s="62">
        <v>8.2500000000000004E-2</v>
      </c>
      <c r="G1870" s="62"/>
    </row>
    <row r="1871" spans="2:7" x14ac:dyDescent="0.25">
      <c r="B1871" s="60">
        <v>39220</v>
      </c>
      <c r="C1871" s="62">
        <v>5.3200000000000004E-2</v>
      </c>
      <c r="D1871" s="62">
        <v>5.3600000000000002E-2</v>
      </c>
      <c r="E1871" s="62">
        <v>5.3699999999999998E-2</v>
      </c>
      <c r="F1871" s="62">
        <v>8.2500000000000004E-2</v>
      </c>
      <c r="G1871" s="62"/>
    </row>
    <row r="1872" spans="2:7" x14ac:dyDescent="0.25">
      <c r="B1872" s="60">
        <v>39223</v>
      </c>
      <c r="C1872" s="62">
        <v>5.3200000000000004E-2</v>
      </c>
      <c r="D1872" s="62">
        <v>5.3600000000000002E-2</v>
      </c>
      <c r="E1872" s="62">
        <v>5.37563E-2</v>
      </c>
      <c r="F1872" s="62">
        <v>8.2500000000000004E-2</v>
      </c>
      <c r="G1872" s="62"/>
    </row>
    <row r="1873" spans="2:7" x14ac:dyDescent="0.25">
      <c r="B1873" s="60">
        <v>39224</v>
      </c>
      <c r="C1873" s="62">
        <v>5.3200000000000004E-2</v>
      </c>
      <c r="D1873" s="62">
        <v>5.3600000000000002E-2</v>
      </c>
      <c r="E1873" s="62">
        <v>5.37469E-2</v>
      </c>
      <c r="F1873" s="62">
        <v>8.2500000000000004E-2</v>
      </c>
      <c r="G1873" s="62"/>
    </row>
    <row r="1874" spans="2:7" x14ac:dyDescent="0.25">
      <c r="B1874" s="60">
        <v>39225</v>
      </c>
      <c r="C1874" s="62">
        <v>5.3200000000000004E-2</v>
      </c>
      <c r="D1874" s="62">
        <v>5.3600000000000002E-2</v>
      </c>
      <c r="E1874" s="62">
        <v>5.3800000000000001E-2</v>
      </c>
      <c r="F1874" s="62">
        <v>8.2500000000000004E-2</v>
      </c>
      <c r="G1874" s="62"/>
    </row>
    <row r="1875" spans="2:7" x14ac:dyDescent="0.25">
      <c r="B1875" s="60">
        <v>39226</v>
      </c>
      <c r="C1875" s="62">
        <v>5.3200000000000004E-2</v>
      </c>
      <c r="D1875" s="62">
        <v>5.3600000000000002E-2</v>
      </c>
      <c r="E1875" s="62">
        <v>5.3800000000000001E-2</v>
      </c>
      <c r="F1875" s="62">
        <v>8.2500000000000004E-2</v>
      </c>
      <c r="G1875" s="62"/>
    </row>
    <row r="1876" spans="2:7" x14ac:dyDescent="0.25">
      <c r="B1876" s="60">
        <v>39227</v>
      </c>
      <c r="C1876" s="62">
        <v>5.3200000000000004E-2</v>
      </c>
      <c r="D1876" s="62">
        <v>5.3600000000000002E-2</v>
      </c>
      <c r="E1876" s="62">
        <v>5.3800000000000001E-2</v>
      </c>
      <c r="F1876" s="62">
        <v>8.2500000000000004E-2</v>
      </c>
      <c r="G1876" s="62"/>
    </row>
    <row r="1877" spans="2:7" x14ac:dyDescent="0.25">
      <c r="B1877" s="60">
        <v>39231</v>
      </c>
      <c r="C1877" s="62">
        <v>5.3200000000000004E-2</v>
      </c>
      <c r="D1877" s="62">
        <v>5.3600000000000002E-2</v>
      </c>
      <c r="E1877" s="62">
        <v>5.3843800000000004E-2</v>
      </c>
      <c r="F1877" s="62">
        <v>8.2500000000000004E-2</v>
      </c>
      <c r="G1877" s="62"/>
    </row>
    <row r="1878" spans="2:7" x14ac:dyDescent="0.25">
      <c r="B1878" s="60">
        <v>39232</v>
      </c>
      <c r="C1878" s="62">
        <v>5.3200000000000004E-2</v>
      </c>
      <c r="D1878" s="62">
        <v>5.3600000000000002E-2</v>
      </c>
      <c r="E1878" s="62">
        <v>5.3847500000000006E-2</v>
      </c>
      <c r="F1878" s="62">
        <v>8.2500000000000004E-2</v>
      </c>
      <c r="G1878" s="62"/>
    </row>
    <row r="1879" spans="2:7" x14ac:dyDescent="0.25">
      <c r="B1879" s="60">
        <v>39233</v>
      </c>
      <c r="C1879" s="62">
        <v>5.3200000000000004E-2</v>
      </c>
      <c r="D1879" s="62">
        <v>5.3600000000000002E-2</v>
      </c>
      <c r="E1879" s="62">
        <v>5.3847500000000006E-2</v>
      </c>
      <c r="F1879" s="62">
        <v>8.2500000000000004E-2</v>
      </c>
      <c r="G1879" s="62"/>
    </row>
    <row r="1880" spans="2:7" x14ac:dyDescent="0.25">
      <c r="B1880" s="60">
        <v>39234</v>
      </c>
      <c r="C1880" s="62">
        <v>5.3200000000000004E-2</v>
      </c>
      <c r="D1880" s="62">
        <v>5.3600000000000002E-2</v>
      </c>
      <c r="E1880" s="62">
        <v>5.3899999999999997E-2</v>
      </c>
      <c r="F1880" s="62">
        <v>8.2500000000000004E-2</v>
      </c>
      <c r="G1880" s="62"/>
    </row>
    <row r="1881" spans="2:7" x14ac:dyDescent="0.25">
      <c r="B1881" s="60">
        <v>39237</v>
      </c>
      <c r="C1881" s="62">
        <v>5.3200000000000004E-2</v>
      </c>
      <c r="D1881" s="62">
        <v>5.3600000000000002E-2</v>
      </c>
      <c r="E1881" s="62">
        <v>5.39344E-2</v>
      </c>
      <c r="F1881" s="62">
        <v>8.2500000000000004E-2</v>
      </c>
      <c r="G1881" s="62"/>
    </row>
    <row r="1882" spans="2:7" x14ac:dyDescent="0.25">
      <c r="B1882" s="60">
        <v>39238</v>
      </c>
      <c r="C1882" s="62">
        <v>5.3200000000000004E-2</v>
      </c>
      <c r="D1882" s="62">
        <v>5.3600000000000002E-2</v>
      </c>
      <c r="E1882" s="62">
        <v>5.3918799999999996E-2</v>
      </c>
      <c r="F1882" s="62">
        <v>8.2500000000000004E-2</v>
      </c>
      <c r="G1882" s="62"/>
    </row>
    <row r="1883" spans="2:7" x14ac:dyDescent="0.25">
      <c r="B1883" s="60">
        <v>39239</v>
      </c>
      <c r="C1883" s="62">
        <v>5.3200000000000004E-2</v>
      </c>
      <c r="D1883" s="62">
        <v>5.3600000000000002E-2</v>
      </c>
      <c r="E1883" s="62">
        <v>5.3959400000000005E-2</v>
      </c>
      <c r="F1883" s="62">
        <v>8.2500000000000004E-2</v>
      </c>
      <c r="G1883" s="62"/>
    </row>
    <row r="1884" spans="2:7" x14ac:dyDescent="0.25">
      <c r="B1884" s="60">
        <v>39240</v>
      </c>
      <c r="C1884" s="62">
        <v>5.3200000000000004E-2</v>
      </c>
      <c r="D1884" s="62">
        <v>5.3600000000000002E-2</v>
      </c>
      <c r="E1884" s="62">
        <v>5.3925000000000001E-2</v>
      </c>
      <c r="F1884" s="62">
        <v>8.2500000000000004E-2</v>
      </c>
      <c r="G1884" s="62"/>
    </row>
    <row r="1885" spans="2:7" x14ac:dyDescent="0.25">
      <c r="B1885" s="60">
        <v>39241</v>
      </c>
      <c r="C1885" s="62">
        <v>5.3200000000000004E-2</v>
      </c>
      <c r="D1885" s="62">
        <v>5.3600000000000002E-2</v>
      </c>
      <c r="E1885" s="62">
        <v>5.4018800000000006E-2</v>
      </c>
      <c r="F1885" s="62">
        <v>8.2500000000000004E-2</v>
      </c>
      <c r="G1885" s="62"/>
    </row>
    <row r="1886" spans="2:7" x14ac:dyDescent="0.25">
      <c r="B1886" s="60">
        <v>39244</v>
      </c>
      <c r="C1886" s="62">
        <v>5.3200000000000004E-2</v>
      </c>
      <c r="D1886" s="62">
        <v>5.3600000000000002E-2</v>
      </c>
      <c r="E1886" s="62">
        <v>5.3978100000000001E-2</v>
      </c>
      <c r="F1886" s="62">
        <v>8.2500000000000004E-2</v>
      </c>
      <c r="G1886" s="62"/>
    </row>
    <row r="1887" spans="2:7" x14ac:dyDescent="0.25">
      <c r="B1887" s="60">
        <v>39245</v>
      </c>
      <c r="C1887" s="62">
        <v>5.3200000000000004E-2</v>
      </c>
      <c r="D1887" s="62">
        <v>5.3600000000000002E-2</v>
      </c>
      <c r="E1887" s="62">
        <v>5.4000000000000006E-2</v>
      </c>
      <c r="F1887" s="62">
        <v>8.2500000000000004E-2</v>
      </c>
      <c r="G1887" s="62"/>
    </row>
    <row r="1888" spans="2:7" x14ac:dyDescent="0.25">
      <c r="B1888" s="60">
        <v>39246</v>
      </c>
      <c r="C1888" s="62">
        <v>5.3200000000000004E-2</v>
      </c>
      <c r="D1888" s="62">
        <v>5.3600000000000002E-2</v>
      </c>
      <c r="E1888" s="62">
        <v>5.4090600000000003E-2</v>
      </c>
      <c r="F1888" s="62">
        <v>8.2500000000000004E-2</v>
      </c>
      <c r="G1888" s="62"/>
    </row>
    <row r="1889" spans="2:7" x14ac:dyDescent="0.25">
      <c r="B1889" s="60">
        <v>39247</v>
      </c>
      <c r="C1889" s="62">
        <v>5.3200000000000004E-2</v>
      </c>
      <c r="D1889" s="62">
        <v>5.3600000000000002E-2</v>
      </c>
      <c r="E1889" s="62">
        <v>5.4050000000000001E-2</v>
      </c>
      <c r="F1889" s="62">
        <v>8.2500000000000004E-2</v>
      </c>
      <c r="G1889" s="62"/>
    </row>
    <row r="1890" spans="2:7" x14ac:dyDescent="0.25">
      <c r="B1890" s="60">
        <v>39248</v>
      </c>
      <c r="C1890" s="62">
        <v>5.3200000000000004E-2</v>
      </c>
      <c r="D1890" s="62">
        <v>5.3600000000000002E-2</v>
      </c>
      <c r="E1890" s="62">
        <v>5.4081299999999999E-2</v>
      </c>
      <c r="F1890" s="62">
        <v>8.2500000000000004E-2</v>
      </c>
      <c r="G1890" s="62"/>
    </row>
    <row r="1891" spans="2:7" x14ac:dyDescent="0.25">
      <c r="B1891" s="60">
        <v>39251</v>
      </c>
      <c r="C1891" s="62">
        <v>5.3200000000000004E-2</v>
      </c>
      <c r="D1891" s="62">
        <v>5.3600000000000002E-2</v>
      </c>
      <c r="E1891" s="62">
        <v>5.4000000000000006E-2</v>
      </c>
      <c r="F1891" s="62">
        <v>8.2500000000000004E-2</v>
      </c>
      <c r="G1891" s="62"/>
    </row>
    <row r="1892" spans="2:7" x14ac:dyDescent="0.25">
      <c r="B1892" s="60">
        <v>39252</v>
      </c>
      <c r="C1892" s="62">
        <v>5.3200000000000004E-2</v>
      </c>
      <c r="D1892" s="62">
        <v>5.3600000000000002E-2</v>
      </c>
      <c r="E1892" s="62">
        <v>5.3981300000000003E-2</v>
      </c>
      <c r="F1892" s="62">
        <v>8.2500000000000004E-2</v>
      </c>
      <c r="G1892" s="62"/>
    </row>
    <row r="1893" spans="2:7" x14ac:dyDescent="0.25">
      <c r="B1893" s="60">
        <v>39253</v>
      </c>
      <c r="C1893" s="62">
        <v>5.3200000000000004E-2</v>
      </c>
      <c r="D1893" s="62">
        <v>5.3600000000000002E-2</v>
      </c>
      <c r="E1893" s="62">
        <v>5.3931300000000001E-2</v>
      </c>
      <c r="F1893" s="62">
        <v>8.2500000000000004E-2</v>
      </c>
      <c r="G1893" s="62"/>
    </row>
    <row r="1894" spans="2:7" x14ac:dyDescent="0.25">
      <c r="B1894" s="60">
        <v>39254</v>
      </c>
      <c r="C1894" s="62">
        <v>5.3200000000000004E-2</v>
      </c>
      <c r="D1894" s="62">
        <v>5.3600000000000002E-2</v>
      </c>
      <c r="E1894" s="62">
        <v>5.39344E-2</v>
      </c>
      <c r="F1894" s="62">
        <v>8.2500000000000004E-2</v>
      </c>
      <c r="G1894" s="62"/>
    </row>
    <row r="1895" spans="2:7" x14ac:dyDescent="0.25">
      <c r="B1895" s="60">
        <v>39255</v>
      </c>
      <c r="C1895" s="62">
        <v>5.3200000000000004E-2</v>
      </c>
      <c r="D1895" s="62">
        <v>5.3600000000000002E-2</v>
      </c>
      <c r="E1895" s="62">
        <v>5.3899999999999997E-2</v>
      </c>
      <c r="F1895" s="62">
        <v>8.2500000000000004E-2</v>
      </c>
      <c r="G1895" s="62"/>
    </row>
    <row r="1896" spans="2:7" x14ac:dyDescent="0.25">
      <c r="B1896" s="60">
        <v>39258</v>
      </c>
      <c r="C1896" s="62">
        <v>5.3200000000000004E-2</v>
      </c>
      <c r="D1896" s="62">
        <v>5.3600000000000002E-2</v>
      </c>
      <c r="E1896" s="62">
        <v>5.3762499999999998E-2</v>
      </c>
      <c r="F1896" s="62">
        <v>8.2500000000000004E-2</v>
      </c>
      <c r="G1896" s="62"/>
    </row>
    <row r="1897" spans="2:7" x14ac:dyDescent="0.25">
      <c r="B1897" s="60">
        <v>39259</v>
      </c>
      <c r="C1897" s="62">
        <v>5.3200000000000004E-2</v>
      </c>
      <c r="D1897" s="62">
        <v>5.3600000000000002E-2</v>
      </c>
      <c r="E1897" s="62">
        <v>5.3749999999999999E-2</v>
      </c>
      <c r="F1897" s="62">
        <v>8.2500000000000004E-2</v>
      </c>
      <c r="G1897" s="62"/>
    </row>
    <row r="1898" spans="2:7" x14ac:dyDescent="0.25">
      <c r="B1898" s="60">
        <v>39260</v>
      </c>
      <c r="C1898" s="62">
        <v>5.3200000000000004E-2</v>
      </c>
      <c r="D1898" s="62">
        <v>5.3600000000000002E-2</v>
      </c>
      <c r="E1898" s="62">
        <v>5.3749999999999999E-2</v>
      </c>
      <c r="F1898" s="62">
        <v>8.2500000000000004E-2</v>
      </c>
      <c r="G1898" s="62"/>
    </row>
    <row r="1899" spans="2:7" x14ac:dyDescent="0.25">
      <c r="B1899" s="60">
        <v>39261</v>
      </c>
      <c r="C1899" s="62">
        <v>5.3200000000000004E-2</v>
      </c>
      <c r="D1899" s="62">
        <v>5.3600000000000002E-2</v>
      </c>
      <c r="E1899" s="62">
        <v>5.3800000000000001E-2</v>
      </c>
      <c r="F1899" s="62">
        <v>8.2500000000000004E-2</v>
      </c>
      <c r="G1899" s="62"/>
    </row>
    <row r="1900" spans="2:7" x14ac:dyDescent="0.25">
      <c r="B1900" s="60">
        <v>39262</v>
      </c>
      <c r="C1900" s="62">
        <v>5.3200000000000004E-2</v>
      </c>
      <c r="D1900" s="62">
        <v>5.3600000000000002E-2</v>
      </c>
      <c r="E1900" s="62">
        <v>5.3862500000000008E-2</v>
      </c>
      <c r="F1900" s="62">
        <v>8.2500000000000004E-2</v>
      </c>
      <c r="G1900" s="62"/>
    </row>
    <row r="1901" spans="2:7" x14ac:dyDescent="0.25">
      <c r="B1901" s="60">
        <v>39265</v>
      </c>
      <c r="C1901" s="62">
        <v>5.3200000000000004E-2</v>
      </c>
      <c r="D1901" s="62">
        <v>5.3600000000000002E-2</v>
      </c>
      <c r="E1901" s="62">
        <v>5.3800000000000001E-2</v>
      </c>
      <c r="F1901" s="62">
        <v>8.2500000000000004E-2</v>
      </c>
      <c r="G1901" s="62"/>
    </row>
    <row r="1902" spans="2:7" x14ac:dyDescent="0.25">
      <c r="B1902" s="60">
        <v>39266</v>
      </c>
      <c r="C1902" s="62">
        <v>5.3200000000000004E-2</v>
      </c>
      <c r="D1902" s="62">
        <v>5.3600000000000002E-2</v>
      </c>
      <c r="E1902" s="62">
        <v>5.3800000000000001E-2</v>
      </c>
      <c r="F1902" s="62">
        <v>8.2500000000000004E-2</v>
      </c>
      <c r="G1902" s="62"/>
    </row>
    <row r="1903" spans="2:7" x14ac:dyDescent="0.25">
      <c r="B1903" s="60">
        <v>39267</v>
      </c>
      <c r="C1903" s="62">
        <v>5.3200000000000004E-2</v>
      </c>
      <c r="D1903" s="62">
        <v>5.3600000000000002E-2</v>
      </c>
      <c r="E1903" s="62">
        <v>5.3806300000000001E-2</v>
      </c>
      <c r="F1903" s="62"/>
      <c r="G1903" s="62"/>
    </row>
    <row r="1904" spans="2:7" x14ac:dyDescent="0.25">
      <c r="B1904" s="60">
        <v>39268</v>
      </c>
      <c r="C1904" s="62">
        <v>5.3200000000000004E-2</v>
      </c>
      <c r="D1904" s="62">
        <v>5.3600000000000002E-2</v>
      </c>
      <c r="E1904" s="62">
        <v>5.3862500000000008E-2</v>
      </c>
      <c r="F1904" s="62">
        <v>8.2500000000000004E-2</v>
      </c>
      <c r="G1904" s="62"/>
    </row>
    <row r="1905" spans="2:7" x14ac:dyDescent="0.25">
      <c r="B1905" s="60">
        <v>39269</v>
      </c>
      <c r="C1905" s="62">
        <v>5.3200000000000004E-2</v>
      </c>
      <c r="D1905" s="62">
        <v>5.3600000000000002E-2</v>
      </c>
      <c r="E1905" s="62">
        <v>5.3906299999999997E-2</v>
      </c>
      <c r="F1905" s="62">
        <v>8.2500000000000004E-2</v>
      </c>
      <c r="G1905" s="62"/>
    </row>
    <row r="1906" spans="2:7" x14ac:dyDescent="0.25">
      <c r="B1906" s="60">
        <v>39272</v>
      </c>
      <c r="C1906" s="62">
        <v>5.3200000000000004E-2</v>
      </c>
      <c r="D1906" s="62">
        <v>5.3600000000000002E-2</v>
      </c>
      <c r="E1906" s="62">
        <v>5.3962500000000004E-2</v>
      </c>
      <c r="F1906" s="62">
        <v>8.2500000000000004E-2</v>
      </c>
      <c r="G1906" s="62"/>
    </row>
    <row r="1907" spans="2:7" x14ac:dyDescent="0.25">
      <c r="B1907" s="60">
        <v>39273</v>
      </c>
      <c r="C1907" s="62">
        <v>5.3200000000000004E-2</v>
      </c>
      <c r="D1907" s="62">
        <v>5.3600000000000002E-2</v>
      </c>
      <c r="E1907" s="62">
        <v>5.3946899999999999E-2</v>
      </c>
      <c r="F1907" s="62">
        <v>8.2500000000000004E-2</v>
      </c>
      <c r="G1907" s="62"/>
    </row>
    <row r="1908" spans="2:7" x14ac:dyDescent="0.25">
      <c r="B1908" s="60">
        <v>39274</v>
      </c>
      <c r="C1908" s="62">
        <v>5.3200000000000004E-2</v>
      </c>
      <c r="D1908" s="62">
        <v>5.3600000000000002E-2</v>
      </c>
      <c r="E1908" s="62">
        <v>5.3800000000000001E-2</v>
      </c>
      <c r="F1908" s="62">
        <v>8.2500000000000004E-2</v>
      </c>
      <c r="G1908" s="62"/>
    </row>
    <row r="1909" spans="2:7" x14ac:dyDescent="0.25">
      <c r="B1909" s="60">
        <v>39275</v>
      </c>
      <c r="C1909" s="62">
        <v>5.3200000000000004E-2</v>
      </c>
      <c r="D1909" s="62">
        <v>5.3600000000000002E-2</v>
      </c>
      <c r="E1909" s="62">
        <v>5.3859999999999998E-2</v>
      </c>
      <c r="F1909" s="62">
        <v>8.2500000000000004E-2</v>
      </c>
      <c r="G1909" s="62"/>
    </row>
    <row r="1910" spans="2:7" x14ac:dyDescent="0.25">
      <c r="B1910" s="60">
        <v>39276</v>
      </c>
      <c r="C1910" s="62">
        <v>5.3200000000000004E-2</v>
      </c>
      <c r="D1910" s="62">
        <v>5.3600000000000002E-2</v>
      </c>
      <c r="E1910" s="62">
        <v>5.3874999999999999E-2</v>
      </c>
      <c r="F1910" s="62">
        <v>8.2500000000000004E-2</v>
      </c>
      <c r="G1910" s="62"/>
    </row>
    <row r="1911" spans="2:7" x14ac:dyDescent="0.25">
      <c r="B1911" s="60">
        <v>39279</v>
      </c>
      <c r="C1911" s="62">
        <v>5.3200000000000004E-2</v>
      </c>
      <c r="D1911" s="62">
        <v>5.3600000000000002E-2</v>
      </c>
      <c r="E1911" s="62">
        <v>5.38656E-2</v>
      </c>
      <c r="F1911" s="62">
        <v>8.2500000000000004E-2</v>
      </c>
      <c r="G1911" s="62"/>
    </row>
    <row r="1912" spans="2:7" x14ac:dyDescent="0.25">
      <c r="B1912" s="60">
        <v>39280</v>
      </c>
      <c r="C1912" s="62">
        <v>5.3200000000000004E-2</v>
      </c>
      <c r="D1912" s="62">
        <v>5.3600000000000002E-2</v>
      </c>
      <c r="E1912" s="62">
        <v>5.3868799999999994E-2</v>
      </c>
      <c r="F1912" s="62">
        <v>8.2500000000000004E-2</v>
      </c>
      <c r="G1912" s="62"/>
    </row>
    <row r="1913" spans="2:7" x14ac:dyDescent="0.25">
      <c r="B1913" s="60">
        <v>39281</v>
      </c>
      <c r="C1913" s="62">
        <v>5.3200000000000004E-2</v>
      </c>
      <c r="D1913" s="62">
        <v>5.3600000000000002E-2</v>
      </c>
      <c r="E1913" s="62">
        <v>5.3825000000000005E-2</v>
      </c>
      <c r="F1913" s="62">
        <v>8.2500000000000004E-2</v>
      </c>
      <c r="G1913" s="62"/>
    </row>
    <row r="1914" spans="2:7" x14ac:dyDescent="0.25">
      <c r="B1914" s="60">
        <v>39282</v>
      </c>
      <c r="C1914" s="62">
        <v>5.3200000000000004E-2</v>
      </c>
      <c r="D1914" s="62">
        <v>5.3600000000000002E-2</v>
      </c>
      <c r="E1914" s="62">
        <v>5.3843800000000004E-2</v>
      </c>
      <c r="F1914" s="62">
        <v>8.2500000000000004E-2</v>
      </c>
      <c r="G1914" s="62"/>
    </row>
    <row r="1915" spans="2:7" x14ac:dyDescent="0.25">
      <c r="B1915" s="60">
        <v>39283</v>
      </c>
      <c r="C1915" s="62">
        <v>5.3200000000000004E-2</v>
      </c>
      <c r="D1915" s="62">
        <v>5.3600000000000002E-2</v>
      </c>
      <c r="E1915" s="62">
        <v>5.3811299999999999E-2</v>
      </c>
      <c r="F1915" s="62">
        <v>8.2500000000000004E-2</v>
      </c>
      <c r="G1915" s="62"/>
    </row>
    <row r="1916" spans="2:7" x14ac:dyDescent="0.25">
      <c r="B1916" s="60">
        <v>39286</v>
      </c>
      <c r="C1916" s="62">
        <v>5.3200000000000004E-2</v>
      </c>
      <c r="D1916" s="62">
        <v>5.3600000000000002E-2</v>
      </c>
      <c r="E1916" s="62">
        <v>5.3699999999999998E-2</v>
      </c>
      <c r="F1916" s="62">
        <v>8.2500000000000004E-2</v>
      </c>
      <c r="G1916" s="62"/>
    </row>
    <row r="1917" spans="2:7" x14ac:dyDescent="0.25">
      <c r="B1917" s="60">
        <v>39287</v>
      </c>
      <c r="C1917" s="62">
        <v>5.3200000000000004E-2</v>
      </c>
      <c r="D1917" s="62">
        <v>5.3600000000000002E-2</v>
      </c>
      <c r="E1917" s="62">
        <v>5.3740599999999999E-2</v>
      </c>
      <c r="F1917" s="62">
        <v>8.2500000000000004E-2</v>
      </c>
      <c r="G1917" s="62"/>
    </row>
    <row r="1918" spans="2:7" x14ac:dyDescent="0.25">
      <c r="B1918" s="60">
        <v>39288</v>
      </c>
      <c r="C1918" s="62">
        <v>5.3200000000000004E-2</v>
      </c>
      <c r="D1918" s="62">
        <v>5.3600000000000002E-2</v>
      </c>
      <c r="E1918" s="62">
        <v>5.3703099999999997E-2</v>
      </c>
      <c r="F1918" s="62">
        <v>8.2500000000000004E-2</v>
      </c>
      <c r="G1918" s="62"/>
    </row>
    <row r="1919" spans="2:7" x14ac:dyDescent="0.25">
      <c r="B1919" s="60">
        <v>39289</v>
      </c>
      <c r="C1919" s="62">
        <v>5.3200000000000004E-2</v>
      </c>
      <c r="D1919" s="62">
        <v>5.3600000000000002E-2</v>
      </c>
      <c r="E1919" s="62">
        <v>5.3693799999999993E-2</v>
      </c>
      <c r="F1919" s="62">
        <v>8.2500000000000004E-2</v>
      </c>
      <c r="G1919" s="62"/>
    </row>
    <row r="1920" spans="2:7" x14ac:dyDescent="0.25">
      <c r="B1920" s="60">
        <v>39290</v>
      </c>
      <c r="C1920" s="62">
        <v>5.3200000000000004E-2</v>
      </c>
      <c r="D1920" s="62">
        <v>5.3574999999999998E-2</v>
      </c>
      <c r="E1920" s="62">
        <v>5.3268799999999998E-2</v>
      </c>
      <c r="F1920" s="62">
        <v>8.2500000000000004E-2</v>
      </c>
      <c r="G1920" s="62"/>
    </row>
    <row r="1921" spans="2:7" x14ac:dyDescent="0.25">
      <c r="B1921" s="60">
        <v>39293</v>
      </c>
      <c r="C1921" s="62">
        <v>5.3200000000000004E-2</v>
      </c>
      <c r="D1921" s="62">
        <v>5.3562499999999999E-2</v>
      </c>
      <c r="E1921" s="62">
        <v>5.3124999999999999E-2</v>
      </c>
      <c r="F1921" s="62">
        <v>8.2500000000000004E-2</v>
      </c>
      <c r="G1921" s="62"/>
    </row>
    <row r="1922" spans="2:7" x14ac:dyDescent="0.25">
      <c r="B1922" s="60">
        <v>39294</v>
      </c>
      <c r="C1922" s="62">
        <v>5.3200000000000004E-2</v>
      </c>
      <c r="D1922" s="62">
        <v>5.3586600000000005E-2</v>
      </c>
      <c r="E1922" s="62">
        <v>5.3268799999999998E-2</v>
      </c>
      <c r="F1922" s="62">
        <v>8.2500000000000004E-2</v>
      </c>
      <c r="G1922" s="62"/>
    </row>
    <row r="1923" spans="2:7" x14ac:dyDescent="0.25">
      <c r="B1923" s="60">
        <v>39295</v>
      </c>
      <c r="C1923" s="62">
        <v>5.3274999999999996E-2</v>
      </c>
      <c r="D1923" s="62">
        <v>5.3595300000000005E-2</v>
      </c>
      <c r="E1923" s="62">
        <v>5.3006299999999999E-2</v>
      </c>
      <c r="F1923" s="62">
        <v>8.2500000000000004E-2</v>
      </c>
      <c r="G1923" s="62"/>
    </row>
    <row r="1924" spans="2:7" x14ac:dyDescent="0.25">
      <c r="B1924" s="60">
        <v>39296</v>
      </c>
      <c r="C1924" s="62">
        <v>5.33E-2</v>
      </c>
      <c r="D1924" s="62">
        <v>5.3600000000000002E-2</v>
      </c>
      <c r="E1924" s="62">
        <v>5.3181300000000001E-2</v>
      </c>
      <c r="F1924" s="62">
        <v>8.2500000000000004E-2</v>
      </c>
      <c r="G1924" s="62"/>
    </row>
    <row r="1925" spans="2:7" x14ac:dyDescent="0.25">
      <c r="B1925" s="60">
        <v>39297</v>
      </c>
      <c r="C1925" s="62">
        <v>5.33E-2</v>
      </c>
      <c r="D1925" s="62">
        <v>5.3600000000000002E-2</v>
      </c>
      <c r="E1925" s="62">
        <v>5.3143799999999998E-2</v>
      </c>
      <c r="F1925" s="62">
        <v>8.2500000000000004E-2</v>
      </c>
      <c r="G1925" s="62"/>
    </row>
    <row r="1926" spans="2:7" x14ac:dyDescent="0.25">
      <c r="B1926" s="60">
        <v>39300</v>
      </c>
      <c r="C1926" s="62">
        <v>5.33E-2</v>
      </c>
      <c r="D1926" s="62">
        <v>5.3562499999999999E-2</v>
      </c>
      <c r="E1926" s="62">
        <v>5.2568799999999999E-2</v>
      </c>
      <c r="F1926" s="62">
        <v>8.2500000000000004E-2</v>
      </c>
      <c r="G1926" s="62"/>
    </row>
    <row r="1927" spans="2:7" x14ac:dyDescent="0.25">
      <c r="B1927" s="60">
        <v>39301</v>
      </c>
      <c r="C1927" s="62">
        <v>5.33E-2</v>
      </c>
      <c r="D1927" s="62">
        <v>5.3600000000000002E-2</v>
      </c>
      <c r="E1927" s="62">
        <v>5.28E-2</v>
      </c>
      <c r="F1927" s="62">
        <v>8.2500000000000004E-2</v>
      </c>
      <c r="G1927" s="62"/>
    </row>
    <row r="1928" spans="2:7" x14ac:dyDescent="0.25">
      <c r="B1928" s="60">
        <v>39302</v>
      </c>
      <c r="C1928" s="62">
        <v>5.3499999999999999E-2</v>
      </c>
      <c r="D1928" s="62">
        <v>5.3800000000000001E-2</v>
      </c>
      <c r="E1928" s="62">
        <v>5.3387500000000004E-2</v>
      </c>
      <c r="F1928" s="62">
        <v>8.2500000000000004E-2</v>
      </c>
      <c r="G1928" s="62"/>
    </row>
    <row r="1929" spans="2:7" x14ac:dyDescent="0.25">
      <c r="B1929" s="60">
        <v>39303</v>
      </c>
      <c r="C1929" s="62">
        <v>5.5412499999999996E-2</v>
      </c>
      <c r="D1929" s="62">
        <v>5.5E-2</v>
      </c>
      <c r="E1929" s="62">
        <v>5.3887499999999998E-2</v>
      </c>
      <c r="F1929" s="62">
        <v>8.2500000000000004E-2</v>
      </c>
      <c r="G1929" s="62"/>
    </row>
    <row r="1930" spans="2:7" x14ac:dyDescent="0.25">
      <c r="B1930" s="60">
        <v>39304</v>
      </c>
      <c r="C1930" s="62">
        <v>5.6187500000000001E-2</v>
      </c>
      <c r="D1930" s="62">
        <v>5.5750000000000001E-2</v>
      </c>
      <c r="E1930" s="62">
        <v>5.4012499999999998E-2</v>
      </c>
      <c r="F1930" s="62">
        <v>8.2500000000000004E-2</v>
      </c>
      <c r="G1930" s="62"/>
    </row>
    <row r="1931" spans="2:7" x14ac:dyDescent="0.25">
      <c r="B1931" s="60">
        <v>39307</v>
      </c>
      <c r="C1931" s="62">
        <v>5.6112500000000003E-2</v>
      </c>
      <c r="D1931" s="62">
        <v>5.5574999999999999E-2</v>
      </c>
      <c r="E1931" s="62">
        <v>5.4000000000000006E-2</v>
      </c>
      <c r="F1931" s="62">
        <v>8.2500000000000004E-2</v>
      </c>
      <c r="G1931" s="62"/>
    </row>
    <row r="1932" spans="2:7" x14ac:dyDescent="0.25">
      <c r="B1932" s="60">
        <v>39308</v>
      </c>
      <c r="C1932" s="62">
        <v>5.58875E-2</v>
      </c>
      <c r="D1932" s="62">
        <v>5.5300000000000002E-2</v>
      </c>
      <c r="E1932" s="62">
        <v>5.3987499999999994E-2</v>
      </c>
      <c r="F1932" s="62">
        <v>8.2500000000000004E-2</v>
      </c>
      <c r="G1932" s="62"/>
    </row>
    <row r="1933" spans="2:7" x14ac:dyDescent="0.25">
      <c r="B1933" s="60">
        <v>39309</v>
      </c>
      <c r="C1933" s="62">
        <v>5.5693799999999995E-2</v>
      </c>
      <c r="D1933" s="62">
        <v>5.5199999999999999E-2</v>
      </c>
      <c r="E1933" s="62">
        <v>5.3912500000000002E-2</v>
      </c>
      <c r="F1933" s="62">
        <v>8.2500000000000004E-2</v>
      </c>
      <c r="G1933" s="62"/>
    </row>
    <row r="1934" spans="2:7" x14ac:dyDescent="0.25">
      <c r="B1934" s="60">
        <v>39310</v>
      </c>
      <c r="C1934" s="62">
        <v>5.5374999999999994E-2</v>
      </c>
      <c r="D1934" s="62">
        <v>5.5099999999999996E-2</v>
      </c>
      <c r="E1934" s="62">
        <v>5.3787500000000002E-2</v>
      </c>
      <c r="F1934" s="62">
        <v>8.2500000000000004E-2</v>
      </c>
      <c r="G1934" s="62"/>
    </row>
    <row r="1935" spans="2:7" x14ac:dyDescent="0.25">
      <c r="B1935" s="60">
        <v>39311</v>
      </c>
      <c r="C1935" s="62">
        <v>5.5099999999999996E-2</v>
      </c>
      <c r="D1935" s="62">
        <v>5.5E-2</v>
      </c>
      <c r="E1935" s="62">
        <v>5.3550000000000007E-2</v>
      </c>
      <c r="F1935" s="62">
        <v>8.2500000000000004E-2</v>
      </c>
      <c r="G1935" s="62"/>
    </row>
    <row r="1936" spans="2:7" x14ac:dyDescent="0.25">
      <c r="B1936" s="60">
        <v>39314</v>
      </c>
      <c r="C1936" s="62">
        <v>5.5012499999999999E-2</v>
      </c>
      <c r="D1936" s="62">
        <v>5.4949999999999999E-2</v>
      </c>
      <c r="E1936" s="62">
        <v>5.3475000000000002E-2</v>
      </c>
      <c r="F1936" s="62">
        <v>8.2500000000000004E-2</v>
      </c>
      <c r="G1936" s="62"/>
    </row>
    <row r="1937" spans="2:7" x14ac:dyDescent="0.25">
      <c r="B1937" s="60">
        <v>39315</v>
      </c>
      <c r="C1937" s="62">
        <v>5.5E-2</v>
      </c>
      <c r="D1937" s="62">
        <v>5.4943799999999994E-2</v>
      </c>
      <c r="E1937" s="62">
        <v>5.3287500000000002E-2</v>
      </c>
      <c r="F1937" s="62">
        <v>8.2500000000000004E-2</v>
      </c>
      <c r="G1937" s="62"/>
    </row>
    <row r="1938" spans="2:7" x14ac:dyDescent="0.25">
      <c r="B1938" s="60">
        <v>39316</v>
      </c>
      <c r="C1938" s="62">
        <v>5.5E-2</v>
      </c>
      <c r="D1938" s="62">
        <v>5.4987500000000002E-2</v>
      </c>
      <c r="E1938" s="62">
        <v>5.3731299999999996E-2</v>
      </c>
      <c r="F1938" s="62">
        <v>8.2500000000000004E-2</v>
      </c>
      <c r="G1938" s="62"/>
    </row>
    <row r="1939" spans="2:7" x14ac:dyDescent="0.25">
      <c r="B1939" s="60">
        <v>39317</v>
      </c>
      <c r="C1939" s="62">
        <v>5.5050000000000002E-2</v>
      </c>
      <c r="D1939" s="62">
        <v>5.5050000000000002E-2</v>
      </c>
      <c r="E1939" s="62">
        <v>5.4312500000000007E-2</v>
      </c>
      <c r="F1939" s="62">
        <v>8.2500000000000004E-2</v>
      </c>
      <c r="G1939" s="62"/>
    </row>
    <row r="1940" spans="2:7" x14ac:dyDescent="0.25">
      <c r="B1940" s="60">
        <v>39318</v>
      </c>
      <c r="C1940" s="62">
        <v>5.5025000000000004E-2</v>
      </c>
      <c r="D1940" s="62">
        <v>5.5056300000000002E-2</v>
      </c>
      <c r="E1940" s="62">
        <v>5.4112500000000001E-2</v>
      </c>
      <c r="F1940" s="62">
        <v>8.2500000000000004E-2</v>
      </c>
      <c r="G1940" s="62"/>
    </row>
    <row r="1941" spans="2:7" x14ac:dyDescent="0.25">
      <c r="B1941" s="60">
        <v>39322</v>
      </c>
      <c r="C1941" s="62">
        <v>5.5075000000000006E-2</v>
      </c>
      <c r="D1941" s="62">
        <v>5.5099999999999996E-2</v>
      </c>
      <c r="E1941" s="62">
        <v>5.4275000000000004E-2</v>
      </c>
      <c r="F1941" s="62">
        <v>8.2500000000000004E-2</v>
      </c>
      <c r="G1941" s="62"/>
    </row>
    <row r="1942" spans="2:7" x14ac:dyDescent="0.25">
      <c r="B1942" s="60">
        <v>39323</v>
      </c>
      <c r="C1942" s="62">
        <v>5.5650000000000005E-2</v>
      </c>
      <c r="D1942" s="62">
        <v>5.5412499999999996E-2</v>
      </c>
      <c r="E1942" s="62">
        <v>5.4275000000000004E-2</v>
      </c>
      <c r="F1942" s="62">
        <v>8.2500000000000004E-2</v>
      </c>
      <c r="G1942" s="62"/>
    </row>
    <row r="1943" spans="2:7" x14ac:dyDescent="0.25">
      <c r="B1943" s="60">
        <v>39324</v>
      </c>
      <c r="C1943" s="62">
        <v>5.6649999999999999E-2</v>
      </c>
      <c r="D1943" s="62">
        <v>5.5800000000000002E-2</v>
      </c>
      <c r="E1943" s="62">
        <v>5.4625000000000007E-2</v>
      </c>
      <c r="F1943" s="62">
        <v>8.2500000000000004E-2</v>
      </c>
      <c r="G1943" s="62"/>
    </row>
    <row r="1944" spans="2:7" x14ac:dyDescent="0.25">
      <c r="B1944" s="60">
        <v>39325</v>
      </c>
      <c r="C1944" s="62">
        <v>5.7200000000000001E-2</v>
      </c>
      <c r="D1944" s="62">
        <v>5.6212499999999999E-2</v>
      </c>
      <c r="E1944" s="62">
        <v>5.5350000000000003E-2</v>
      </c>
      <c r="F1944" s="62">
        <v>8.2500000000000004E-2</v>
      </c>
      <c r="G1944" s="62"/>
    </row>
    <row r="1945" spans="2:7" x14ac:dyDescent="0.25">
      <c r="B1945" s="60">
        <v>39328</v>
      </c>
      <c r="C1945" s="62">
        <v>5.765E-2</v>
      </c>
      <c r="D1945" s="62">
        <v>5.6687500000000002E-2</v>
      </c>
      <c r="E1945" s="62">
        <v>5.5487500000000002E-2</v>
      </c>
      <c r="F1945" s="62"/>
      <c r="G1945" s="62"/>
    </row>
    <row r="1946" spans="2:7" x14ac:dyDescent="0.25">
      <c r="B1946" s="60">
        <v>39329</v>
      </c>
      <c r="C1946" s="62">
        <v>5.7975000000000006E-2</v>
      </c>
      <c r="D1946" s="62">
        <v>5.6981299999999999E-2</v>
      </c>
      <c r="E1946" s="62">
        <v>5.5637499999999999E-2</v>
      </c>
      <c r="F1946" s="62">
        <v>8.2500000000000004E-2</v>
      </c>
      <c r="G1946" s="62"/>
    </row>
    <row r="1947" spans="2:7" x14ac:dyDescent="0.25">
      <c r="B1947" s="60">
        <v>39330</v>
      </c>
      <c r="C1947" s="62">
        <v>5.8187499999999996E-2</v>
      </c>
      <c r="D1947" s="62">
        <v>5.7200000000000001E-2</v>
      </c>
      <c r="E1947" s="62">
        <v>5.595E-2</v>
      </c>
      <c r="F1947" s="62">
        <v>8.2500000000000004E-2</v>
      </c>
      <c r="G1947" s="62"/>
    </row>
    <row r="1948" spans="2:7" x14ac:dyDescent="0.25">
      <c r="B1948" s="60">
        <v>39331</v>
      </c>
      <c r="C1948" s="62">
        <v>5.8200000000000002E-2</v>
      </c>
      <c r="D1948" s="62">
        <v>5.7237499999999997E-2</v>
      </c>
      <c r="E1948" s="62">
        <v>5.5625000000000001E-2</v>
      </c>
      <c r="F1948" s="62">
        <v>8.2500000000000004E-2</v>
      </c>
      <c r="G1948" s="62"/>
    </row>
    <row r="1949" spans="2:7" x14ac:dyDescent="0.25">
      <c r="B1949" s="60">
        <v>39332</v>
      </c>
      <c r="C1949" s="62">
        <v>5.8237500000000005E-2</v>
      </c>
      <c r="D1949" s="62">
        <v>5.7249999999999995E-2</v>
      </c>
      <c r="E1949" s="62">
        <v>5.5724999999999997E-2</v>
      </c>
      <c r="F1949" s="62">
        <v>8.2500000000000004E-2</v>
      </c>
      <c r="G1949" s="62"/>
    </row>
    <row r="1950" spans="2:7" x14ac:dyDescent="0.25">
      <c r="B1950" s="60">
        <v>39335</v>
      </c>
      <c r="C1950" s="62">
        <v>5.8062500000000003E-2</v>
      </c>
      <c r="D1950" s="62">
        <v>5.7037500000000005E-2</v>
      </c>
      <c r="E1950" s="62">
        <v>5.4787499999999996E-2</v>
      </c>
      <c r="F1950" s="62">
        <v>8.2500000000000004E-2</v>
      </c>
      <c r="G1950" s="62"/>
    </row>
    <row r="1951" spans="2:7" x14ac:dyDescent="0.25">
      <c r="B1951" s="60">
        <v>39336</v>
      </c>
      <c r="C1951" s="62">
        <v>5.8031300000000001E-2</v>
      </c>
      <c r="D1951" s="62">
        <v>5.70313E-2</v>
      </c>
      <c r="E1951" s="62">
        <v>5.4887499999999999E-2</v>
      </c>
      <c r="F1951" s="62">
        <v>8.2500000000000004E-2</v>
      </c>
      <c r="G1951" s="62"/>
    </row>
    <row r="1952" spans="2:7" x14ac:dyDescent="0.25">
      <c r="B1952" s="60">
        <v>39337</v>
      </c>
      <c r="C1952" s="62">
        <v>5.7999999999999996E-2</v>
      </c>
      <c r="D1952" s="62">
        <v>5.70313E-2</v>
      </c>
      <c r="E1952" s="62">
        <v>5.51875E-2</v>
      </c>
      <c r="F1952" s="62">
        <v>8.2500000000000004E-2</v>
      </c>
      <c r="G1952" s="62"/>
    </row>
    <row r="1953" spans="2:7" x14ac:dyDescent="0.25">
      <c r="B1953" s="60">
        <v>39338</v>
      </c>
      <c r="C1953" s="62">
        <v>5.7525000000000007E-2</v>
      </c>
      <c r="D1953" s="62">
        <v>5.6943799999999996E-2</v>
      </c>
      <c r="E1953" s="62">
        <v>5.5093799999999998E-2</v>
      </c>
      <c r="F1953" s="62">
        <v>8.2500000000000004E-2</v>
      </c>
      <c r="G1953" s="62"/>
    </row>
    <row r="1954" spans="2:7" x14ac:dyDescent="0.25">
      <c r="B1954" s="60">
        <v>39339</v>
      </c>
      <c r="C1954" s="62">
        <v>5.6137499999999993E-2</v>
      </c>
      <c r="D1954" s="62">
        <v>5.6462499999999999E-2</v>
      </c>
      <c r="E1954" s="62">
        <v>5.4574999999999999E-2</v>
      </c>
      <c r="F1954" s="62">
        <v>8.2500000000000004E-2</v>
      </c>
      <c r="G1954" s="62"/>
    </row>
    <row r="1955" spans="2:7" x14ac:dyDescent="0.25">
      <c r="B1955" s="60">
        <v>39342</v>
      </c>
      <c r="C1955" s="62">
        <v>5.5025000000000004E-2</v>
      </c>
      <c r="D1955" s="62">
        <v>5.5975000000000004E-2</v>
      </c>
      <c r="E1955" s="62">
        <v>5.4199999999999998E-2</v>
      </c>
      <c r="F1955" s="62">
        <v>8.2500000000000004E-2</v>
      </c>
      <c r="G1955" s="62"/>
    </row>
    <row r="1956" spans="2:7" x14ac:dyDescent="0.25">
      <c r="B1956" s="60">
        <v>39343</v>
      </c>
      <c r="C1956" s="62">
        <v>5.4962499999999997E-2</v>
      </c>
      <c r="D1956" s="62">
        <v>5.5875000000000001E-2</v>
      </c>
      <c r="E1956" s="62">
        <v>5.4199999999999998E-2</v>
      </c>
      <c r="F1956" s="62">
        <v>7.7499999999999999E-2</v>
      </c>
      <c r="G1956" s="62"/>
    </row>
    <row r="1957" spans="2:7" x14ac:dyDescent="0.25">
      <c r="B1957" s="60">
        <v>39344</v>
      </c>
      <c r="C1957" s="62">
        <v>5.1487499999999999E-2</v>
      </c>
      <c r="D1957" s="62">
        <v>5.2374999999999998E-2</v>
      </c>
      <c r="E1957" s="62">
        <v>5.1100000000000007E-2</v>
      </c>
      <c r="F1957" s="62">
        <v>7.7499999999999999E-2</v>
      </c>
      <c r="G1957" s="62"/>
    </row>
    <row r="1958" spans="2:7" x14ac:dyDescent="0.25">
      <c r="B1958" s="60">
        <v>39345</v>
      </c>
      <c r="C1958" s="62">
        <v>5.1362500000000005E-2</v>
      </c>
      <c r="D1958" s="62">
        <v>5.21E-2</v>
      </c>
      <c r="E1958" s="62">
        <v>5.0693799999999997E-2</v>
      </c>
      <c r="F1958" s="62">
        <v>7.7499999999999999E-2</v>
      </c>
      <c r="G1958" s="62"/>
    </row>
    <row r="1959" spans="2:7" x14ac:dyDescent="0.25">
      <c r="B1959" s="60">
        <v>39346</v>
      </c>
      <c r="C1959" s="62">
        <v>5.1312499999999997E-2</v>
      </c>
      <c r="D1959" s="62">
        <v>5.2024999999999995E-2</v>
      </c>
      <c r="E1959" s="62">
        <v>5.0949999999999995E-2</v>
      </c>
      <c r="F1959" s="62">
        <v>7.7499999999999999E-2</v>
      </c>
      <c r="G1959" s="62"/>
    </row>
    <row r="1960" spans="2:7" x14ac:dyDescent="0.25">
      <c r="B1960" s="60">
        <v>39349</v>
      </c>
      <c r="C1960" s="62">
        <v>5.12875E-2</v>
      </c>
      <c r="D1960" s="62">
        <v>5.2000000000000005E-2</v>
      </c>
      <c r="E1960" s="62">
        <v>5.1062500000000004E-2</v>
      </c>
      <c r="F1960" s="62">
        <v>7.7499999999999999E-2</v>
      </c>
      <c r="G1960" s="62"/>
    </row>
    <row r="1961" spans="2:7" x14ac:dyDescent="0.25">
      <c r="B1961" s="60">
        <v>39350</v>
      </c>
      <c r="C1961" s="62">
        <v>5.12875E-2</v>
      </c>
      <c r="D1961" s="62">
        <v>5.2000000000000005E-2</v>
      </c>
      <c r="E1961" s="62">
        <v>5.14125E-2</v>
      </c>
      <c r="F1961" s="62">
        <v>7.7499999999999999E-2</v>
      </c>
      <c r="G1961" s="62"/>
    </row>
    <row r="1962" spans="2:7" x14ac:dyDescent="0.25">
      <c r="B1962" s="60">
        <v>39351</v>
      </c>
      <c r="C1962" s="62">
        <v>5.12875E-2</v>
      </c>
      <c r="D1962" s="62">
        <v>5.1981300000000001E-2</v>
      </c>
      <c r="E1962" s="62">
        <v>5.1424999999999998E-2</v>
      </c>
      <c r="F1962" s="62">
        <v>7.7499999999999999E-2</v>
      </c>
      <c r="G1962" s="62"/>
    </row>
    <row r="1963" spans="2:7" x14ac:dyDescent="0.25">
      <c r="B1963" s="60">
        <v>39352</v>
      </c>
      <c r="C1963" s="62">
        <v>5.1275000000000001E-2</v>
      </c>
      <c r="D1963" s="62">
        <v>5.23063E-2</v>
      </c>
      <c r="E1963" s="62">
        <v>5.1443799999999998E-2</v>
      </c>
      <c r="F1963" s="62">
        <v>7.7499999999999999E-2</v>
      </c>
      <c r="G1963" s="62"/>
    </row>
    <row r="1964" spans="2:7" x14ac:dyDescent="0.25">
      <c r="B1964" s="60">
        <v>39353</v>
      </c>
      <c r="C1964" s="62">
        <v>5.1237500000000005E-2</v>
      </c>
      <c r="D1964" s="62">
        <v>5.2287500000000001E-2</v>
      </c>
      <c r="E1964" s="62">
        <v>5.1325000000000003E-2</v>
      </c>
      <c r="F1964" s="62">
        <v>7.7499999999999999E-2</v>
      </c>
      <c r="G1964" s="62"/>
    </row>
    <row r="1965" spans="2:7" x14ac:dyDescent="0.25">
      <c r="B1965" s="60">
        <v>39356</v>
      </c>
      <c r="C1965" s="62">
        <v>5.1206300000000003E-2</v>
      </c>
      <c r="D1965" s="62">
        <v>5.2300000000000006E-2</v>
      </c>
      <c r="E1965" s="62">
        <v>5.1462500000000001E-2</v>
      </c>
      <c r="F1965" s="62">
        <v>7.7499999999999999E-2</v>
      </c>
      <c r="G1965" s="62"/>
    </row>
    <row r="1966" spans="2:7" x14ac:dyDescent="0.25">
      <c r="B1966" s="60">
        <v>39357</v>
      </c>
      <c r="C1966" s="62">
        <v>5.1262499999999996E-2</v>
      </c>
      <c r="D1966" s="62">
        <v>5.2400000000000002E-2</v>
      </c>
      <c r="E1966" s="62">
        <v>5.1624999999999997E-2</v>
      </c>
      <c r="F1966" s="62">
        <v>7.7499999999999999E-2</v>
      </c>
      <c r="G1966" s="62"/>
    </row>
    <row r="1967" spans="2:7" x14ac:dyDescent="0.25">
      <c r="B1967" s="60">
        <v>39358</v>
      </c>
      <c r="C1967" s="62">
        <v>5.1249999999999997E-2</v>
      </c>
      <c r="D1967" s="62">
        <v>5.2437500000000005E-2</v>
      </c>
      <c r="E1967" s="62">
        <v>5.16625E-2</v>
      </c>
      <c r="F1967" s="62">
        <v>7.7499999999999999E-2</v>
      </c>
      <c r="G1967" s="62"/>
    </row>
    <row r="1968" spans="2:7" x14ac:dyDescent="0.25">
      <c r="B1968" s="60">
        <v>39359</v>
      </c>
      <c r="C1968" s="62">
        <v>5.1249999999999997E-2</v>
      </c>
      <c r="D1968" s="62">
        <v>5.2437500000000005E-2</v>
      </c>
      <c r="E1968" s="62">
        <v>5.1781300000000002E-2</v>
      </c>
      <c r="F1968" s="62">
        <v>7.7499999999999999E-2</v>
      </c>
      <c r="G1968" s="62"/>
    </row>
    <row r="1969" spans="2:7" x14ac:dyDescent="0.25">
      <c r="B1969" s="60">
        <v>39360</v>
      </c>
      <c r="C1969" s="62">
        <v>5.1218800000000002E-2</v>
      </c>
      <c r="D1969" s="62">
        <v>5.24313E-2</v>
      </c>
      <c r="E1969" s="62">
        <v>5.1749999999999997E-2</v>
      </c>
      <c r="F1969" s="62">
        <v>7.7499999999999999E-2</v>
      </c>
      <c r="G1969" s="62"/>
    </row>
    <row r="1970" spans="2:7" x14ac:dyDescent="0.25">
      <c r="B1970" s="60">
        <v>39363</v>
      </c>
      <c r="C1970" s="62">
        <v>5.1200000000000002E-2</v>
      </c>
      <c r="D1970" s="62">
        <v>5.2531299999999996E-2</v>
      </c>
      <c r="E1970" s="62">
        <v>5.2174999999999999E-2</v>
      </c>
      <c r="F1970" s="62"/>
      <c r="G1970" s="62"/>
    </row>
    <row r="1971" spans="2:7" x14ac:dyDescent="0.25">
      <c r="B1971" s="60">
        <v>39364</v>
      </c>
      <c r="C1971" s="62">
        <v>5.11625E-2</v>
      </c>
      <c r="D1971" s="62">
        <v>5.2487499999999999E-2</v>
      </c>
      <c r="E1971" s="62">
        <v>5.2125000000000005E-2</v>
      </c>
      <c r="F1971" s="62">
        <v>7.7499999999999999E-2</v>
      </c>
      <c r="G1971" s="62"/>
    </row>
    <row r="1972" spans="2:7" x14ac:dyDescent="0.25">
      <c r="B1972" s="60">
        <v>39365</v>
      </c>
      <c r="C1972" s="62">
        <v>5.1100000000000007E-2</v>
      </c>
      <c r="D1972" s="62">
        <v>5.2474999999999994E-2</v>
      </c>
      <c r="E1972" s="62">
        <v>5.2212500000000002E-2</v>
      </c>
      <c r="F1972" s="62">
        <v>7.7499999999999999E-2</v>
      </c>
      <c r="G1972" s="62"/>
    </row>
    <row r="1973" spans="2:7" x14ac:dyDescent="0.25">
      <c r="B1973" s="60">
        <v>39366</v>
      </c>
      <c r="C1973" s="62">
        <v>5.0912499999999999E-2</v>
      </c>
      <c r="D1973" s="62">
        <v>5.2424999999999999E-2</v>
      </c>
      <c r="E1973" s="62">
        <v>5.2049999999999999E-2</v>
      </c>
      <c r="F1973" s="62">
        <v>7.7499999999999999E-2</v>
      </c>
      <c r="G1973" s="62"/>
    </row>
    <row r="1974" spans="2:7" x14ac:dyDescent="0.25">
      <c r="B1974" s="60">
        <v>39367</v>
      </c>
      <c r="C1974" s="62">
        <v>5.0599999999999999E-2</v>
      </c>
      <c r="D1974" s="62">
        <v>5.2237499999999999E-2</v>
      </c>
      <c r="E1974" s="62">
        <v>5.1375000000000004E-2</v>
      </c>
      <c r="F1974" s="62">
        <v>7.7499999999999999E-2</v>
      </c>
      <c r="G1974" s="62"/>
    </row>
    <row r="1975" spans="2:7" x14ac:dyDescent="0.25">
      <c r="B1975" s="60">
        <v>39370</v>
      </c>
      <c r="C1975" s="62">
        <v>5.0450000000000002E-2</v>
      </c>
      <c r="D1975" s="62">
        <v>5.2143800000000004E-2</v>
      </c>
      <c r="E1975" s="62">
        <v>5.1462500000000001E-2</v>
      </c>
      <c r="F1975" s="62">
        <v>7.7499999999999999E-2</v>
      </c>
      <c r="G1975" s="62"/>
    </row>
    <row r="1976" spans="2:7" x14ac:dyDescent="0.25">
      <c r="B1976" s="60">
        <v>39371</v>
      </c>
      <c r="C1976" s="62">
        <v>5.0349999999999999E-2</v>
      </c>
      <c r="D1976" s="62">
        <v>5.2087500000000002E-2</v>
      </c>
      <c r="E1976" s="62">
        <v>5.1337500000000001E-2</v>
      </c>
      <c r="F1976" s="62">
        <v>7.7499999999999999E-2</v>
      </c>
      <c r="G1976" s="62"/>
    </row>
    <row r="1977" spans="2:7" x14ac:dyDescent="0.25">
      <c r="B1977" s="60">
        <v>39372</v>
      </c>
      <c r="C1977" s="62">
        <v>5.02125E-2</v>
      </c>
      <c r="D1977" s="62">
        <v>5.1987500000000006E-2</v>
      </c>
      <c r="E1977" s="62">
        <v>5.1062500000000004E-2</v>
      </c>
      <c r="F1977" s="62">
        <v>7.7499999999999999E-2</v>
      </c>
      <c r="G1977" s="62"/>
    </row>
    <row r="1978" spans="2:7" x14ac:dyDescent="0.25">
      <c r="B1978" s="60">
        <v>39373</v>
      </c>
      <c r="C1978" s="62">
        <v>4.9974999999999999E-2</v>
      </c>
      <c r="D1978" s="62">
        <v>5.1799999999999999E-2</v>
      </c>
      <c r="E1978" s="62">
        <v>5.0787500000000006E-2</v>
      </c>
      <c r="F1978" s="62">
        <v>7.7499999999999999E-2</v>
      </c>
      <c r="G1978" s="62"/>
    </row>
    <row r="1979" spans="2:7" x14ac:dyDescent="0.25">
      <c r="B1979" s="60">
        <v>39374</v>
      </c>
      <c r="C1979" s="62">
        <v>4.9500000000000002E-2</v>
      </c>
      <c r="D1979" s="62">
        <v>5.1512500000000003E-2</v>
      </c>
      <c r="E1979" s="62">
        <v>5.0056299999999998E-2</v>
      </c>
      <c r="F1979" s="62">
        <v>7.7499999999999999E-2</v>
      </c>
      <c r="G1979" s="62"/>
    </row>
    <row r="1980" spans="2:7" x14ac:dyDescent="0.25">
      <c r="B1980" s="60">
        <v>39377</v>
      </c>
      <c r="C1980" s="62">
        <v>4.8925000000000003E-2</v>
      </c>
      <c r="D1980" s="62">
        <v>5.0925000000000005E-2</v>
      </c>
      <c r="E1980" s="62">
        <v>4.9249999999999995E-2</v>
      </c>
      <c r="F1980" s="62">
        <v>7.7499999999999999E-2</v>
      </c>
      <c r="G1980" s="62"/>
    </row>
    <row r="1981" spans="2:7" x14ac:dyDescent="0.25">
      <c r="B1981" s="60">
        <v>39378</v>
      </c>
      <c r="C1981" s="62">
        <v>4.8724999999999997E-2</v>
      </c>
      <c r="D1981" s="62">
        <v>5.0837500000000001E-2</v>
      </c>
      <c r="E1981" s="62">
        <v>4.9387500000000001E-2</v>
      </c>
      <c r="F1981" s="62">
        <v>7.7499999999999999E-2</v>
      </c>
      <c r="G1981" s="62"/>
    </row>
    <row r="1982" spans="2:7" x14ac:dyDescent="0.25">
      <c r="B1982" s="60">
        <v>39379</v>
      </c>
      <c r="C1982" s="62">
        <v>4.8562500000000001E-2</v>
      </c>
      <c r="D1982" s="62">
        <v>5.0650000000000001E-2</v>
      </c>
      <c r="E1982" s="62">
        <v>4.9000000000000002E-2</v>
      </c>
      <c r="F1982" s="62">
        <v>7.7499999999999999E-2</v>
      </c>
      <c r="G1982" s="62"/>
    </row>
    <row r="1983" spans="2:7" x14ac:dyDescent="0.25">
      <c r="B1983" s="60">
        <v>39380</v>
      </c>
      <c r="C1983" s="62">
        <v>4.8187499999999994E-2</v>
      </c>
      <c r="D1983" s="62">
        <v>5.0106299999999999E-2</v>
      </c>
      <c r="E1983" s="62">
        <v>4.8356299999999998E-2</v>
      </c>
      <c r="F1983" s="62">
        <v>7.7499999999999999E-2</v>
      </c>
      <c r="G1983" s="62"/>
    </row>
    <row r="1984" spans="2:7" x14ac:dyDescent="0.25">
      <c r="B1984" s="60">
        <v>39381</v>
      </c>
      <c r="C1984" s="62">
        <v>4.7925000000000002E-2</v>
      </c>
      <c r="D1984" s="62">
        <v>4.98375E-2</v>
      </c>
      <c r="E1984" s="62">
        <v>4.8318800000000002E-2</v>
      </c>
      <c r="F1984" s="62">
        <v>7.7499999999999999E-2</v>
      </c>
      <c r="G1984" s="62"/>
    </row>
    <row r="1985" spans="2:7" x14ac:dyDescent="0.25">
      <c r="B1985" s="60">
        <v>39384</v>
      </c>
      <c r="C1985" s="62">
        <v>4.7525000000000005E-2</v>
      </c>
      <c r="D1985" s="62">
        <v>4.9599999999999998E-2</v>
      </c>
      <c r="E1985" s="62">
        <v>4.8312500000000001E-2</v>
      </c>
      <c r="F1985" s="62">
        <v>7.7499999999999999E-2</v>
      </c>
      <c r="G1985" s="62"/>
    </row>
    <row r="1986" spans="2:7" x14ac:dyDescent="0.25">
      <c r="B1986" s="60">
        <v>39385</v>
      </c>
      <c r="C1986" s="62">
        <v>4.7162499999999996E-2</v>
      </c>
      <c r="D1986" s="62">
        <v>4.9112499999999996E-2</v>
      </c>
      <c r="E1986" s="62">
        <v>4.8181300000000003E-2</v>
      </c>
      <c r="F1986" s="62">
        <v>7.7499999999999999E-2</v>
      </c>
      <c r="G1986" s="62"/>
    </row>
    <row r="1987" spans="2:7" x14ac:dyDescent="0.25">
      <c r="B1987" s="60">
        <v>39386</v>
      </c>
      <c r="C1987" s="62">
        <v>4.70625E-2</v>
      </c>
      <c r="D1987" s="62">
        <v>4.8937499999999995E-2</v>
      </c>
      <c r="E1987" s="62">
        <v>4.8062500000000001E-2</v>
      </c>
      <c r="F1987" s="62">
        <v>7.4999999999999997E-2</v>
      </c>
      <c r="G1987" s="62"/>
    </row>
    <row r="1988" spans="2:7" x14ac:dyDescent="0.25">
      <c r="B1988" s="60">
        <v>39387</v>
      </c>
      <c r="C1988" s="62">
        <v>4.6875E-2</v>
      </c>
      <c r="D1988" s="62">
        <v>4.8775000000000006E-2</v>
      </c>
      <c r="E1988" s="62">
        <v>4.8462500000000006E-2</v>
      </c>
      <c r="F1988" s="62">
        <v>7.4999999999999997E-2</v>
      </c>
      <c r="G1988" s="62"/>
    </row>
    <row r="1989" spans="2:7" x14ac:dyDescent="0.25">
      <c r="B1989" s="60">
        <v>39388</v>
      </c>
      <c r="C1989" s="62">
        <v>4.6775000000000004E-2</v>
      </c>
      <c r="D1989" s="62">
        <v>4.8649999999999999E-2</v>
      </c>
      <c r="E1989" s="62">
        <v>4.7937500000000001E-2</v>
      </c>
      <c r="F1989" s="62">
        <v>7.4999999999999997E-2</v>
      </c>
      <c r="G1989" s="62"/>
    </row>
    <row r="1990" spans="2:7" x14ac:dyDescent="0.25">
      <c r="B1990" s="60">
        <v>39391</v>
      </c>
      <c r="C1990" s="62">
        <v>4.6675000000000001E-2</v>
      </c>
      <c r="D1990" s="62">
        <v>4.8750000000000002E-2</v>
      </c>
      <c r="E1990" s="62">
        <v>4.8106299999999998E-2</v>
      </c>
      <c r="F1990" s="62">
        <v>7.4999999999999997E-2</v>
      </c>
      <c r="G1990" s="62"/>
    </row>
    <row r="1991" spans="2:7" x14ac:dyDescent="0.25">
      <c r="B1991" s="60">
        <v>39392</v>
      </c>
      <c r="C1991" s="62">
        <v>4.6668799999999996E-2</v>
      </c>
      <c r="D1991" s="62">
        <v>4.8974999999999998E-2</v>
      </c>
      <c r="E1991" s="62">
        <v>4.8524999999999999E-2</v>
      </c>
      <c r="F1991" s="62">
        <v>7.4999999999999997E-2</v>
      </c>
      <c r="G1991" s="62"/>
    </row>
    <row r="1992" spans="2:7" x14ac:dyDescent="0.25">
      <c r="B1992" s="60">
        <v>39393</v>
      </c>
      <c r="C1992" s="62">
        <v>4.6649999999999997E-2</v>
      </c>
      <c r="D1992" s="62">
        <v>4.8962499999999999E-2</v>
      </c>
      <c r="E1992" s="62">
        <v>4.83875E-2</v>
      </c>
      <c r="F1992" s="62">
        <v>7.4999999999999997E-2</v>
      </c>
      <c r="G1992" s="62"/>
    </row>
    <row r="1993" spans="2:7" x14ac:dyDescent="0.25">
      <c r="B1993" s="60">
        <v>39394</v>
      </c>
      <c r="C1993" s="62">
        <v>4.6600000000000003E-2</v>
      </c>
      <c r="D1993" s="62">
        <v>4.8868799999999997E-2</v>
      </c>
      <c r="E1993" s="62">
        <v>4.8031300000000006E-2</v>
      </c>
      <c r="F1993" s="62">
        <v>7.4999999999999997E-2</v>
      </c>
      <c r="G1993" s="62"/>
    </row>
    <row r="1994" spans="2:7" x14ac:dyDescent="0.25">
      <c r="B1994" s="60">
        <v>39395</v>
      </c>
      <c r="C1994" s="62">
        <v>4.6593799999999998E-2</v>
      </c>
      <c r="D1994" s="62">
        <v>4.8793800000000005E-2</v>
      </c>
      <c r="E1994" s="62">
        <v>4.7625000000000001E-2</v>
      </c>
      <c r="F1994" s="62">
        <v>7.4999999999999997E-2</v>
      </c>
      <c r="G1994" s="62"/>
    </row>
    <row r="1995" spans="2:7" x14ac:dyDescent="0.25">
      <c r="B1995" s="60">
        <v>39398</v>
      </c>
      <c r="C1995" s="62">
        <v>4.6531299999999998E-2</v>
      </c>
      <c r="D1995" s="62">
        <v>4.87E-2</v>
      </c>
      <c r="E1995" s="62">
        <v>4.74375E-2</v>
      </c>
      <c r="F1995" s="62"/>
      <c r="G1995" s="62"/>
    </row>
    <row r="1996" spans="2:7" x14ac:dyDescent="0.25">
      <c r="B1996" s="60">
        <v>39399</v>
      </c>
      <c r="C1996" s="62">
        <v>4.6518799999999999E-2</v>
      </c>
      <c r="D1996" s="62">
        <v>4.8687500000000002E-2</v>
      </c>
      <c r="E1996" s="62">
        <v>4.7375E-2</v>
      </c>
      <c r="F1996" s="62">
        <v>7.4999999999999997E-2</v>
      </c>
      <c r="G1996" s="62"/>
    </row>
    <row r="1997" spans="2:7" x14ac:dyDescent="0.25">
      <c r="B1997" s="60">
        <v>39400</v>
      </c>
      <c r="C1997" s="62">
        <v>4.6581299999999999E-2</v>
      </c>
      <c r="D1997" s="62">
        <v>4.8775000000000006E-2</v>
      </c>
      <c r="E1997" s="62">
        <v>4.7750000000000001E-2</v>
      </c>
      <c r="F1997" s="62">
        <v>7.4999999999999997E-2</v>
      </c>
      <c r="G1997" s="62"/>
    </row>
    <row r="1998" spans="2:7" x14ac:dyDescent="0.25">
      <c r="B1998" s="60">
        <v>39401</v>
      </c>
      <c r="C1998" s="62">
        <v>4.6862500000000001E-2</v>
      </c>
      <c r="D1998" s="62">
        <v>4.9050000000000003E-2</v>
      </c>
      <c r="E1998" s="62">
        <v>4.7912499999999997E-2</v>
      </c>
      <c r="F1998" s="62">
        <v>7.4999999999999997E-2</v>
      </c>
      <c r="G1998" s="62"/>
    </row>
    <row r="1999" spans="2:7" x14ac:dyDescent="0.25">
      <c r="B1999" s="60">
        <v>39402</v>
      </c>
      <c r="C1999" s="62">
        <v>4.7400000000000005E-2</v>
      </c>
      <c r="D1999" s="62">
        <v>4.9487500000000004E-2</v>
      </c>
      <c r="E1999" s="62">
        <v>4.8087499999999998E-2</v>
      </c>
      <c r="F1999" s="62">
        <v>7.4999999999999997E-2</v>
      </c>
      <c r="G1999" s="62"/>
    </row>
    <row r="2000" spans="2:7" x14ac:dyDescent="0.25">
      <c r="B2000" s="60">
        <v>39405</v>
      </c>
      <c r="C2000" s="62">
        <v>4.7675000000000002E-2</v>
      </c>
      <c r="D2000" s="62">
        <v>4.9818800000000003E-2</v>
      </c>
      <c r="E2000" s="62">
        <v>4.845E-2</v>
      </c>
      <c r="F2000" s="62">
        <v>7.4999999999999997E-2</v>
      </c>
      <c r="G2000" s="62"/>
    </row>
    <row r="2001" spans="2:7" x14ac:dyDescent="0.25">
      <c r="B2001" s="60">
        <v>39406</v>
      </c>
      <c r="C2001" s="62">
        <v>4.7800000000000002E-2</v>
      </c>
      <c r="D2001" s="62">
        <v>0.05</v>
      </c>
      <c r="E2001" s="62">
        <v>4.8562500000000001E-2</v>
      </c>
      <c r="F2001" s="62">
        <v>7.4999999999999997E-2</v>
      </c>
      <c r="G2001" s="62"/>
    </row>
    <row r="2002" spans="2:7" x14ac:dyDescent="0.25">
      <c r="B2002" s="60">
        <v>39407</v>
      </c>
      <c r="C2002" s="62">
        <v>4.78313E-2</v>
      </c>
      <c r="D2002" s="62">
        <v>5.015E-2</v>
      </c>
      <c r="E2002" s="62">
        <v>4.8524999999999999E-2</v>
      </c>
      <c r="F2002" s="62">
        <v>7.4999999999999997E-2</v>
      </c>
      <c r="G2002" s="62"/>
    </row>
    <row r="2003" spans="2:7" x14ac:dyDescent="0.25">
      <c r="B2003" s="60">
        <v>39408</v>
      </c>
      <c r="C2003" s="62">
        <v>4.78875E-2</v>
      </c>
      <c r="D2003" s="62">
        <v>5.0300000000000004E-2</v>
      </c>
      <c r="E2003" s="62">
        <v>4.8550000000000003E-2</v>
      </c>
      <c r="F2003" s="62"/>
      <c r="G2003" s="62"/>
    </row>
    <row r="2004" spans="2:7" x14ac:dyDescent="0.25">
      <c r="B2004" s="60">
        <v>39409</v>
      </c>
      <c r="C2004" s="62">
        <v>4.7931299999999996E-2</v>
      </c>
      <c r="D2004" s="62">
        <v>5.04E-2</v>
      </c>
      <c r="E2004" s="62">
        <v>4.8562500000000001E-2</v>
      </c>
      <c r="F2004" s="62">
        <v>7.4999999999999997E-2</v>
      </c>
      <c r="G2004" s="62"/>
    </row>
    <row r="2005" spans="2:7" x14ac:dyDescent="0.25">
      <c r="B2005" s="60">
        <v>39412</v>
      </c>
      <c r="C2005" s="62">
        <v>4.8000000000000001E-2</v>
      </c>
      <c r="D2005" s="62">
        <v>5.0531300000000001E-2</v>
      </c>
      <c r="E2005" s="62">
        <v>4.8937499999999995E-2</v>
      </c>
      <c r="F2005" s="62">
        <v>7.4999999999999997E-2</v>
      </c>
      <c r="G2005" s="62"/>
    </row>
    <row r="2006" spans="2:7" x14ac:dyDescent="0.25">
      <c r="B2006" s="60">
        <v>39413</v>
      </c>
      <c r="C2006" s="62">
        <v>4.8087499999999998E-2</v>
      </c>
      <c r="D2006" s="62">
        <v>5.0618800000000005E-2</v>
      </c>
      <c r="E2006" s="62">
        <v>4.8625000000000002E-2</v>
      </c>
      <c r="F2006" s="62">
        <v>7.4999999999999997E-2</v>
      </c>
      <c r="G2006" s="62"/>
    </row>
    <row r="2007" spans="2:7" x14ac:dyDescent="0.25">
      <c r="B2007" s="60">
        <v>39414</v>
      </c>
      <c r="C2007" s="62">
        <v>4.8218799999999999E-2</v>
      </c>
      <c r="D2007" s="62">
        <v>5.0812499999999997E-2</v>
      </c>
      <c r="E2007" s="62">
        <v>4.9062500000000002E-2</v>
      </c>
      <c r="F2007" s="62">
        <v>7.4999999999999997E-2</v>
      </c>
      <c r="G2007" s="62"/>
    </row>
    <row r="2008" spans="2:7" x14ac:dyDescent="0.25">
      <c r="B2008" s="60">
        <v>39415</v>
      </c>
      <c r="C2008" s="62">
        <v>5.2249999999999998E-2</v>
      </c>
      <c r="D2008" s="62">
        <v>5.1237500000000005E-2</v>
      </c>
      <c r="E2008" s="62">
        <v>4.9124999999999995E-2</v>
      </c>
      <c r="F2008" s="62">
        <v>7.4999999999999997E-2</v>
      </c>
      <c r="G2008" s="62"/>
    </row>
    <row r="2009" spans="2:7" x14ac:dyDescent="0.25">
      <c r="B2009" s="60">
        <v>39416</v>
      </c>
      <c r="C2009" s="62">
        <v>5.2362499999999999E-2</v>
      </c>
      <c r="D2009" s="62">
        <v>5.1312499999999997E-2</v>
      </c>
      <c r="E2009" s="62">
        <v>4.9100000000000005E-2</v>
      </c>
      <c r="F2009" s="62">
        <v>7.4999999999999997E-2</v>
      </c>
      <c r="G2009" s="62"/>
    </row>
    <row r="2010" spans="2:7" x14ac:dyDescent="0.25">
      <c r="B2010" s="60">
        <v>39419</v>
      </c>
      <c r="C2010" s="62">
        <v>5.2456300000000004E-2</v>
      </c>
      <c r="D2010" s="62">
        <v>5.1406299999999995E-2</v>
      </c>
      <c r="E2010" s="62">
        <v>4.8956299999999994E-2</v>
      </c>
      <c r="F2010" s="62">
        <v>7.4999999999999997E-2</v>
      </c>
      <c r="G2010" s="62"/>
    </row>
    <row r="2011" spans="2:7" x14ac:dyDescent="0.25">
      <c r="B2011" s="60">
        <v>39420</v>
      </c>
      <c r="C2011" s="62">
        <v>5.2518799999999997E-2</v>
      </c>
      <c r="D2011" s="62">
        <v>5.1500000000000004E-2</v>
      </c>
      <c r="E2011" s="62">
        <v>4.9087500000000006E-2</v>
      </c>
      <c r="F2011" s="62">
        <v>7.4999999999999997E-2</v>
      </c>
      <c r="G2011" s="62"/>
    </row>
    <row r="2012" spans="2:7" x14ac:dyDescent="0.25">
      <c r="B2012" s="60">
        <v>39421</v>
      </c>
      <c r="C2012" s="62">
        <v>5.2499999999999998E-2</v>
      </c>
      <c r="D2012" s="62">
        <v>5.1506299999999998E-2</v>
      </c>
      <c r="E2012" s="62">
        <v>4.9037499999999998E-2</v>
      </c>
      <c r="F2012" s="62">
        <v>7.4999999999999997E-2</v>
      </c>
      <c r="G2012" s="62"/>
    </row>
    <row r="2013" spans="2:7" x14ac:dyDescent="0.25">
      <c r="B2013" s="60">
        <v>39422</v>
      </c>
      <c r="C2013" s="62">
        <v>5.2424999999999999E-2</v>
      </c>
      <c r="D2013" s="62">
        <v>5.1462500000000001E-2</v>
      </c>
      <c r="E2013" s="62">
        <v>4.9012500000000001E-2</v>
      </c>
      <c r="F2013" s="62">
        <v>7.4999999999999997E-2</v>
      </c>
      <c r="G2013" s="62"/>
    </row>
    <row r="2014" spans="2:7" x14ac:dyDescent="0.25">
      <c r="B2014" s="60">
        <v>39423</v>
      </c>
      <c r="C2014" s="62">
        <v>5.2374999999999998E-2</v>
      </c>
      <c r="D2014" s="62">
        <v>5.1406299999999995E-2</v>
      </c>
      <c r="E2014" s="62">
        <v>4.9318799999999996E-2</v>
      </c>
      <c r="F2014" s="62">
        <v>7.4999999999999997E-2</v>
      </c>
      <c r="G2014" s="62"/>
    </row>
    <row r="2015" spans="2:7" x14ac:dyDescent="0.25">
      <c r="B2015" s="60">
        <v>39426</v>
      </c>
      <c r="C2015" s="62">
        <v>5.2318800000000006E-2</v>
      </c>
      <c r="D2015" s="62">
        <v>5.1325000000000003E-2</v>
      </c>
      <c r="E2015" s="62">
        <v>4.9675000000000004E-2</v>
      </c>
      <c r="F2015" s="62">
        <v>7.4999999999999997E-2</v>
      </c>
      <c r="G2015" s="62"/>
    </row>
    <row r="2016" spans="2:7" x14ac:dyDescent="0.25">
      <c r="B2016" s="60">
        <v>39427</v>
      </c>
      <c r="C2016" s="62">
        <v>5.20375E-2</v>
      </c>
      <c r="D2016" s="62">
        <v>5.1112499999999998E-2</v>
      </c>
      <c r="E2016" s="62">
        <v>4.9562499999999995E-2</v>
      </c>
      <c r="F2016" s="62">
        <v>7.2499999999999995E-2</v>
      </c>
      <c r="G2016" s="62"/>
    </row>
    <row r="2017" spans="2:7" x14ac:dyDescent="0.25">
      <c r="B2017" s="60">
        <v>39428</v>
      </c>
      <c r="C2017" s="62">
        <v>5.1025000000000001E-2</v>
      </c>
      <c r="D2017" s="62">
        <v>5.0575000000000002E-2</v>
      </c>
      <c r="E2017" s="62">
        <v>4.9287499999999998E-2</v>
      </c>
      <c r="F2017" s="62">
        <v>7.2499999999999995E-2</v>
      </c>
      <c r="G2017" s="62"/>
    </row>
    <row r="2018" spans="2:7" x14ac:dyDescent="0.25">
      <c r="B2018" s="60">
        <v>39429</v>
      </c>
      <c r="C2018" s="62">
        <v>5.0275E-2</v>
      </c>
      <c r="D2018" s="62">
        <v>4.9906300000000001E-2</v>
      </c>
      <c r="E2018" s="62">
        <v>4.8287500000000004E-2</v>
      </c>
      <c r="F2018" s="62">
        <v>7.2499999999999995E-2</v>
      </c>
      <c r="G2018" s="62"/>
    </row>
    <row r="2019" spans="2:7" x14ac:dyDescent="0.25">
      <c r="B2019" s="60">
        <v>39430</v>
      </c>
      <c r="C2019" s="62">
        <v>4.99625E-2</v>
      </c>
      <c r="D2019" s="62">
        <v>4.9662499999999998E-2</v>
      </c>
      <c r="E2019" s="62">
        <v>4.8487499999999996E-2</v>
      </c>
      <c r="F2019" s="62">
        <v>7.2499999999999995E-2</v>
      </c>
      <c r="G2019" s="62"/>
    </row>
    <row r="2020" spans="2:7" x14ac:dyDescent="0.25">
      <c r="B2020" s="60">
        <v>39433</v>
      </c>
      <c r="C2020" s="62">
        <v>4.965E-2</v>
      </c>
      <c r="D2020" s="62">
        <v>4.9412499999999998E-2</v>
      </c>
      <c r="E2020" s="62">
        <v>4.8487499999999996E-2</v>
      </c>
      <c r="F2020" s="62">
        <v>7.2499999999999995E-2</v>
      </c>
      <c r="G2020" s="62"/>
    </row>
    <row r="2021" spans="2:7" x14ac:dyDescent="0.25">
      <c r="B2021" s="60">
        <v>39434</v>
      </c>
      <c r="C2021" s="62">
        <v>4.9487500000000004E-2</v>
      </c>
      <c r="D2021" s="62">
        <v>4.9262499999999994E-2</v>
      </c>
      <c r="E2021" s="62">
        <v>4.8250000000000001E-2</v>
      </c>
      <c r="F2021" s="62">
        <v>7.2499999999999995E-2</v>
      </c>
      <c r="G2021" s="62"/>
    </row>
    <row r="2022" spans="2:7" x14ac:dyDescent="0.25">
      <c r="B2022" s="60">
        <v>39435</v>
      </c>
      <c r="C2022" s="62">
        <v>4.9318799999999996E-2</v>
      </c>
      <c r="D2022" s="62">
        <v>4.9100000000000005E-2</v>
      </c>
      <c r="E2022" s="62">
        <v>4.7774999999999998E-2</v>
      </c>
      <c r="F2022" s="62">
        <v>7.2499999999999995E-2</v>
      </c>
      <c r="G2022" s="62"/>
    </row>
    <row r="2023" spans="2:7" x14ac:dyDescent="0.25">
      <c r="B2023" s="60">
        <v>39436</v>
      </c>
      <c r="C2023" s="62">
        <v>4.8962499999999999E-2</v>
      </c>
      <c r="D2023" s="62">
        <v>4.8837499999999999E-2</v>
      </c>
      <c r="E2023" s="62">
        <v>4.7449999999999999E-2</v>
      </c>
      <c r="F2023" s="62">
        <v>7.2499999999999995E-2</v>
      </c>
      <c r="G2023" s="62"/>
    </row>
    <row r="2024" spans="2:7" x14ac:dyDescent="0.25">
      <c r="B2024" s="60">
        <v>39437</v>
      </c>
      <c r="C2024" s="62">
        <v>4.8649999999999999E-2</v>
      </c>
      <c r="D2024" s="62">
        <v>4.8575E-2</v>
      </c>
      <c r="E2024" s="62">
        <v>4.7274999999999998E-2</v>
      </c>
      <c r="F2024" s="62">
        <v>7.2499999999999995E-2</v>
      </c>
      <c r="G2024" s="62"/>
    </row>
    <row r="2025" spans="2:7" x14ac:dyDescent="0.25">
      <c r="B2025" s="60">
        <v>39440</v>
      </c>
      <c r="C2025" s="62">
        <v>4.8550000000000003E-2</v>
      </c>
      <c r="D2025" s="62">
        <v>4.8425000000000003E-2</v>
      </c>
      <c r="E2025" s="62">
        <v>4.7175000000000002E-2</v>
      </c>
      <c r="F2025" s="62">
        <v>7.2499999999999995E-2</v>
      </c>
      <c r="G2025" s="62"/>
    </row>
    <row r="2026" spans="2:7" x14ac:dyDescent="0.25">
      <c r="B2026" s="60">
        <v>39443</v>
      </c>
      <c r="C2026" s="62">
        <v>4.845E-2</v>
      </c>
      <c r="D2026" s="62">
        <v>4.8300000000000003E-2</v>
      </c>
      <c r="E2026" s="62">
        <v>4.7175000000000002E-2</v>
      </c>
      <c r="F2026" s="62">
        <v>7.2499999999999995E-2</v>
      </c>
      <c r="G2026" s="62"/>
    </row>
    <row r="2027" spans="2:7" x14ac:dyDescent="0.25">
      <c r="B2027" s="60">
        <v>39444</v>
      </c>
      <c r="C2027" s="62">
        <v>4.63125E-2</v>
      </c>
      <c r="D2027" s="62">
        <v>4.7287499999999996E-2</v>
      </c>
      <c r="E2027" s="62">
        <v>4.6487499999999994E-2</v>
      </c>
      <c r="F2027" s="62">
        <v>7.2499999999999995E-2</v>
      </c>
      <c r="G2027" s="62"/>
    </row>
    <row r="2028" spans="2:7" x14ac:dyDescent="0.25">
      <c r="B2028" s="60">
        <v>39447</v>
      </c>
      <c r="C2028" s="62">
        <v>4.5999999999999999E-2</v>
      </c>
      <c r="D2028" s="62">
        <v>4.7024999999999997E-2</v>
      </c>
      <c r="E2028" s="62">
        <v>4.5962500000000003E-2</v>
      </c>
      <c r="F2028" s="62">
        <v>7.2499999999999995E-2</v>
      </c>
      <c r="G2028" s="62"/>
    </row>
    <row r="2029" spans="2:7" x14ac:dyDescent="0.25">
      <c r="B2029" s="60">
        <v>39449</v>
      </c>
      <c r="C2029" s="62">
        <v>4.5700000000000005E-2</v>
      </c>
      <c r="D2029" s="62">
        <v>4.6806299999999995E-2</v>
      </c>
      <c r="E2029" s="62">
        <v>4.5662500000000002E-2</v>
      </c>
      <c r="F2029" s="62">
        <v>7.2499999999999995E-2</v>
      </c>
      <c r="G2029" s="62"/>
    </row>
    <row r="2030" spans="2:7" x14ac:dyDescent="0.25">
      <c r="B2030" s="60">
        <v>39450</v>
      </c>
      <c r="C2030" s="62">
        <v>4.5400000000000003E-2</v>
      </c>
      <c r="D2030" s="62">
        <v>4.6462500000000004E-2</v>
      </c>
      <c r="E2030" s="62">
        <v>4.4737499999999999E-2</v>
      </c>
      <c r="F2030" s="62">
        <v>7.2499999999999995E-2</v>
      </c>
      <c r="G2030" s="62"/>
    </row>
    <row r="2031" spans="2:7" x14ac:dyDescent="0.25">
      <c r="B2031" s="60">
        <v>39451</v>
      </c>
      <c r="C2031" s="62">
        <v>4.5149999999999996E-2</v>
      </c>
      <c r="D2031" s="62">
        <v>4.6199999999999998E-2</v>
      </c>
      <c r="E2031" s="62">
        <v>4.4674999999999999E-2</v>
      </c>
      <c r="F2031" s="62">
        <v>7.2499999999999995E-2</v>
      </c>
      <c r="G2031" s="62"/>
    </row>
    <row r="2032" spans="2:7" x14ac:dyDescent="0.25">
      <c r="B2032" s="60">
        <v>39454</v>
      </c>
      <c r="C2032" s="62">
        <v>4.4412500000000001E-2</v>
      </c>
      <c r="D2032" s="62">
        <v>4.5431299999999994E-2</v>
      </c>
      <c r="E2032" s="62">
        <v>4.3637499999999996E-2</v>
      </c>
      <c r="F2032" s="62">
        <v>7.2499999999999995E-2</v>
      </c>
      <c r="G2032" s="62"/>
    </row>
    <row r="2033" spans="2:7" x14ac:dyDescent="0.25">
      <c r="B2033" s="60">
        <v>39455</v>
      </c>
      <c r="C2033" s="62">
        <v>4.4112499999999999E-2</v>
      </c>
      <c r="D2033" s="62">
        <v>4.505E-2</v>
      </c>
      <c r="E2033" s="62">
        <v>4.3287500000000007E-2</v>
      </c>
      <c r="F2033" s="62">
        <v>7.2499999999999995E-2</v>
      </c>
      <c r="G2033" s="62"/>
    </row>
    <row r="2034" spans="2:7" x14ac:dyDescent="0.25">
      <c r="B2034" s="60">
        <v>39456</v>
      </c>
      <c r="C2034" s="62">
        <v>4.3706300000000003E-2</v>
      </c>
      <c r="D2034" s="62">
        <v>4.4424999999999999E-2</v>
      </c>
      <c r="E2034" s="62">
        <v>4.2625000000000003E-2</v>
      </c>
      <c r="F2034" s="62">
        <v>7.2499999999999995E-2</v>
      </c>
      <c r="G2034" s="62"/>
    </row>
    <row r="2035" spans="2:7" x14ac:dyDescent="0.25">
      <c r="B2035" s="60">
        <v>39457</v>
      </c>
      <c r="C2035" s="62">
        <v>4.3193799999999997E-2</v>
      </c>
      <c r="D2035" s="62">
        <v>4.3768799999999997E-2</v>
      </c>
      <c r="E2035" s="62">
        <v>4.1937499999999996E-2</v>
      </c>
      <c r="F2035" s="62">
        <v>7.2499999999999995E-2</v>
      </c>
      <c r="G2035" s="62"/>
    </row>
    <row r="2036" spans="2:7" x14ac:dyDescent="0.25">
      <c r="B2036" s="60">
        <v>39458</v>
      </c>
      <c r="C2036" s="62">
        <v>4.2362499999999997E-2</v>
      </c>
      <c r="D2036" s="62">
        <v>4.2575000000000002E-2</v>
      </c>
      <c r="E2036" s="62">
        <v>4.0812500000000002E-2</v>
      </c>
      <c r="F2036" s="62">
        <v>7.2499999999999995E-2</v>
      </c>
      <c r="G2036" s="62"/>
    </row>
    <row r="2037" spans="2:7" x14ac:dyDescent="0.25">
      <c r="B2037" s="60">
        <v>39461</v>
      </c>
      <c r="C2037" s="62">
        <v>4.0812500000000002E-2</v>
      </c>
      <c r="D2037" s="62">
        <v>4.0549999999999996E-2</v>
      </c>
      <c r="E2037" s="62">
        <v>3.8537499999999995E-2</v>
      </c>
      <c r="F2037" s="62">
        <v>7.2499999999999995E-2</v>
      </c>
      <c r="G2037" s="62"/>
    </row>
    <row r="2038" spans="2:7" x14ac:dyDescent="0.25">
      <c r="B2038" s="60">
        <v>39462</v>
      </c>
      <c r="C2038" s="62">
        <v>4.0224999999999997E-2</v>
      </c>
      <c r="D2038" s="62">
        <v>3.9975000000000004E-2</v>
      </c>
      <c r="E2038" s="62">
        <v>3.8275000000000003E-2</v>
      </c>
      <c r="F2038" s="62">
        <v>7.2499999999999995E-2</v>
      </c>
      <c r="G2038" s="62"/>
    </row>
    <row r="2039" spans="2:7" x14ac:dyDescent="0.25">
      <c r="B2039" s="60">
        <v>39463</v>
      </c>
      <c r="C2039" s="62">
        <v>3.98938E-2</v>
      </c>
      <c r="D2039" s="62">
        <v>3.9512499999999999E-2</v>
      </c>
      <c r="E2039" s="62">
        <v>3.7937499999999999E-2</v>
      </c>
      <c r="F2039" s="62">
        <v>7.2499999999999995E-2</v>
      </c>
      <c r="G2039" s="62"/>
    </row>
    <row r="2040" spans="2:7" x14ac:dyDescent="0.25">
      <c r="B2040" s="60">
        <v>39464</v>
      </c>
      <c r="C2040" s="62">
        <v>3.9587500000000005E-2</v>
      </c>
      <c r="D2040" s="62">
        <v>3.9262499999999999E-2</v>
      </c>
      <c r="E2040" s="62">
        <v>3.8112500000000001E-2</v>
      </c>
      <c r="F2040" s="62">
        <v>7.2499999999999995E-2</v>
      </c>
      <c r="G2040" s="62"/>
    </row>
    <row r="2041" spans="2:7" x14ac:dyDescent="0.25">
      <c r="B2041" s="60">
        <v>39465</v>
      </c>
      <c r="C2041" s="62">
        <v>3.9343799999999998E-2</v>
      </c>
      <c r="D2041" s="62">
        <v>3.89375E-2</v>
      </c>
      <c r="E2041" s="62">
        <v>3.7537500000000001E-2</v>
      </c>
      <c r="F2041" s="62">
        <v>7.2499999999999995E-2</v>
      </c>
      <c r="G2041" s="62"/>
    </row>
    <row r="2042" spans="2:7" x14ac:dyDescent="0.25">
      <c r="B2042" s="60">
        <v>39468</v>
      </c>
      <c r="C2042" s="62">
        <v>3.9024999999999997E-2</v>
      </c>
      <c r="D2042" s="62">
        <v>3.8475000000000002E-2</v>
      </c>
      <c r="E2042" s="62">
        <v>3.67438E-2</v>
      </c>
      <c r="F2042" s="62"/>
      <c r="G2042" s="62"/>
    </row>
    <row r="2043" spans="2:7" x14ac:dyDescent="0.25">
      <c r="B2043" s="60">
        <v>39469</v>
      </c>
      <c r="C2043" s="62">
        <v>3.77375E-2</v>
      </c>
      <c r="D2043" s="62">
        <v>3.7175E-2</v>
      </c>
      <c r="E2043" s="62">
        <v>3.49E-2</v>
      </c>
      <c r="F2043" s="62">
        <v>6.5000000000000002E-2</v>
      </c>
      <c r="G2043" s="62"/>
    </row>
    <row r="2044" spans="2:7" x14ac:dyDescent="0.25">
      <c r="B2044" s="60">
        <v>39470</v>
      </c>
      <c r="C2044" s="62">
        <v>3.3762500000000001E-2</v>
      </c>
      <c r="D2044" s="62">
        <v>3.3312499999999995E-2</v>
      </c>
      <c r="E2044" s="62">
        <v>3.1637499999999999E-2</v>
      </c>
      <c r="F2044" s="62">
        <v>6.5000000000000002E-2</v>
      </c>
      <c r="G2044" s="62"/>
    </row>
    <row r="2045" spans="2:7" x14ac:dyDescent="0.25">
      <c r="B2045" s="60">
        <v>39471</v>
      </c>
      <c r="C2045" s="62">
        <v>3.2850000000000004E-2</v>
      </c>
      <c r="D2045" s="62">
        <v>3.2437500000000001E-2</v>
      </c>
      <c r="E2045" s="62">
        <v>3.15E-2</v>
      </c>
      <c r="F2045" s="62">
        <v>6.5000000000000002E-2</v>
      </c>
      <c r="G2045" s="62"/>
    </row>
    <row r="2046" spans="2:7" x14ac:dyDescent="0.25">
      <c r="B2046" s="60">
        <v>39472</v>
      </c>
      <c r="C2046" s="62">
        <v>3.3125000000000002E-2</v>
      </c>
      <c r="D2046" s="62">
        <v>3.3062500000000002E-2</v>
      </c>
      <c r="E2046" s="62">
        <v>3.3000000000000002E-2</v>
      </c>
      <c r="F2046" s="62">
        <v>6.5000000000000002E-2</v>
      </c>
      <c r="G2046" s="62"/>
    </row>
    <row r="2047" spans="2:7" x14ac:dyDescent="0.25">
      <c r="B2047" s="60">
        <v>39475</v>
      </c>
      <c r="C2047" s="62">
        <v>3.2812500000000001E-2</v>
      </c>
      <c r="D2047" s="62">
        <v>3.25125E-2</v>
      </c>
      <c r="E2047" s="62">
        <v>3.1837499999999998E-2</v>
      </c>
      <c r="F2047" s="62">
        <v>6.5000000000000002E-2</v>
      </c>
      <c r="G2047" s="62"/>
    </row>
    <row r="2048" spans="2:7" x14ac:dyDescent="0.25">
      <c r="B2048" s="60">
        <v>39476</v>
      </c>
      <c r="C2048" s="62">
        <v>3.2712500000000005E-2</v>
      </c>
      <c r="D2048" s="62">
        <v>3.2437500000000001E-2</v>
      </c>
      <c r="E2048" s="62">
        <v>3.1818800000000001E-2</v>
      </c>
      <c r="F2048" s="62">
        <v>6.5000000000000002E-2</v>
      </c>
      <c r="G2048" s="62"/>
    </row>
    <row r="2049" spans="2:7" x14ac:dyDescent="0.25">
      <c r="B2049" s="60">
        <v>39477</v>
      </c>
      <c r="C2049" s="62">
        <v>3.26375E-2</v>
      </c>
      <c r="D2049" s="62">
        <v>3.23938E-2</v>
      </c>
      <c r="E2049" s="62">
        <v>3.1862499999999995E-2</v>
      </c>
      <c r="F2049" s="62">
        <v>0.06</v>
      </c>
      <c r="G2049" s="62"/>
    </row>
    <row r="2050" spans="2:7" x14ac:dyDescent="0.25">
      <c r="B2050" s="60">
        <v>39478</v>
      </c>
      <c r="C2050" s="62">
        <v>3.14375E-2</v>
      </c>
      <c r="D2050" s="62">
        <v>3.1118800000000002E-2</v>
      </c>
      <c r="E2050" s="62">
        <v>3.0412499999999999E-2</v>
      </c>
      <c r="F2050" s="62">
        <v>0.06</v>
      </c>
      <c r="G2050" s="62"/>
    </row>
    <row r="2051" spans="2:7" x14ac:dyDescent="0.25">
      <c r="B2051" s="60">
        <v>39479</v>
      </c>
      <c r="C2051" s="62">
        <v>3.1412499999999996E-2</v>
      </c>
      <c r="D2051" s="62">
        <v>3.0950000000000002E-2</v>
      </c>
      <c r="E2051" s="62">
        <v>3.0162499999999998E-2</v>
      </c>
      <c r="F2051" s="62">
        <v>0.06</v>
      </c>
      <c r="G2051" s="62"/>
    </row>
    <row r="2052" spans="2:7" x14ac:dyDescent="0.25">
      <c r="B2052" s="60">
        <v>39482</v>
      </c>
      <c r="C2052" s="62">
        <v>3.18125E-2</v>
      </c>
      <c r="D2052" s="62">
        <v>3.1449999999999999E-2</v>
      </c>
      <c r="E2052" s="62">
        <v>3.0975000000000003E-2</v>
      </c>
      <c r="F2052" s="62">
        <v>0.06</v>
      </c>
      <c r="G2052" s="62"/>
    </row>
    <row r="2053" spans="2:7" x14ac:dyDescent="0.25">
      <c r="B2053" s="60">
        <v>39483</v>
      </c>
      <c r="C2053" s="62">
        <v>3.2181299999999996E-2</v>
      </c>
      <c r="D2053" s="62">
        <v>3.1618800000000002E-2</v>
      </c>
      <c r="E2053" s="62">
        <v>3.1112500000000001E-2</v>
      </c>
      <c r="F2053" s="62">
        <v>0.06</v>
      </c>
      <c r="G2053" s="62"/>
    </row>
    <row r="2054" spans="2:7" x14ac:dyDescent="0.25">
      <c r="B2054" s="60">
        <v>39484</v>
      </c>
      <c r="C2054" s="62">
        <v>3.1925000000000002E-2</v>
      </c>
      <c r="D2054" s="62">
        <v>3.1274999999999997E-2</v>
      </c>
      <c r="E2054" s="62">
        <v>3.0025E-2</v>
      </c>
      <c r="F2054" s="62">
        <v>0.06</v>
      </c>
      <c r="G2054" s="62"/>
    </row>
    <row r="2055" spans="2:7" x14ac:dyDescent="0.25">
      <c r="B2055" s="60">
        <v>39485</v>
      </c>
      <c r="C2055" s="62">
        <v>3.1649999999999998E-2</v>
      </c>
      <c r="D2055" s="62">
        <v>3.09625E-2</v>
      </c>
      <c r="E2055" s="62">
        <v>2.9774999999999999E-2</v>
      </c>
      <c r="F2055" s="62">
        <v>0.06</v>
      </c>
      <c r="G2055" s="62"/>
    </row>
    <row r="2056" spans="2:7" x14ac:dyDescent="0.25">
      <c r="B2056" s="60">
        <v>39486</v>
      </c>
      <c r="C2056" s="62">
        <v>3.1537500000000003E-2</v>
      </c>
      <c r="D2056" s="62">
        <v>3.08813E-2</v>
      </c>
      <c r="E2056" s="62">
        <v>2.9912499999999998E-2</v>
      </c>
      <c r="F2056" s="62">
        <v>0.06</v>
      </c>
      <c r="G2056" s="62"/>
    </row>
    <row r="2057" spans="2:7" x14ac:dyDescent="0.25">
      <c r="B2057" s="60">
        <v>39489</v>
      </c>
      <c r="C2057" s="62">
        <v>3.1387499999999999E-2</v>
      </c>
      <c r="D2057" s="62">
        <v>3.0699999999999998E-2</v>
      </c>
      <c r="E2057" s="62">
        <v>2.9624999999999999E-2</v>
      </c>
      <c r="F2057" s="62">
        <v>0.06</v>
      </c>
      <c r="G2057" s="62"/>
    </row>
    <row r="2058" spans="2:7" x14ac:dyDescent="0.25">
      <c r="B2058" s="60">
        <v>39490</v>
      </c>
      <c r="C2058" s="62">
        <v>3.1274999999999997E-2</v>
      </c>
      <c r="D2058" s="62">
        <v>3.0674999999999997E-2</v>
      </c>
      <c r="E2058" s="62">
        <v>2.9587500000000003E-2</v>
      </c>
      <c r="F2058" s="62">
        <v>0.06</v>
      </c>
      <c r="G2058" s="62"/>
    </row>
    <row r="2059" spans="2:7" x14ac:dyDescent="0.25">
      <c r="B2059" s="60">
        <v>39491</v>
      </c>
      <c r="C2059" s="62">
        <v>3.1212499999999997E-2</v>
      </c>
      <c r="D2059" s="62">
        <v>3.065E-2</v>
      </c>
      <c r="E2059" s="62">
        <v>2.9543799999999999E-2</v>
      </c>
      <c r="F2059" s="62">
        <v>0.06</v>
      </c>
      <c r="G2059" s="62"/>
    </row>
    <row r="2060" spans="2:7" x14ac:dyDescent="0.25">
      <c r="B2060" s="60">
        <v>39492</v>
      </c>
      <c r="C2060" s="62">
        <v>3.1162499999999999E-2</v>
      </c>
      <c r="D2060" s="62">
        <v>3.065E-2</v>
      </c>
      <c r="E2060" s="62">
        <v>2.96125E-2</v>
      </c>
      <c r="F2060" s="62">
        <v>0.06</v>
      </c>
      <c r="G2060" s="62"/>
    </row>
    <row r="2061" spans="2:7" x14ac:dyDescent="0.25">
      <c r="B2061" s="60">
        <v>39493</v>
      </c>
      <c r="C2061" s="62">
        <v>3.11875E-2</v>
      </c>
      <c r="D2061" s="62">
        <v>3.0699999999999998E-2</v>
      </c>
      <c r="E2061" s="62">
        <v>2.9693800000000003E-2</v>
      </c>
      <c r="F2061" s="62">
        <v>0.06</v>
      </c>
      <c r="G2061" s="62"/>
    </row>
    <row r="2062" spans="2:7" x14ac:dyDescent="0.25">
      <c r="B2062" s="60">
        <v>39496</v>
      </c>
      <c r="C2062" s="62">
        <v>3.1137499999999999E-2</v>
      </c>
      <c r="D2062" s="62">
        <v>3.0699999999999998E-2</v>
      </c>
      <c r="E2062" s="62">
        <v>2.98E-2</v>
      </c>
      <c r="F2062" s="62"/>
      <c r="G2062" s="62"/>
    </row>
    <row r="2063" spans="2:7" x14ac:dyDescent="0.25">
      <c r="B2063" s="60">
        <v>39497</v>
      </c>
      <c r="C2063" s="62">
        <v>3.11063E-2</v>
      </c>
      <c r="D2063" s="62">
        <v>3.0699999999999998E-2</v>
      </c>
      <c r="E2063" s="62">
        <v>2.98E-2</v>
      </c>
      <c r="F2063" s="62">
        <v>0.06</v>
      </c>
      <c r="G2063" s="62"/>
    </row>
    <row r="2064" spans="2:7" x14ac:dyDescent="0.25">
      <c r="B2064" s="60">
        <v>39498</v>
      </c>
      <c r="C2064" s="62">
        <v>3.1175000000000001E-2</v>
      </c>
      <c r="D2064" s="62">
        <v>3.0781299999999998E-2</v>
      </c>
      <c r="E2064" s="62">
        <v>3.01938E-2</v>
      </c>
      <c r="F2064" s="62">
        <v>0.06</v>
      </c>
      <c r="G2064" s="62"/>
    </row>
    <row r="2065" spans="2:7" x14ac:dyDescent="0.25">
      <c r="B2065" s="60">
        <v>39499</v>
      </c>
      <c r="C2065" s="62">
        <v>3.1349999999999996E-2</v>
      </c>
      <c r="D2065" s="62">
        <v>3.0924999999999998E-2</v>
      </c>
      <c r="E2065" s="62">
        <v>3.0706299999999999E-2</v>
      </c>
      <c r="F2065" s="62">
        <v>0.06</v>
      </c>
      <c r="G2065" s="62"/>
    </row>
    <row r="2066" spans="2:7" x14ac:dyDescent="0.25">
      <c r="B2066" s="60">
        <v>39500</v>
      </c>
      <c r="C2066" s="62">
        <v>3.1200000000000002E-2</v>
      </c>
      <c r="D2066" s="62">
        <v>3.0800000000000001E-2</v>
      </c>
      <c r="E2066" s="62">
        <v>2.9993800000000001E-2</v>
      </c>
      <c r="F2066" s="62">
        <v>0.06</v>
      </c>
      <c r="G2066" s="62"/>
    </row>
    <row r="2067" spans="2:7" x14ac:dyDescent="0.25">
      <c r="B2067" s="60">
        <v>39503</v>
      </c>
      <c r="C2067" s="62">
        <v>3.1237499999999998E-2</v>
      </c>
      <c r="D2067" s="62">
        <v>3.0893799999999999E-2</v>
      </c>
      <c r="E2067" s="62">
        <v>3.0562499999999999E-2</v>
      </c>
      <c r="F2067" s="62">
        <v>0.06</v>
      </c>
      <c r="G2067" s="62"/>
    </row>
    <row r="2068" spans="2:7" x14ac:dyDescent="0.25">
      <c r="B2068" s="60">
        <v>39504</v>
      </c>
      <c r="C2068" s="62">
        <v>3.125E-2</v>
      </c>
      <c r="D2068" s="62">
        <v>3.0899999999999997E-2</v>
      </c>
      <c r="E2068" s="62">
        <v>3.0575000000000001E-2</v>
      </c>
      <c r="F2068" s="62">
        <v>0.06</v>
      </c>
      <c r="G2068" s="62"/>
    </row>
    <row r="2069" spans="2:7" x14ac:dyDescent="0.25">
      <c r="B2069" s="60">
        <v>39505</v>
      </c>
      <c r="C2069" s="62">
        <v>3.1218800000000001E-2</v>
      </c>
      <c r="D2069" s="62">
        <v>3.0849999999999999E-2</v>
      </c>
      <c r="E2069" s="62">
        <v>3.0168799999999999E-2</v>
      </c>
      <c r="F2069" s="62">
        <v>0.06</v>
      </c>
      <c r="G2069" s="62"/>
    </row>
    <row r="2070" spans="2:7" x14ac:dyDescent="0.25">
      <c r="B2070" s="60">
        <v>39506</v>
      </c>
      <c r="C2070" s="62">
        <v>3.1193800000000001E-2</v>
      </c>
      <c r="D2070" s="62">
        <v>3.07563E-2</v>
      </c>
      <c r="E2070" s="62">
        <v>2.9687499999999999E-2</v>
      </c>
      <c r="F2070" s="62">
        <v>0.06</v>
      </c>
      <c r="G2070" s="62"/>
    </row>
    <row r="2071" spans="2:7" x14ac:dyDescent="0.25">
      <c r="B2071" s="60">
        <v>39507</v>
      </c>
      <c r="C2071" s="62">
        <v>3.11063E-2</v>
      </c>
      <c r="D2071" s="62">
        <v>3.0575000000000001E-2</v>
      </c>
      <c r="E2071" s="62">
        <v>2.9312499999999998E-2</v>
      </c>
      <c r="F2071" s="62">
        <v>0.06</v>
      </c>
      <c r="G2071" s="62"/>
    </row>
    <row r="2072" spans="2:7" x14ac:dyDescent="0.25">
      <c r="B2072" s="60">
        <v>39510</v>
      </c>
      <c r="C2072" s="62">
        <v>3.0862500000000001E-2</v>
      </c>
      <c r="D2072" s="62">
        <v>3.0143800000000002E-2</v>
      </c>
      <c r="E2072" s="62">
        <v>2.8624999999999998E-2</v>
      </c>
      <c r="F2072" s="62">
        <v>0.06</v>
      </c>
      <c r="G2072" s="62"/>
    </row>
    <row r="2073" spans="2:7" x14ac:dyDescent="0.25">
      <c r="B2073" s="60">
        <v>39511</v>
      </c>
      <c r="C2073" s="62">
        <v>3.0800000000000001E-2</v>
      </c>
      <c r="D2073" s="62">
        <v>3.0081299999999998E-2</v>
      </c>
      <c r="E2073" s="62">
        <v>2.8768799999999997E-2</v>
      </c>
      <c r="F2073" s="62">
        <v>0.06</v>
      </c>
      <c r="G2073" s="62"/>
    </row>
    <row r="2074" spans="2:7" x14ac:dyDescent="0.25">
      <c r="B2074" s="60">
        <v>39512</v>
      </c>
      <c r="C2074" s="62">
        <v>3.0750000000000003E-2</v>
      </c>
      <c r="D2074" s="62">
        <v>0.03</v>
      </c>
      <c r="E2074" s="62">
        <v>2.8924999999999999E-2</v>
      </c>
      <c r="F2074" s="62">
        <v>0.06</v>
      </c>
      <c r="G2074" s="62"/>
    </row>
    <row r="2075" spans="2:7" x14ac:dyDescent="0.25">
      <c r="B2075" s="60">
        <v>39513</v>
      </c>
      <c r="C2075" s="62">
        <v>3.0581299999999999E-2</v>
      </c>
      <c r="D2075" s="62">
        <v>2.9900000000000003E-2</v>
      </c>
      <c r="E2075" s="62">
        <v>2.8924999999999999E-2</v>
      </c>
      <c r="F2075" s="62">
        <v>0.06</v>
      </c>
      <c r="G2075" s="62"/>
    </row>
    <row r="2076" spans="2:7" x14ac:dyDescent="0.25">
      <c r="B2076" s="60">
        <v>39514</v>
      </c>
      <c r="C2076" s="62">
        <v>0.03</v>
      </c>
      <c r="D2076" s="62">
        <v>2.93875E-2</v>
      </c>
      <c r="E2076" s="62">
        <v>2.7843800000000002E-2</v>
      </c>
      <c r="F2076" s="62">
        <v>0.06</v>
      </c>
      <c r="G2076" s="62"/>
    </row>
    <row r="2077" spans="2:7" x14ac:dyDescent="0.25">
      <c r="B2077" s="60">
        <v>39517</v>
      </c>
      <c r="C2077" s="62">
        <v>2.9350000000000001E-2</v>
      </c>
      <c r="D2077" s="62">
        <v>2.90125E-2</v>
      </c>
      <c r="E2077" s="62">
        <v>2.78125E-2</v>
      </c>
      <c r="F2077" s="62">
        <v>0.06</v>
      </c>
      <c r="G2077" s="62"/>
    </row>
    <row r="2078" spans="2:7" x14ac:dyDescent="0.25">
      <c r="B2078" s="60">
        <v>39518</v>
      </c>
      <c r="C2078" s="62">
        <v>2.8900000000000002E-2</v>
      </c>
      <c r="D2078" s="62">
        <v>2.8675000000000003E-2</v>
      </c>
      <c r="E2078" s="62">
        <v>2.7400000000000001E-2</v>
      </c>
      <c r="F2078" s="62">
        <v>0.06</v>
      </c>
      <c r="G2078" s="62"/>
    </row>
    <row r="2079" spans="2:7" x14ac:dyDescent="0.25">
      <c r="B2079" s="60">
        <v>39519</v>
      </c>
      <c r="C2079" s="62">
        <v>2.8612499999999999E-2</v>
      </c>
      <c r="D2079" s="62">
        <v>2.8500000000000001E-2</v>
      </c>
      <c r="E2079" s="62">
        <v>2.7875E-2</v>
      </c>
      <c r="F2079" s="62">
        <v>0.06</v>
      </c>
      <c r="G2079" s="62"/>
    </row>
    <row r="2080" spans="2:7" x14ac:dyDescent="0.25">
      <c r="B2080" s="60">
        <v>39520</v>
      </c>
      <c r="C2080" s="62">
        <v>2.8174999999999999E-2</v>
      </c>
      <c r="D2080" s="62">
        <v>2.7999999999999997E-2</v>
      </c>
      <c r="E2080" s="62">
        <v>2.6993800000000002E-2</v>
      </c>
      <c r="F2080" s="62">
        <v>0.06</v>
      </c>
      <c r="G2080" s="62"/>
    </row>
    <row r="2081" spans="2:7" x14ac:dyDescent="0.25">
      <c r="B2081" s="60">
        <v>39521</v>
      </c>
      <c r="C2081" s="62">
        <v>2.775E-2</v>
      </c>
      <c r="D2081" s="62">
        <v>2.7637499999999999E-2</v>
      </c>
      <c r="E2081" s="62">
        <v>2.67125E-2</v>
      </c>
      <c r="F2081" s="62">
        <v>0.06</v>
      </c>
      <c r="G2081" s="62"/>
    </row>
    <row r="2082" spans="2:7" x14ac:dyDescent="0.25">
      <c r="B2082" s="60">
        <v>39524</v>
      </c>
      <c r="C2082" s="62">
        <v>2.5587499999999999E-2</v>
      </c>
      <c r="D2082" s="62">
        <v>2.5787499999999998E-2</v>
      </c>
      <c r="E2082" s="62">
        <v>2.36625E-2</v>
      </c>
      <c r="F2082" s="62">
        <v>0.06</v>
      </c>
      <c r="G2082" s="62"/>
    </row>
    <row r="2083" spans="2:7" x14ac:dyDescent="0.25">
      <c r="B2083" s="60">
        <v>39525</v>
      </c>
      <c r="C2083" s="62">
        <v>2.5356299999999998E-2</v>
      </c>
      <c r="D2083" s="62">
        <v>2.5418799999999998E-2</v>
      </c>
      <c r="E2083" s="62">
        <v>2.3824999999999999E-2</v>
      </c>
      <c r="F2083" s="62">
        <v>5.2499999999999998E-2</v>
      </c>
      <c r="G2083" s="62"/>
    </row>
    <row r="2084" spans="2:7" x14ac:dyDescent="0.25">
      <c r="B2084" s="60">
        <v>39526</v>
      </c>
      <c r="C2084" s="62">
        <v>2.59875E-2</v>
      </c>
      <c r="D2084" s="62">
        <v>2.59875E-2</v>
      </c>
      <c r="E2084" s="62">
        <v>2.4975000000000001E-2</v>
      </c>
      <c r="F2084" s="62">
        <v>5.2499999999999998E-2</v>
      </c>
      <c r="G2084" s="62"/>
    </row>
    <row r="2085" spans="2:7" x14ac:dyDescent="0.25">
      <c r="B2085" s="60">
        <v>39527</v>
      </c>
      <c r="C2085" s="62">
        <v>2.6062500000000002E-2</v>
      </c>
      <c r="D2085" s="62">
        <v>2.6062500000000002E-2</v>
      </c>
      <c r="E2085" s="62">
        <v>2.5393800000000001E-2</v>
      </c>
      <c r="F2085" s="62">
        <v>5.2499999999999998E-2</v>
      </c>
      <c r="G2085" s="62"/>
    </row>
    <row r="2086" spans="2:7" x14ac:dyDescent="0.25">
      <c r="B2086" s="60">
        <v>39532</v>
      </c>
      <c r="C2086" s="62">
        <v>2.6537500000000002E-2</v>
      </c>
      <c r="D2086" s="62">
        <v>2.6549999999999997E-2</v>
      </c>
      <c r="E2086" s="62">
        <v>2.63375E-2</v>
      </c>
      <c r="F2086" s="62">
        <v>5.2499999999999998E-2</v>
      </c>
      <c r="G2086" s="62"/>
    </row>
    <row r="2087" spans="2:7" x14ac:dyDescent="0.25">
      <c r="B2087" s="60">
        <v>39533</v>
      </c>
      <c r="C2087" s="62">
        <v>2.6775000000000004E-2</v>
      </c>
      <c r="D2087" s="62">
        <v>2.67125E-2</v>
      </c>
      <c r="E2087" s="62">
        <v>2.6318800000000003E-2</v>
      </c>
      <c r="F2087" s="62">
        <v>5.2499999999999998E-2</v>
      </c>
      <c r="G2087" s="62"/>
    </row>
    <row r="2088" spans="2:7" x14ac:dyDescent="0.25">
      <c r="B2088" s="60">
        <v>39534</v>
      </c>
      <c r="C2088" s="62">
        <v>2.7037499999999999E-2</v>
      </c>
      <c r="D2088" s="62">
        <v>2.69625E-2</v>
      </c>
      <c r="E2088" s="62">
        <v>2.63E-2</v>
      </c>
      <c r="F2088" s="62">
        <v>5.2499999999999998E-2</v>
      </c>
      <c r="G2088" s="62"/>
    </row>
    <row r="2089" spans="2:7" x14ac:dyDescent="0.25">
      <c r="B2089" s="60">
        <v>39535</v>
      </c>
      <c r="C2089" s="62">
        <v>2.70875E-2</v>
      </c>
      <c r="D2089" s="62">
        <v>2.6974999999999999E-2</v>
      </c>
      <c r="E2089" s="62">
        <v>2.6324999999999998E-2</v>
      </c>
      <c r="F2089" s="62">
        <v>5.2499999999999998E-2</v>
      </c>
      <c r="G2089" s="62"/>
    </row>
    <row r="2090" spans="2:7" x14ac:dyDescent="0.25">
      <c r="B2090" s="60">
        <v>39538</v>
      </c>
      <c r="C2090" s="62">
        <v>2.7031299999999998E-2</v>
      </c>
      <c r="D2090" s="62">
        <v>2.68813E-2</v>
      </c>
      <c r="E2090" s="62">
        <v>2.6143800000000002E-2</v>
      </c>
      <c r="F2090" s="62">
        <v>5.2499999999999998E-2</v>
      </c>
      <c r="G2090" s="62"/>
    </row>
    <row r="2091" spans="2:7" x14ac:dyDescent="0.25">
      <c r="B2091" s="60">
        <v>39539</v>
      </c>
      <c r="C2091" s="62">
        <v>2.7000000000000003E-2</v>
      </c>
      <c r="D2091" s="62">
        <v>2.68375E-2</v>
      </c>
      <c r="E2091" s="62">
        <v>2.6162499999999998E-2</v>
      </c>
      <c r="F2091" s="62">
        <v>5.2499999999999998E-2</v>
      </c>
      <c r="G2091" s="62"/>
    </row>
    <row r="2092" spans="2:7" x14ac:dyDescent="0.25">
      <c r="B2092" s="60">
        <v>39540</v>
      </c>
      <c r="C2092" s="62">
        <v>2.7099999999999999E-2</v>
      </c>
      <c r="D2092" s="62">
        <v>2.7000000000000003E-2</v>
      </c>
      <c r="E2092" s="62">
        <v>2.6699999999999998E-2</v>
      </c>
      <c r="F2092" s="62">
        <v>5.2499999999999998E-2</v>
      </c>
      <c r="G2092" s="62"/>
    </row>
    <row r="2093" spans="2:7" x14ac:dyDescent="0.25">
      <c r="B2093" s="60">
        <v>39541</v>
      </c>
      <c r="C2093" s="62">
        <v>2.7412499999999999E-2</v>
      </c>
      <c r="D2093" s="62">
        <v>2.7275000000000001E-2</v>
      </c>
      <c r="E2093" s="62">
        <v>2.7200000000000002E-2</v>
      </c>
      <c r="F2093" s="62">
        <v>5.2499999999999998E-2</v>
      </c>
      <c r="G2093" s="62"/>
    </row>
    <row r="2094" spans="2:7" x14ac:dyDescent="0.25">
      <c r="B2094" s="60">
        <v>39542</v>
      </c>
      <c r="C2094" s="62">
        <v>2.7387499999999999E-2</v>
      </c>
      <c r="D2094" s="62">
        <v>2.7275000000000001E-2</v>
      </c>
      <c r="E2094" s="62">
        <v>2.7200000000000002E-2</v>
      </c>
      <c r="F2094" s="62">
        <v>5.2499999999999998E-2</v>
      </c>
      <c r="G2094" s="62"/>
    </row>
    <row r="2095" spans="2:7" x14ac:dyDescent="0.25">
      <c r="B2095" s="60">
        <v>39545</v>
      </c>
      <c r="C2095" s="62">
        <v>2.7243799999999999E-2</v>
      </c>
      <c r="D2095" s="62">
        <v>2.7099999999999999E-2</v>
      </c>
      <c r="E2095" s="62">
        <v>2.6800000000000001E-2</v>
      </c>
      <c r="F2095" s="62">
        <v>5.2499999999999998E-2</v>
      </c>
      <c r="G2095" s="62"/>
    </row>
    <row r="2096" spans="2:7" x14ac:dyDescent="0.25">
      <c r="B2096" s="60">
        <v>39546</v>
      </c>
      <c r="C2096" s="62">
        <v>2.7215600000000003E-2</v>
      </c>
      <c r="D2096" s="62">
        <v>2.7099999999999999E-2</v>
      </c>
      <c r="E2096" s="62">
        <v>2.6800000000000001E-2</v>
      </c>
      <c r="F2096" s="62">
        <v>5.2499999999999998E-2</v>
      </c>
      <c r="G2096" s="62"/>
    </row>
    <row r="2097" spans="2:7" x14ac:dyDescent="0.25">
      <c r="B2097" s="60">
        <v>39547</v>
      </c>
      <c r="C2097" s="62">
        <v>2.7268799999999999E-2</v>
      </c>
      <c r="D2097" s="62">
        <v>2.7156300000000001E-2</v>
      </c>
      <c r="E2097" s="62">
        <v>2.6987500000000001E-2</v>
      </c>
      <c r="F2097" s="62">
        <v>5.2499999999999998E-2</v>
      </c>
      <c r="G2097" s="62"/>
    </row>
    <row r="2098" spans="2:7" x14ac:dyDescent="0.25">
      <c r="B2098" s="60">
        <v>39548</v>
      </c>
      <c r="C2098" s="62">
        <v>2.7174999999999998E-2</v>
      </c>
      <c r="D2098" s="62">
        <v>2.7099999999999999E-2</v>
      </c>
      <c r="E2098" s="62">
        <v>2.68375E-2</v>
      </c>
      <c r="F2098" s="62">
        <v>5.2499999999999998E-2</v>
      </c>
      <c r="G2098" s="62"/>
    </row>
    <row r="2099" spans="2:7" x14ac:dyDescent="0.25">
      <c r="B2099" s="60">
        <v>39549</v>
      </c>
      <c r="C2099" s="62">
        <v>2.7159399999999997E-2</v>
      </c>
      <c r="D2099" s="62">
        <v>2.7131300000000001E-2</v>
      </c>
      <c r="E2099" s="62">
        <v>2.7112500000000001E-2</v>
      </c>
      <c r="F2099" s="62">
        <v>5.2499999999999998E-2</v>
      </c>
      <c r="G2099" s="62"/>
    </row>
    <row r="2100" spans="2:7" x14ac:dyDescent="0.25">
      <c r="B2100" s="60">
        <v>39552</v>
      </c>
      <c r="C2100" s="62">
        <v>2.7131300000000001E-2</v>
      </c>
      <c r="D2100" s="62">
        <v>2.70875E-2</v>
      </c>
      <c r="E2100" s="62">
        <v>2.6868799999999998E-2</v>
      </c>
      <c r="F2100" s="62">
        <v>5.2499999999999998E-2</v>
      </c>
      <c r="G2100" s="62"/>
    </row>
    <row r="2101" spans="2:7" x14ac:dyDescent="0.25">
      <c r="B2101" s="60">
        <v>39553</v>
      </c>
      <c r="C2101" s="62">
        <v>2.7162499999999999E-2</v>
      </c>
      <c r="D2101" s="62">
        <v>2.7159399999999997E-2</v>
      </c>
      <c r="E2101" s="62">
        <v>2.7168800000000003E-2</v>
      </c>
      <c r="F2101" s="62">
        <v>5.2499999999999998E-2</v>
      </c>
      <c r="G2101" s="62"/>
    </row>
    <row r="2102" spans="2:7" x14ac:dyDescent="0.25">
      <c r="B2102" s="60">
        <v>39554</v>
      </c>
      <c r="C2102" s="62">
        <v>2.73219E-2</v>
      </c>
      <c r="D2102" s="62">
        <v>2.7337500000000001E-2</v>
      </c>
      <c r="E2102" s="62">
        <v>2.7587500000000001E-2</v>
      </c>
      <c r="F2102" s="62">
        <v>5.2499999999999998E-2</v>
      </c>
      <c r="G2102" s="62"/>
    </row>
    <row r="2103" spans="2:7" x14ac:dyDescent="0.25">
      <c r="B2103" s="60">
        <v>39555</v>
      </c>
      <c r="C2103" s="62">
        <v>2.7999999999999997E-2</v>
      </c>
      <c r="D2103" s="62">
        <v>2.8174999999999999E-2</v>
      </c>
      <c r="E2103" s="62">
        <v>2.8818800000000002E-2</v>
      </c>
      <c r="F2103" s="62">
        <v>5.2499999999999998E-2</v>
      </c>
      <c r="G2103" s="62"/>
    </row>
    <row r="2104" spans="2:7" x14ac:dyDescent="0.25">
      <c r="B2104" s="60">
        <v>39556</v>
      </c>
      <c r="C2104" s="62">
        <v>2.8737499999999999E-2</v>
      </c>
      <c r="D2104" s="62">
        <v>2.9075000000000004E-2</v>
      </c>
      <c r="E2104" s="62">
        <v>3.0187499999999999E-2</v>
      </c>
      <c r="F2104" s="62">
        <v>5.2499999999999998E-2</v>
      </c>
      <c r="G2104" s="62"/>
    </row>
    <row r="2105" spans="2:7" x14ac:dyDescent="0.25">
      <c r="B2105" s="60">
        <v>39559</v>
      </c>
      <c r="C2105" s="62">
        <v>2.8975000000000001E-2</v>
      </c>
      <c r="D2105" s="62">
        <v>2.92E-2</v>
      </c>
      <c r="E2105" s="62">
        <v>3.0212500000000003E-2</v>
      </c>
      <c r="F2105" s="62">
        <v>5.2499999999999998E-2</v>
      </c>
      <c r="G2105" s="62"/>
    </row>
    <row r="2106" spans="2:7" x14ac:dyDescent="0.25">
      <c r="B2106" s="60">
        <v>39560</v>
      </c>
      <c r="C2106" s="62">
        <v>2.895E-2</v>
      </c>
      <c r="D2106" s="62">
        <v>2.92E-2</v>
      </c>
      <c r="E2106" s="62">
        <v>3.0374999999999999E-2</v>
      </c>
      <c r="F2106" s="62">
        <v>5.2499999999999998E-2</v>
      </c>
      <c r="G2106" s="62"/>
    </row>
    <row r="2107" spans="2:7" x14ac:dyDescent="0.25">
      <c r="B2107" s="60">
        <v>39561</v>
      </c>
      <c r="C2107" s="62">
        <v>2.895E-2</v>
      </c>
      <c r="D2107" s="62">
        <v>2.92E-2</v>
      </c>
      <c r="E2107" s="62">
        <v>3.04625E-2</v>
      </c>
      <c r="F2107" s="62">
        <v>5.2499999999999998E-2</v>
      </c>
      <c r="G2107" s="62"/>
    </row>
    <row r="2108" spans="2:7" x14ac:dyDescent="0.25">
      <c r="B2108" s="60">
        <v>39562</v>
      </c>
      <c r="C2108" s="62">
        <v>2.8862499999999999E-2</v>
      </c>
      <c r="D2108" s="62">
        <v>2.9068800000000002E-2</v>
      </c>
      <c r="E2108" s="62">
        <v>3.0281300000000001E-2</v>
      </c>
      <c r="F2108" s="62">
        <v>5.2499999999999998E-2</v>
      </c>
      <c r="G2108" s="62"/>
    </row>
    <row r="2109" spans="2:7" x14ac:dyDescent="0.25">
      <c r="B2109" s="60">
        <v>39563</v>
      </c>
      <c r="C2109" s="62">
        <v>2.8812500000000001E-2</v>
      </c>
      <c r="D2109" s="62">
        <v>2.9125000000000002E-2</v>
      </c>
      <c r="E2109" s="62">
        <v>3.0800000000000001E-2</v>
      </c>
      <c r="F2109" s="62">
        <v>5.2499999999999998E-2</v>
      </c>
      <c r="G2109" s="62"/>
    </row>
    <row r="2110" spans="2:7" x14ac:dyDescent="0.25">
      <c r="B2110" s="60">
        <v>39566</v>
      </c>
      <c r="C2110" s="62">
        <v>2.8624999999999998E-2</v>
      </c>
      <c r="D2110" s="62">
        <v>2.89938E-2</v>
      </c>
      <c r="E2110" s="62">
        <v>3.0418799999999999E-2</v>
      </c>
      <c r="F2110" s="62">
        <v>5.2499999999999998E-2</v>
      </c>
      <c r="G2110" s="62"/>
    </row>
    <row r="2111" spans="2:7" x14ac:dyDescent="0.25">
      <c r="B2111" s="60">
        <v>39567</v>
      </c>
      <c r="C2111" s="62">
        <v>2.8275000000000002E-2</v>
      </c>
      <c r="D2111" s="62">
        <v>2.8728099999999999E-2</v>
      </c>
      <c r="E2111" s="62">
        <v>2.98625E-2</v>
      </c>
      <c r="F2111" s="62">
        <v>5.2499999999999998E-2</v>
      </c>
      <c r="G2111" s="62"/>
    </row>
    <row r="2112" spans="2:7" x14ac:dyDescent="0.25">
      <c r="B2112" s="60">
        <v>39568</v>
      </c>
      <c r="C2112" s="62">
        <v>2.8025000000000001E-2</v>
      </c>
      <c r="D2112" s="62">
        <v>2.8500000000000001E-2</v>
      </c>
      <c r="E2112" s="62">
        <v>2.9649999999999999E-2</v>
      </c>
      <c r="F2112" s="62">
        <v>0.05</v>
      </c>
      <c r="G2112" s="62"/>
    </row>
    <row r="2113" spans="2:7" x14ac:dyDescent="0.25">
      <c r="B2113" s="60">
        <v>39569</v>
      </c>
      <c r="C2113" s="62">
        <v>2.7237499999999998E-2</v>
      </c>
      <c r="D2113" s="62">
        <v>2.7843800000000002E-2</v>
      </c>
      <c r="E2113" s="62">
        <v>2.8825E-2</v>
      </c>
      <c r="F2113" s="62">
        <v>0.05</v>
      </c>
      <c r="G2113" s="62"/>
    </row>
    <row r="2114" spans="2:7" x14ac:dyDescent="0.25">
      <c r="B2114" s="60">
        <v>39570</v>
      </c>
      <c r="C2114" s="62">
        <v>2.6974999999999999E-2</v>
      </c>
      <c r="D2114" s="62">
        <v>2.7699999999999999E-2</v>
      </c>
      <c r="E2114" s="62">
        <v>2.8737499999999999E-2</v>
      </c>
      <c r="F2114" s="62">
        <v>0.05</v>
      </c>
      <c r="G2114" s="62"/>
    </row>
    <row r="2115" spans="2:7" x14ac:dyDescent="0.25">
      <c r="B2115" s="60">
        <v>39574</v>
      </c>
      <c r="C2115" s="62">
        <v>2.6737500000000001E-2</v>
      </c>
      <c r="D2115" s="62">
        <v>2.7574999999999999E-2</v>
      </c>
      <c r="E2115" s="62">
        <v>2.8762500000000003E-2</v>
      </c>
      <c r="F2115" s="62">
        <v>0.05</v>
      </c>
      <c r="G2115" s="62"/>
    </row>
    <row r="2116" spans="2:7" x14ac:dyDescent="0.25">
      <c r="B2116" s="60">
        <v>39575</v>
      </c>
      <c r="C2116" s="62">
        <v>2.62125E-2</v>
      </c>
      <c r="D2116" s="62">
        <v>2.7343799999999998E-2</v>
      </c>
      <c r="E2116" s="62">
        <v>2.8487499999999999E-2</v>
      </c>
      <c r="F2116" s="62">
        <v>0.05</v>
      </c>
      <c r="G2116" s="62"/>
    </row>
    <row r="2117" spans="2:7" x14ac:dyDescent="0.25">
      <c r="B2117" s="60">
        <v>39576</v>
      </c>
      <c r="C2117" s="62">
        <v>2.5899999999999999E-2</v>
      </c>
      <c r="D2117" s="62">
        <v>2.7156300000000001E-2</v>
      </c>
      <c r="E2117" s="62">
        <v>2.8199999999999999E-2</v>
      </c>
      <c r="F2117" s="62">
        <v>0.05</v>
      </c>
      <c r="G2117" s="62"/>
    </row>
    <row r="2118" spans="2:7" x14ac:dyDescent="0.25">
      <c r="B2118" s="60">
        <v>39577</v>
      </c>
      <c r="C2118" s="62">
        <v>2.5499999999999998E-2</v>
      </c>
      <c r="D2118" s="62">
        <v>2.6849999999999999E-2</v>
      </c>
      <c r="E2118" s="62">
        <v>2.7799999999999998E-2</v>
      </c>
      <c r="F2118" s="62">
        <v>0.05</v>
      </c>
      <c r="G2118" s="62"/>
    </row>
    <row r="2119" spans="2:7" x14ac:dyDescent="0.25">
      <c r="B2119" s="60">
        <v>39580</v>
      </c>
      <c r="C2119" s="62">
        <v>2.5293800000000002E-2</v>
      </c>
      <c r="D2119" s="62">
        <v>2.6781299999999997E-2</v>
      </c>
      <c r="E2119" s="62">
        <v>2.8043800000000001E-2</v>
      </c>
      <c r="F2119" s="62">
        <v>0.05</v>
      </c>
      <c r="G2119" s="62"/>
    </row>
    <row r="2120" spans="2:7" x14ac:dyDescent="0.25">
      <c r="B2120" s="60">
        <v>39581</v>
      </c>
      <c r="C2120" s="62">
        <v>2.5143800000000001E-2</v>
      </c>
      <c r="D2120" s="62">
        <v>2.67563E-2</v>
      </c>
      <c r="E2120" s="62">
        <v>2.8275000000000002E-2</v>
      </c>
      <c r="F2120" s="62">
        <v>0.05</v>
      </c>
      <c r="G2120" s="62"/>
    </row>
    <row r="2121" spans="2:7" x14ac:dyDescent="0.25">
      <c r="B2121" s="60">
        <v>39582</v>
      </c>
      <c r="C2121" s="62">
        <v>2.5049999999999999E-2</v>
      </c>
      <c r="D2121" s="62">
        <v>2.7200000000000002E-2</v>
      </c>
      <c r="E2121" s="62">
        <v>2.93875E-2</v>
      </c>
      <c r="F2121" s="62">
        <v>0.05</v>
      </c>
      <c r="G2121" s="62"/>
    </row>
    <row r="2122" spans="2:7" x14ac:dyDescent="0.25">
      <c r="B2122" s="60">
        <v>39583</v>
      </c>
      <c r="C2122" s="62">
        <v>2.4975000000000001E-2</v>
      </c>
      <c r="D2122" s="62">
        <v>2.71875E-2</v>
      </c>
      <c r="E2122" s="62">
        <v>2.9412500000000001E-2</v>
      </c>
      <c r="F2122" s="62">
        <v>0.05</v>
      </c>
      <c r="G2122" s="62"/>
    </row>
    <row r="2123" spans="2:7" x14ac:dyDescent="0.25">
      <c r="B2123" s="60">
        <v>39584</v>
      </c>
      <c r="C2123" s="62">
        <v>2.4787499999999997E-2</v>
      </c>
      <c r="D2123" s="62">
        <v>2.6949999999999998E-2</v>
      </c>
      <c r="E2123" s="62">
        <v>2.8862499999999999E-2</v>
      </c>
      <c r="F2123" s="62">
        <v>0.05</v>
      </c>
      <c r="G2123" s="62"/>
    </row>
    <row r="2124" spans="2:7" x14ac:dyDescent="0.25">
      <c r="B2124" s="60">
        <v>39587</v>
      </c>
      <c r="C2124" s="62">
        <v>2.45125E-2</v>
      </c>
      <c r="D2124" s="62">
        <v>2.6775000000000004E-2</v>
      </c>
      <c r="E2124" s="62">
        <v>2.8450000000000003E-2</v>
      </c>
      <c r="F2124" s="62">
        <v>0.05</v>
      </c>
      <c r="G2124" s="62"/>
    </row>
    <row r="2125" spans="2:7" x14ac:dyDescent="0.25">
      <c r="B2125" s="60">
        <v>39588</v>
      </c>
      <c r="C2125" s="62">
        <v>2.4300000000000002E-2</v>
      </c>
      <c r="D2125" s="62">
        <v>2.6575000000000001E-2</v>
      </c>
      <c r="E2125" s="62">
        <v>2.8006299999999998E-2</v>
      </c>
      <c r="F2125" s="62">
        <v>0.05</v>
      </c>
      <c r="G2125" s="62"/>
    </row>
    <row r="2126" spans="2:7" x14ac:dyDescent="0.25">
      <c r="B2126" s="60">
        <v>39589</v>
      </c>
      <c r="C2126" s="62">
        <v>2.4043800000000001E-2</v>
      </c>
      <c r="D2126" s="62">
        <v>2.63813E-2</v>
      </c>
      <c r="E2126" s="62">
        <v>2.7837500000000001E-2</v>
      </c>
      <c r="F2126" s="62">
        <v>0.05</v>
      </c>
      <c r="G2126" s="62"/>
    </row>
    <row r="2127" spans="2:7" x14ac:dyDescent="0.25">
      <c r="B2127" s="60">
        <v>39590</v>
      </c>
      <c r="C2127" s="62">
        <v>2.3925000000000002E-2</v>
      </c>
      <c r="D2127" s="62">
        <v>2.63813E-2</v>
      </c>
      <c r="E2127" s="62">
        <v>2.8087499999999998E-2</v>
      </c>
      <c r="F2127" s="62">
        <v>0.05</v>
      </c>
      <c r="G2127" s="62"/>
    </row>
    <row r="2128" spans="2:7" x14ac:dyDescent="0.25">
      <c r="B2128" s="60">
        <v>39591</v>
      </c>
      <c r="C2128" s="62">
        <v>2.3824999999999999E-2</v>
      </c>
      <c r="D2128" s="62">
        <v>2.6456300000000002E-2</v>
      </c>
      <c r="E2128" s="62">
        <v>2.8487499999999999E-2</v>
      </c>
      <c r="F2128" s="62">
        <v>0.05</v>
      </c>
      <c r="G2128" s="62"/>
    </row>
    <row r="2129" spans="2:7" x14ac:dyDescent="0.25">
      <c r="B2129" s="60">
        <v>39595</v>
      </c>
      <c r="C2129" s="62">
        <v>2.3787500000000003E-2</v>
      </c>
      <c r="D2129" s="62">
        <v>2.64438E-2</v>
      </c>
      <c r="E2129" s="62">
        <v>2.84938E-2</v>
      </c>
      <c r="F2129" s="62">
        <v>0.05</v>
      </c>
      <c r="G2129" s="62"/>
    </row>
    <row r="2130" spans="2:7" x14ac:dyDescent="0.25">
      <c r="B2130" s="60">
        <v>39596</v>
      </c>
      <c r="C2130" s="62">
        <v>2.38125E-2</v>
      </c>
      <c r="D2130" s="62">
        <v>2.6493799999999998E-2</v>
      </c>
      <c r="E2130" s="62">
        <v>2.8587500000000002E-2</v>
      </c>
      <c r="F2130" s="62">
        <v>0.05</v>
      </c>
      <c r="G2130" s="62"/>
    </row>
    <row r="2131" spans="2:7" x14ac:dyDescent="0.25">
      <c r="B2131" s="60">
        <v>39597</v>
      </c>
      <c r="C2131" s="62">
        <v>2.4593799999999999E-2</v>
      </c>
      <c r="D2131" s="62">
        <v>2.68188E-2</v>
      </c>
      <c r="E2131" s="62">
        <v>2.9275000000000002E-2</v>
      </c>
      <c r="F2131" s="62">
        <v>0.05</v>
      </c>
      <c r="G2131" s="62"/>
    </row>
    <row r="2132" spans="2:7" x14ac:dyDescent="0.25">
      <c r="B2132" s="60">
        <v>39598</v>
      </c>
      <c r="C2132" s="62">
        <v>2.4575E-2</v>
      </c>
      <c r="D2132" s="62">
        <v>2.6806299999999998E-2</v>
      </c>
      <c r="E2132" s="62">
        <v>2.9106299999999998E-2</v>
      </c>
      <c r="F2132" s="62">
        <v>0.05</v>
      </c>
      <c r="G2132" s="62"/>
    </row>
    <row r="2133" spans="2:7" x14ac:dyDescent="0.25">
      <c r="B2133" s="60">
        <v>39601</v>
      </c>
      <c r="C2133" s="62">
        <v>2.4556300000000003E-2</v>
      </c>
      <c r="D2133" s="62">
        <v>2.6762500000000002E-2</v>
      </c>
      <c r="E2133" s="62">
        <v>2.8968799999999999E-2</v>
      </c>
      <c r="F2133" s="62">
        <v>0.05</v>
      </c>
      <c r="G2133" s="62"/>
    </row>
    <row r="2134" spans="2:7" x14ac:dyDescent="0.25">
      <c r="B2134" s="60">
        <v>39602</v>
      </c>
      <c r="C2134" s="62">
        <v>2.45125E-2</v>
      </c>
      <c r="D2134" s="62">
        <v>2.67313E-2</v>
      </c>
      <c r="E2134" s="62">
        <v>2.8837500000000002E-2</v>
      </c>
      <c r="F2134" s="62">
        <v>0.05</v>
      </c>
      <c r="G2134" s="62"/>
    </row>
    <row r="2135" spans="2:7" x14ac:dyDescent="0.25">
      <c r="B2135" s="60">
        <v>39603</v>
      </c>
      <c r="C2135" s="62">
        <v>2.4500000000000001E-2</v>
      </c>
      <c r="D2135" s="62">
        <v>2.6718799999999997E-2</v>
      </c>
      <c r="E2135" s="62">
        <v>2.8912499999999997E-2</v>
      </c>
      <c r="F2135" s="62">
        <v>0.05</v>
      </c>
      <c r="G2135" s="62"/>
    </row>
    <row r="2136" spans="2:7" x14ac:dyDescent="0.25">
      <c r="B2136" s="60">
        <v>39604</v>
      </c>
      <c r="C2136" s="62">
        <v>2.4481299999999998E-2</v>
      </c>
      <c r="D2136" s="62">
        <v>2.6768800000000002E-2</v>
      </c>
      <c r="E2136" s="62">
        <v>2.9187500000000002E-2</v>
      </c>
      <c r="F2136" s="62">
        <v>0.05</v>
      </c>
      <c r="G2136" s="62"/>
    </row>
    <row r="2137" spans="2:7" x14ac:dyDescent="0.25">
      <c r="B2137" s="60">
        <v>39605</v>
      </c>
      <c r="C2137" s="62">
        <v>2.44938E-2</v>
      </c>
      <c r="D2137" s="62">
        <v>2.6956299999999999E-2</v>
      </c>
      <c r="E2137" s="62">
        <v>2.9693800000000003E-2</v>
      </c>
      <c r="F2137" s="62">
        <v>0.05</v>
      </c>
      <c r="G2137" s="62"/>
    </row>
    <row r="2138" spans="2:7" x14ac:dyDescent="0.25">
      <c r="B2138" s="60">
        <v>39608</v>
      </c>
      <c r="C2138" s="62">
        <v>2.4481299999999998E-2</v>
      </c>
      <c r="D2138" s="62">
        <v>2.6912500000000002E-2</v>
      </c>
      <c r="E2138" s="62">
        <v>2.9575000000000001E-2</v>
      </c>
      <c r="F2138" s="62">
        <v>0.05</v>
      </c>
      <c r="G2138" s="62"/>
    </row>
    <row r="2139" spans="2:7" x14ac:dyDescent="0.25">
      <c r="B2139" s="60">
        <v>39609</v>
      </c>
      <c r="C2139" s="62">
        <v>2.4750000000000001E-2</v>
      </c>
      <c r="D2139" s="62">
        <v>2.7862499999999998E-2</v>
      </c>
      <c r="E2139" s="62">
        <v>3.1699999999999999E-2</v>
      </c>
      <c r="F2139" s="62">
        <v>0.05</v>
      </c>
      <c r="G2139" s="62"/>
    </row>
    <row r="2140" spans="2:7" x14ac:dyDescent="0.25">
      <c r="B2140" s="60">
        <v>39610</v>
      </c>
      <c r="C2140" s="62">
        <v>2.4768800000000001E-2</v>
      </c>
      <c r="D2140" s="62">
        <v>2.7881300000000001E-2</v>
      </c>
      <c r="E2140" s="62">
        <v>3.1537500000000003E-2</v>
      </c>
      <c r="F2140" s="62">
        <v>0.05</v>
      </c>
      <c r="G2140" s="62"/>
    </row>
    <row r="2141" spans="2:7" x14ac:dyDescent="0.25">
      <c r="B2141" s="60">
        <v>39611</v>
      </c>
      <c r="C2141" s="62">
        <v>2.4712499999999998E-2</v>
      </c>
      <c r="D2141" s="62">
        <v>2.7762500000000002E-2</v>
      </c>
      <c r="E2141" s="62">
        <v>3.1331299999999999E-2</v>
      </c>
      <c r="F2141" s="62">
        <v>0.05</v>
      </c>
      <c r="G2141" s="62"/>
    </row>
    <row r="2142" spans="2:7" x14ac:dyDescent="0.25">
      <c r="B2142" s="60">
        <v>39612</v>
      </c>
      <c r="C2142" s="62">
        <v>2.4818799999999999E-2</v>
      </c>
      <c r="D2142" s="62">
        <v>2.8137500000000003E-2</v>
      </c>
      <c r="E2142" s="62">
        <v>3.2549999999999996E-2</v>
      </c>
      <c r="F2142" s="62">
        <v>0.05</v>
      </c>
      <c r="G2142" s="62"/>
    </row>
    <row r="2143" spans="2:7" x14ac:dyDescent="0.25">
      <c r="B2143" s="60">
        <v>39615</v>
      </c>
      <c r="C2143" s="62">
        <v>2.4812500000000001E-2</v>
      </c>
      <c r="D2143" s="62">
        <v>2.8125000000000001E-2</v>
      </c>
      <c r="E2143" s="62">
        <v>3.2406299999999999E-2</v>
      </c>
      <c r="F2143" s="62">
        <v>0.05</v>
      </c>
      <c r="G2143" s="62"/>
    </row>
    <row r="2144" spans="2:7" x14ac:dyDescent="0.25">
      <c r="B2144" s="60">
        <v>39616</v>
      </c>
      <c r="C2144" s="62">
        <v>2.4825E-2</v>
      </c>
      <c r="D2144" s="62">
        <v>2.8087499999999998E-2</v>
      </c>
      <c r="E2144" s="62">
        <v>3.2149999999999998E-2</v>
      </c>
      <c r="F2144" s="62">
        <v>0.05</v>
      </c>
      <c r="G2144" s="62"/>
    </row>
    <row r="2145" spans="2:7" x14ac:dyDescent="0.25">
      <c r="B2145" s="60">
        <v>39617</v>
      </c>
      <c r="C2145" s="62">
        <v>2.4818799999999999E-2</v>
      </c>
      <c r="D2145" s="62">
        <v>2.8025000000000001E-2</v>
      </c>
      <c r="E2145" s="62">
        <v>3.1937500000000001E-2</v>
      </c>
      <c r="F2145" s="62">
        <v>0.05</v>
      </c>
      <c r="G2145" s="62"/>
    </row>
    <row r="2146" spans="2:7" x14ac:dyDescent="0.25">
      <c r="B2146" s="60">
        <v>39618</v>
      </c>
      <c r="C2146" s="62">
        <v>2.4812500000000001E-2</v>
      </c>
      <c r="D2146" s="62">
        <v>2.8012499999999999E-2</v>
      </c>
      <c r="E2146" s="62">
        <v>3.1818800000000001E-2</v>
      </c>
      <c r="F2146" s="62">
        <v>0.05</v>
      </c>
      <c r="G2146" s="62"/>
    </row>
    <row r="2147" spans="2:7" x14ac:dyDescent="0.25">
      <c r="B2147" s="60">
        <v>39619</v>
      </c>
      <c r="C2147" s="62">
        <v>2.4812500000000001E-2</v>
      </c>
      <c r="D2147" s="62">
        <v>2.80188E-2</v>
      </c>
      <c r="E2147" s="62">
        <v>3.1800000000000002E-2</v>
      </c>
      <c r="F2147" s="62">
        <v>0.05</v>
      </c>
      <c r="G2147" s="62"/>
    </row>
    <row r="2148" spans="2:7" x14ac:dyDescent="0.25">
      <c r="B2148" s="60">
        <v>39622</v>
      </c>
      <c r="C2148" s="62">
        <v>2.4825E-2</v>
      </c>
      <c r="D2148" s="62">
        <v>2.8043800000000001E-2</v>
      </c>
      <c r="E2148" s="62">
        <v>3.1800000000000002E-2</v>
      </c>
      <c r="F2148" s="62">
        <v>0.05</v>
      </c>
      <c r="G2148" s="62"/>
    </row>
    <row r="2149" spans="2:7" x14ac:dyDescent="0.25">
      <c r="B2149" s="60">
        <v>39623</v>
      </c>
      <c r="C2149" s="62">
        <v>2.4818799999999999E-2</v>
      </c>
      <c r="D2149" s="62">
        <v>2.8093799999999999E-2</v>
      </c>
      <c r="E2149" s="62">
        <v>3.1856300000000004E-2</v>
      </c>
      <c r="F2149" s="62">
        <v>0.05</v>
      </c>
      <c r="G2149" s="62"/>
    </row>
    <row r="2150" spans="2:7" x14ac:dyDescent="0.25">
      <c r="B2150" s="60">
        <v>39624</v>
      </c>
      <c r="C2150" s="62">
        <v>2.4825E-2</v>
      </c>
      <c r="D2150" s="62">
        <v>2.8081299999999997E-2</v>
      </c>
      <c r="E2150" s="62">
        <v>3.1712500000000005E-2</v>
      </c>
      <c r="F2150" s="62">
        <v>0.05</v>
      </c>
      <c r="G2150" s="62"/>
    </row>
    <row r="2151" spans="2:7" x14ac:dyDescent="0.25">
      <c r="B2151" s="60">
        <v>39625</v>
      </c>
      <c r="C2151" s="62">
        <v>2.4825E-2</v>
      </c>
      <c r="D2151" s="62">
        <v>2.8006299999999998E-2</v>
      </c>
      <c r="E2151" s="62">
        <v>3.1337499999999997E-2</v>
      </c>
      <c r="F2151" s="62">
        <v>0.05</v>
      </c>
      <c r="G2151" s="62"/>
    </row>
    <row r="2152" spans="2:7" x14ac:dyDescent="0.25">
      <c r="B2152" s="60">
        <v>39626</v>
      </c>
      <c r="C2152" s="62">
        <v>2.47063E-2</v>
      </c>
      <c r="D2152" s="62">
        <v>2.7912499999999996E-2</v>
      </c>
      <c r="E2152" s="62">
        <v>3.1537500000000003E-2</v>
      </c>
      <c r="F2152" s="62">
        <v>0.05</v>
      </c>
      <c r="G2152" s="62"/>
    </row>
    <row r="2153" spans="2:7" x14ac:dyDescent="0.25">
      <c r="B2153" s="60">
        <v>39629</v>
      </c>
      <c r="C2153" s="62">
        <v>2.4624999999999998E-2</v>
      </c>
      <c r="D2153" s="62">
        <v>2.78313E-2</v>
      </c>
      <c r="E2153" s="62">
        <v>3.1087500000000001E-2</v>
      </c>
      <c r="F2153" s="62">
        <v>0.05</v>
      </c>
      <c r="G2153" s="62"/>
    </row>
    <row r="2154" spans="2:7" x14ac:dyDescent="0.25">
      <c r="B2154" s="60">
        <v>39630</v>
      </c>
      <c r="C2154" s="62">
        <v>2.4612500000000002E-2</v>
      </c>
      <c r="D2154" s="62">
        <v>2.7875E-2</v>
      </c>
      <c r="E2154" s="62">
        <v>3.1224999999999999E-2</v>
      </c>
      <c r="F2154" s="62">
        <v>0.05</v>
      </c>
      <c r="G2154" s="62"/>
    </row>
    <row r="2155" spans="2:7" x14ac:dyDescent="0.25">
      <c r="B2155" s="60">
        <v>39631</v>
      </c>
      <c r="C2155" s="62">
        <v>2.4624999999999998E-2</v>
      </c>
      <c r="D2155" s="62">
        <v>2.7912499999999996E-2</v>
      </c>
      <c r="E2155" s="62">
        <v>3.1337499999999997E-2</v>
      </c>
      <c r="F2155" s="62">
        <v>0.05</v>
      </c>
      <c r="G2155" s="62"/>
    </row>
    <row r="2156" spans="2:7" x14ac:dyDescent="0.25">
      <c r="B2156" s="60">
        <v>39632</v>
      </c>
      <c r="C2156" s="62">
        <v>2.46E-2</v>
      </c>
      <c r="D2156" s="62">
        <v>2.7912499999999996E-2</v>
      </c>
      <c r="E2156" s="62">
        <v>3.1300000000000001E-2</v>
      </c>
      <c r="F2156" s="62">
        <v>0.05</v>
      </c>
      <c r="G2156" s="62"/>
    </row>
    <row r="2157" spans="2:7" x14ac:dyDescent="0.25">
      <c r="B2157" s="60">
        <v>39633</v>
      </c>
      <c r="C2157" s="62">
        <v>2.4612500000000002E-2</v>
      </c>
      <c r="D2157" s="62">
        <v>2.78938E-2</v>
      </c>
      <c r="E2157" s="62">
        <v>3.1131300000000001E-2</v>
      </c>
      <c r="F2157" s="62"/>
      <c r="G2157" s="62"/>
    </row>
    <row r="2158" spans="2:7" x14ac:dyDescent="0.25">
      <c r="B2158" s="60">
        <v>39636</v>
      </c>
      <c r="C2158" s="62">
        <v>2.4612500000000002E-2</v>
      </c>
      <c r="D2158" s="62">
        <v>2.7912499999999996E-2</v>
      </c>
      <c r="E2158" s="62">
        <v>3.1156299999999998E-2</v>
      </c>
      <c r="F2158" s="62">
        <v>0.05</v>
      </c>
      <c r="G2158" s="62"/>
    </row>
    <row r="2159" spans="2:7" x14ac:dyDescent="0.25">
      <c r="B2159" s="60">
        <v>39637</v>
      </c>
      <c r="C2159" s="62">
        <v>2.4587500000000002E-2</v>
      </c>
      <c r="D2159" s="62">
        <v>2.7900000000000001E-2</v>
      </c>
      <c r="E2159" s="62">
        <v>3.0975000000000003E-2</v>
      </c>
      <c r="F2159" s="62">
        <v>0.05</v>
      </c>
      <c r="G2159" s="62"/>
    </row>
    <row r="2160" spans="2:7" x14ac:dyDescent="0.25">
      <c r="B2160" s="60">
        <v>39638</v>
      </c>
      <c r="C2160" s="62">
        <v>2.4587500000000002E-2</v>
      </c>
      <c r="D2160" s="62">
        <v>2.7918800000000001E-2</v>
      </c>
      <c r="E2160" s="62">
        <v>3.1131300000000001E-2</v>
      </c>
      <c r="F2160" s="62">
        <v>0.05</v>
      </c>
      <c r="G2160" s="62"/>
    </row>
    <row r="2161" spans="2:7" x14ac:dyDescent="0.25">
      <c r="B2161" s="60">
        <v>39639</v>
      </c>
      <c r="C2161" s="62">
        <v>2.4562499999999998E-2</v>
      </c>
      <c r="D2161" s="62">
        <v>2.7881300000000001E-2</v>
      </c>
      <c r="E2161" s="62">
        <v>3.09375E-2</v>
      </c>
      <c r="F2161" s="62">
        <v>0.05</v>
      </c>
      <c r="G2161" s="62"/>
    </row>
    <row r="2162" spans="2:7" x14ac:dyDescent="0.25">
      <c r="B2162" s="60">
        <v>39640</v>
      </c>
      <c r="C2162" s="62">
        <v>2.4575E-2</v>
      </c>
      <c r="D2162" s="62">
        <v>2.7906300000000002E-2</v>
      </c>
      <c r="E2162" s="62">
        <v>3.1212499999999997E-2</v>
      </c>
      <c r="F2162" s="62">
        <v>0.05</v>
      </c>
      <c r="G2162" s="62"/>
    </row>
    <row r="2163" spans="2:7" x14ac:dyDescent="0.25">
      <c r="B2163" s="60">
        <v>39643</v>
      </c>
      <c r="C2163" s="62">
        <v>2.46E-2</v>
      </c>
      <c r="D2163" s="62">
        <v>2.7906300000000002E-2</v>
      </c>
      <c r="E2163" s="62">
        <v>3.1224999999999999E-2</v>
      </c>
      <c r="F2163" s="62">
        <v>0.05</v>
      </c>
      <c r="G2163" s="62"/>
    </row>
    <row r="2164" spans="2:7" x14ac:dyDescent="0.25">
      <c r="B2164" s="60">
        <v>39644</v>
      </c>
      <c r="C2164" s="62">
        <v>2.45813E-2</v>
      </c>
      <c r="D2164" s="62">
        <v>2.78938E-2</v>
      </c>
      <c r="E2164" s="62">
        <v>3.0924999999999998E-2</v>
      </c>
      <c r="F2164" s="62">
        <v>0.05</v>
      </c>
      <c r="G2164" s="62"/>
    </row>
    <row r="2165" spans="2:7" x14ac:dyDescent="0.25">
      <c r="B2165" s="60">
        <v>39645</v>
      </c>
      <c r="C2165" s="62">
        <v>2.4562499999999998E-2</v>
      </c>
      <c r="D2165" s="62">
        <v>2.785E-2</v>
      </c>
      <c r="E2165" s="62">
        <v>3.07125E-2</v>
      </c>
      <c r="F2165" s="62">
        <v>0.05</v>
      </c>
      <c r="G2165" s="62"/>
    </row>
    <row r="2166" spans="2:7" x14ac:dyDescent="0.25">
      <c r="B2166" s="60">
        <v>39646</v>
      </c>
      <c r="C2166" s="62">
        <v>2.45813E-2</v>
      </c>
      <c r="D2166" s="62">
        <v>2.7862499999999998E-2</v>
      </c>
      <c r="E2166" s="62">
        <v>3.0843799999999998E-2</v>
      </c>
      <c r="F2166" s="62">
        <v>0.05</v>
      </c>
      <c r="G2166" s="62"/>
    </row>
    <row r="2167" spans="2:7" x14ac:dyDescent="0.25">
      <c r="B2167" s="60">
        <v>39647</v>
      </c>
      <c r="C2167" s="62">
        <v>2.4593799999999999E-2</v>
      </c>
      <c r="D2167" s="62">
        <v>2.7906300000000002E-2</v>
      </c>
      <c r="E2167" s="62">
        <v>3.1E-2</v>
      </c>
      <c r="F2167" s="62">
        <v>0.05</v>
      </c>
      <c r="G2167" s="62"/>
    </row>
    <row r="2168" spans="2:7" x14ac:dyDescent="0.25">
      <c r="B2168" s="60">
        <v>39650</v>
      </c>
      <c r="C2168" s="62">
        <v>2.4606300000000001E-2</v>
      </c>
      <c r="D2168" s="62">
        <v>2.7993800000000003E-2</v>
      </c>
      <c r="E2168" s="62">
        <v>3.1481300000000004E-2</v>
      </c>
      <c r="F2168" s="62">
        <v>0.05</v>
      </c>
      <c r="G2168" s="62"/>
    </row>
    <row r="2169" spans="2:7" x14ac:dyDescent="0.25">
      <c r="B2169" s="60">
        <v>39651</v>
      </c>
      <c r="C2169" s="62">
        <v>2.46188E-2</v>
      </c>
      <c r="D2169" s="62">
        <v>2.7962500000000001E-2</v>
      </c>
      <c r="E2169" s="62">
        <v>3.1393799999999999E-2</v>
      </c>
      <c r="F2169" s="62">
        <v>0.05</v>
      </c>
      <c r="G2169" s="62"/>
    </row>
    <row r="2170" spans="2:7" x14ac:dyDescent="0.25">
      <c r="B2170" s="60">
        <v>39652</v>
      </c>
      <c r="C2170" s="62">
        <v>2.4612500000000002E-2</v>
      </c>
      <c r="D2170" s="62">
        <v>2.7999999999999997E-2</v>
      </c>
      <c r="E2170" s="62">
        <v>3.1712500000000005E-2</v>
      </c>
      <c r="F2170" s="62">
        <v>0.05</v>
      </c>
      <c r="G2170" s="62"/>
    </row>
    <row r="2171" spans="2:7" x14ac:dyDescent="0.25">
      <c r="B2171" s="60">
        <v>39653</v>
      </c>
      <c r="C2171" s="62">
        <v>2.46E-2</v>
      </c>
      <c r="D2171" s="62">
        <v>2.7949999999999999E-2</v>
      </c>
      <c r="E2171" s="62">
        <v>3.1568800000000001E-2</v>
      </c>
      <c r="F2171" s="62">
        <v>0.05</v>
      </c>
      <c r="G2171" s="62"/>
    </row>
    <row r="2172" spans="2:7" x14ac:dyDescent="0.25">
      <c r="B2172" s="60">
        <v>39654</v>
      </c>
      <c r="C2172" s="62">
        <v>2.4575E-2</v>
      </c>
      <c r="D2172" s="62">
        <v>2.7931300000000003E-2</v>
      </c>
      <c r="E2172" s="62">
        <v>3.1118800000000002E-2</v>
      </c>
      <c r="F2172" s="62">
        <v>0.05</v>
      </c>
      <c r="G2172" s="62"/>
    </row>
    <row r="2173" spans="2:7" x14ac:dyDescent="0.25">
      <c r="B2173" s="60">
        <v>39657</v>
      </c>
      <c r="C2173" s="62">
        <v>2.4624999999999998E-2</v>
      </c>
      <c r="D2173" s="62">
        <v>2.7962500000000001E-2</v>
      </c>
      <c r="E2173" s="62">
        <v>3.1349999999999996E-2</v>
      </c>
      <c r="F2173" s="62">
        <v>0.05</v>
      </c>
      <c r="G2173" s="62"/>
    </row>
    <row r="2174" spans="2:7" x14ac:dyDescent="0.25">
      <c r="B2174" s="60">
        <v>39658</v>
      </c>
      <c r="C2174" s="62">
        <v>2.4631300000000002E-2</v>
      </c>
      <c r="D2174" s="62">
        <v>2.7987500000000002E-2</v>
      </c>
      <c r="E2174" s="62">
        <v>3.1162499999999999E-2</v>
      </c>
      <c r="F2174" s="62">
        <v>0.05</v>
      </c>
      <c r="G2174" s="62"/>
    </row>
    <row r="2175" spans="2:7" x14ac:dyDescent="0.25">
      <c r="B2175" s="60">
        <v>39659</v>
      </c>
      <c r="C2175" s="62">
        <v>2.46375E-2</v>
      </c>
      <c r="D2175" s="62">
        <v>2.8006299999999998E-2</v>
      </c>
      <c r="E2175" s="62">
        <v>3.125E-2</v>
      </c>
      <c r="F2175" s="62">
        <v>0.05</v>
      </c>
      <c r="G2175" s="62"/>
    </row>
    <row r="2176" spans="2:7" x14ac:dyDescent="0.25">
      <c r="B2176" s="60">
        <v>39660</v>
      </c>
      <c r="C2176" s="62">
        <v>2.4612500000000002E-2</v>
      </c>
      <c r="D2176" s="62">
        <v>2.7912499999999996E-2</v>
      </c>
      <c r="E2176" s="62">
        <v>3.0837500000000004E-2</v>
      </c>
      <c r="F2176" s="62">
        <v>0.05</v>
      </c>
      <c r="G2176" s="62"/>
    </row>
    <row r="2177" spans="2:7" x14ac:dyDescent="0.25">
      <c r="B2177" s="60">
        <v>39661</v>
      </c>
      <c r="C2177" s="62">
        <v>2.46E-2</v>
      </c>
      <c r="D2177" s="62">
        <v>2.7943799999999998E-2</v>
      </c>
      <c r="E2177" s="62">
        <v>3.0750000000000003E-2</v>
      </c>
      <c r="F2177" s="62">
        <v>0.05</v>
      </c>
      <c r="G2177" s="62"/>
    </row>
    <row r="2178" spans="2:7" x14ac:dyDescent="0.25">
      <c r="B2178" s="60">
        <v>39664</v>
      </c>
      <c r="C2178" s="62">
        <v>2.4612500000000002E-2</v>
      </c>
      <c r="D2178" s="62">
        <v>2.7981300000000001E-2</v>
      </c>
      <c r="E2178" s="62">
        <v>3.0906300000000001E-2</v>
      </c>
      <c r="F2178" s="62">
        <v>0.05</v>
      </c>
      <c r="G2178" s="62"/>
    </row>
    <row r="2179" spans="2:7" x14ac:dyDescent="0.25">
      <c r="B2179" s="60">
        <v>39665</v>
      </c>
      <c r="C2179" s="62">
        <v>2.4624999999999998E-2</v>
      </c>
      <c r="D2179" s="62">
        <v>2.80188E-2</v>
      </c>
      <c r="E2179" s="62">
        <v>3.1137499999999999E-2</v>
      </c>
      <c r="F2179" s="62">
        <v>0.05</v>
      </c>
      <c r="G2179" s="62"/>
    </row>
    <row r="2180" spans="2:7" x14ac:dyDescent="0.25">
      <c r="B2180" s="60">
        <v>39666</v>
      </c>
      <c r="C2180" s="62">
        <v>2.46188E-2</v>
      </c>
      <c r="D2180" s="62">
        <v>2.8025000000000001E-2</v>
      </c>
      <c r="E2180" s="62">
        <v>3.1012499999999998E-2</v>
      </c>
      <c r="F2180" s="62">
        <v>0.05</v>
      </c>
      <c r="G2180" s="62"/>
    </row>
    <row r="2181" spans="2:7" x14ac:dyDescent="0.25">
      <c r="B2181" s="60">
        <v>39667</v>
      </c>
      <c r="C2181" s="62">
        <v>2.4631300000000002E-2</v>
      </c>
      <c r="D2181" s="62">
        <v>2.8025000000000001E-2</v>
      </c>
      <c r="E2181" s="62">
        <v>3.1025E-2</v>
      </c>
      <c r="F2181" s="62">
        <v>0.05</v>
      </c>
      <c r="G2181" s="62"/>
    </row>
    <row r="2182" spans="2:7" x14ac:dyDescent="0.25">
      <c r="B2182" s="60">
        <v>39668</v>
      </c>
      <c r="C2182" s="62">
        <v>2.4606300000000001E-2</v>
      </c>
      <c r="D2182" s="62">
        <v>2.80375E-2</v>
      </c>
      <c r="E2182" s="62">
        <v>3.0912499999999999E-2</v>
      </c>
      <c r="F2182" s="62">
        <v>0.05</v>
      </c>
      <c r="G2182" s="62"/>
    </row>
    <row r="2183" spans="2:7" x14ac:dyDescent="0.25">
      <c r="B2183" s="60">
        <v>39671</v>
      </c>
      <c r="C2183" s="62">
        <v>2.46375E-2</v>
      </c>
      <c r="D2183" s="62">
        <v>2.80375E-2</v>
      </c>
      <c r="E2183" s="62">
        <v>3.09375E-2</v>
      </c>
      <c r="F2183" s="62">
        <v>0.05</v>
      </c>
      <c r="G2183" s="62"/>
    </row>
    <row r="2184" spans="2:7" x14ac:dyDescent="0.25">
      <c r="B2184" s="60">
        <v>39672</v>
      </c>
      <c r="C2184" s="62">
        <v>2.46375E-2</v>
      </c>
      <c r="D2184" s="62">
        <v>2.8043800000000001E-2</v>
      </c>
      <c r="E2184" s="62">
        <v>3.1031300000000001E-2</v>
      </c>
      <c r="F2184" s="62">
        <v>0.05</v>
      </c>
      <c r="G2184" s="62"/>
    </row>
    <row r="2185" spans="2:7" x14ac:dyDescent="0.25">
      <c r="B2185" s="60">
        <v>39673</v>
      </c>
      <c r="C2185" s="62">
        <v>2.4668800000000001E-2</v>
      </c>
      <c r="D2185" s="62">
        <v>2.8043800000000001E-2</v>
      </c>
      <c r="E2185" s="62">
        <v>3.0950000000000002E-2</v>
      </c>
      <c r="F2185" s="62">
        <v>0.05</v>
      </c>
      <c r="G2185" s="62"/>
    </row>
    <row r="2186" spans="2:7" x14ac:dyDescent="0.25">
      <c r="B2186" s="60">
        <v>39674</v>
      </c>
      <c r="C2186" s="62">
        <v>2.4656299999999999E-2</v>
      </c>
      <c r="D2186" s="62">
        <v>2.8068800000000001E-2</v>
      </c>
      <c r="E2186" s="62">
        <v>3.1037499999999999E-2</v>
      </c>
      <c r="F2186" s="62">
        <v>0.05</v>
      </c>
      <c r="G2186" s="62"/>
    </row>
    <row r="2187" spans="2:7" x14ac:dyDescent="0.25">
      <c r="B2187" s="60">
        <v>39675</v>
      </c>
      <c r="C2187" s="62">
        <v>2.4656299999999999E-2</v>
      </c>
      <c r="D2187" s="62">
        <v>2.8087499999999998E-2</v>
      </c>
      <c r="E2187" s="62">
        <v>3.1181299999999999E-2</v>
      </c>
      <c r="F2187" s="62">
        <v>0.05</v>
      </c>
      <c r="G2187" s="62"/>
    </row>
    <row r="2188" spans="2:7" x14ac:dyDescent="0.25">
      <c r="B2188" s="60">
        <v>39678</v>
      </c>
      <c r="C2188" s="62">
        <v>2.47063E-2</v>
      </c>
      <c r="D2188" s="62">
        <v>2.81E-2</v>
      </c>
      <c r="E2188" s="62">
        <v>3.1362500000000001E-2</v>
      </c>
      <c r="F2188" s="62">
        <v>0.05</v>
      </c>
      <c r="G2188" s="62"/>
    </row>
    <row r="2189" spans="2:7" x14ac:dyDescent="0.25">
      <c r="B2189" s="60">
        <v>39679</v>
      </c>
      <c r="C2189" s="62">
        <v>2.4712499999999998E-2</v>
      </c>
      <c r="D2189" s="62">
        <v>2.8112499999999999E-2</v>
      </c>
      <c r="E2189" s="62">
        <v>3.1337499999999997E-2</v>
      </c>
      <c r="F2189" s="62">
        <v>0.05</v>
      </c>
      <c r="G2189" s="62"/>
    </row>
    <row r="2190" spans="2:7" x14ac:dyDescent="0.25">
      <c r="B2190" s="60">
        <v>39680</v>
      </c>
      <c r="C2190" s="62">
        <v>2.4718799999999999E-2</v>
      </c>
      <c r="D2190" s="62">
        <v>2.8118799999999999E-2</v>
      </c>
      <c r="E2190" s="62">
        <v>3.1237499999999998E-2</v>
      </c>
      <c r="F2190" s="62">
        <v>0.05</v>
      </c>
      <c r="G2190" s="62"/>
    </row>
    <row r="2191" spans="2:7" x14ac:dyDescent="0.25">
      <c r="B2191" s="60">
        <v>39681</v>
      </c>
      <c r="C2191" s="62">
        <v>2.4718799999999999E-2</v>
      </c>
      <c r="D2191" s="62">
        <v>2.8106300000000001E-2</v>
      </c>
      <c r="E2191" s="62">
        <v>3.1025E-2</v>
      </c>
      <c r="F2191" s="62">
        <v>0.05</v>
      </c>
      <c r="G2191" s="62"/>
    </row>
    <row r="2192" spans="2:7" x14ac:dyDescent="0.25">
      <c r="B2192" s="60">
        <v>39682</v>
      </c>
      <c r="C2192" s="62">
        <v>2.4718799999999999E-2</v>
      </c>
      <c r="D2192" s="62">
        <v>2.81E-2</v>
      </c>
      <c r="E2192" s="62">
        <v>3.1137499999999999E-2</v>
      </c>
      <c r="F2192" s="62">
        <v>0.05</v>
      </c>
      <c r="G2192" s="62"/>
    </row>
    <row r="2193" spans="2:7" x14ac:dyDescent="0.25">
      <c r="B2193" s="60">
        <v>39686</v>
      </c>
      <c r="C2193" s="62">
        <v>2.4700000000000003E-2</v>
      </c>
      <c r="D2193" s="62">
        <v>2.8093799999999999E-2</v>
      </c>
      <c r="E2193" s="62">
        <v>3.1162499999999999E-2</v>
      </c>
      <c r="F2193" s="62">
        <v>0.05</v>
      </c>
      <c r="G2193" s="62"/>
    </row>
    <row r="2194" spans="2:7" x14ac:dyDescent="0.25">
      <c r="B2194" s="60">
        <v>39687</v>
      </c>
      <c r="C2194" s="62">
        <v>2.4687500000000001E-2</v>
      </c>
      <c r="D2194" s="62">
        <v>2.81E-2</v>
      </c>
      <c r="E2194" s="62">
        <v>3.1175000000000001E-2</v>
      </c>
      <c r="F2194" s="62">
        <v>0.05</v>
      </c>
      <c r="G2194" s="62"/>
    </row>
    <row r="2195" spans="2:7" x14ac:dyDescent="0.25">
      <c r="B2195" s="60">
        <v>39688</v>
      </c>
      <c r="C2195" s="62">
        <v>2.4862499999999999E-2</v>
      </c>
      <c r="D2195" s="62">
        <v>2.81E-2</v>
      </c>
      <c r="E2195" s="62">
        <v>3.1150000000000001E-2</v>
      </c>
      <c r="F2195" s="62">
        <v>0.05</v>
      </c>
      <c r="G2195" s="62"/>
    </row>
    <row r="2196" spans="2:7" x14ac:dyDescent="0.25">
      <c r="B2196" s="60">
        <v>39689</v>
      </c>
      <c r="C2196" s="62">
        <v>2.4856300000000001E-2</v>
      </c>
      <c r="D2196" s="62">
        <v>2.8106300000000001E-2</v>
      </c>
      <c r="E2196" s="62">
        <v>3.1175000000000001E-2</v>
      </c>
      <c r="F2196" s="62">
        <v>0.05</v>
      </c>
      <c r="G2196" s="62"/>
    </row>
    <row r="2197" spans="2:7" x14ac:dyDescent="0.25">
      <c r="B2197" s="60">
        <v>39692</v>
      </c>
      <c r="C2197" s="62">
        <v>2.4856300000000001E-2</v>
      </c>
      <c r="D2197" s="62">
        <v>2.81E-2</v>
      </c>
      <c r="E2197" s="62">
        <v>3.1125E-2</v>
      </c>
      <c r="F2197" s="62"/>
      <c r="G2197" s="62"/>
    </row>
    <row r="2198" spans="2:7" x14ac:dyDescent="0.25">
      <c r="B2198" s="60">
        <v>39693</v>
      </c>
      <c r="C2198" s="62">
        <v>2.4856300000000001E-2</v>
      </c>
      <c r="D2198" s="62">
        <v>2.8131300000000001E-2</v>
      </c>
      <c r="E2198" s="62">
        <v>3.1193800000000001E-2</v>
      </c>
      <c r="F2198" s="62">
        <v>0.05</v>
      </c>
      <c r="G2198" s="62"/>
    </row>
    <row r="2199" spans="2:7" x14ac:dyDescent="0.25">
      <c r="B2199" s="60">
        <v>39694</v>
      </c>
      <c r="C2199" s="62">
        <v>2.4874999999999998E-2</v>
      </c>
      <c r="D2199" s="62">
        <v>2.8137500000000003E-2</v>
      </c>
      <c r="E2199" s="62">
        <v>3.1087500000000001E-2</v>
      </c>
      <c r="F2199" s="62">
        <v>0.05</v>
      </c>
      <c r="G2199" s="62"/>
    </row>
    <row r="2200" spans="2:7" x14ac:dyDescent="0.25">
      <c r="B2200" s="60">
        <v>39695</v>
      </c>
      <c r="C2200" s="62">
        <v>2.4868800000000003E-2</v>
      </c>
      <c r="D2200" s="62">
        <v>2.8149999999999998E-2</v>
      </c>
      <c r="E2200" s="62">
        <v>3.1131300000000001E-2</v>
      </c>
      <c r="F2200" s="62">
        <v>0.05</v>
      </c>
      <c r="G2200" s="62"/>
    </row>
    <row r="2201" spans="2:7" x14ac:dyDescent="0.25">
      <c r="B2201" s="60">
        <v>39696</v>
      </c>
      <c r="C2201" s="62">
        <v>2.4868800000000003E-2</v>
      </c>
      <c r="D2201" s="62">
        <v>2.81438E-2</v>
      </c>
      <c r="E2201" s="62">
        <v>3.1025E-2</v>
      </c>
      <c r="F2201" s="62">
        <v>0.05</v>
      </c>
      <c r="G2201" s="62"/>
    </row>
    <row r="2202" spans="2:7" x14ac:dyDescent="0.25">
      <c r="B2202" s="60">
        <v>39699</v>
      </c>
      <c r="C2202" s="62">
        <v>2.4881299999999999E-2</v>
      </c>
      <c r="D2202" s="62">
        <v>2.8168799999999997E-2</v>
      </c>
      <c r="E2202" s="62">
        <v>3.1224999999999999E-2</v>
      </c>
      <c r="F2202" s="62">
        <v>0.05</v>
      </c>
      <c r="G2202" s="62"/>
    </row>
    <row r="2203" spans="2:7" x14ac:dyDescent="0.25">
      <c r="B2203" s="60">
        <v>39700</v>
      </c>
      <c r="C2203" s="62">
        <v>2.48875E-2</v>
      </c>
      <c r="D2203" s="62">
        <v>2.8181299999999999E-2</v>
      </c>
      <c r="E2203" s="62">
        <v>3.0968800000000001E-2</v>
      </c>
      <c r="F2203" s="62">
        <v>0.05</v>
      </c>
      <c r="G2203" s="62"/>
    </row>
    <row r="2204" spans="2:7" x14ac:dyDescent="0.25">
      <c r="B2204" s="60">
        <v>39701</v>
      </c>
      <c r="C2204" s="62">
        <v>2.4868800000000003E-2</v>
      </c>
      <c r="D2204" s="62">
        <v>2.8187500000000001E-2</v>
      </c>
      <c r="E2204" s="62">
        <v>3.0875E-2</v>
      </c>
      <c r="F2204" s="62">
        <v>0.05</v>
      </c>
      <c r="G2204" s="62"/>
    </row>
    <row r="2205" spans="2:7" x14ac:dyDescent="0.25">
      <c r="B2205" s="60">
        <v>39702</v>
      </c>
      <c r="C2205" s="62">
        <v>2.4874999999999998E-2</v>
      </c>
      <c r="D2205" s="62">
        <v>2.8187500000000001E-2</v>
      </c>
      <c r="E2205" s="62">
        <v>3.0843799999999998E-2</v>
      </c>
      <c r="F2205" s="62">
        <v>0.05</v>
      </c>
      <c r="G2205" s="62"/>
    </row>
    <row r="2206" spans="2:7" x14ac:dyDescent="0.25">
      <c r="B2206" s="60">
        <v>39703</v>
      </c>
      <c r="C2206" s="62">
        <v>2.4881299999999999E-2</v>
      </c>
      <c r="D2206" s="62">
        <v>2.8187500000000001E-2</v>
      </c>
      <c r="E2206" s="62">
        <v>3.0893799999999999E-2</v>
      </c>
      <c r="F2206" s="62">
        <v>0.05</v>
      </c>
      <c r="G2206" s="62"/>
    </row>
    <row r="2207" spans="2:7" x14ac:dyDescent="0.25">
      <c r="B2207" s="60">
        <v>39706</v>
      </c>
      <c r="C2207" s="62">
        <v>2.4968799999999999E-2</v>
      </c>
      <c r="D2207" s="62">
        <v>2.81625E-2</v>
      </c>
      <c r="E2207" s="62">
        <v>3.0012500000000001E-2</v>
      </c>
      <c r="F2207" s="62">
        <v>0.05</v>
      </c>
      <c r="G2207" s="62"/>
    </row>
    <row r="2208" spans="2:7" x14ac:dyDescent="0.25">
      <c r="B2208" s="60">
        <v>39707</v>
      </c>
      <c r="C2208" s="62">
        <v>2.7474999999999999E-2</v>
      </c>
      <c r="D2208" s="62">
        <v>2.8762500000000003E-2</v>
      </c>
      <c r="E2208" s="62">
        <v>3.0162499999999998E-2</v>
      </c>
      <c r="F2208" s="62">
        <v>0.05</v>
      </c>
      <c r="G2208" s="62"/>
    </row>
    <row r="2209" spans="2:7" x14ac:dyDescent="0.25">
      <c r="B2209" s="60">
        <v>39708</v>
      </c>
      <c r="C2209" s="62">
        <v>3.0299999999999997E-2</v>
      </c>
      <c r="D2209" s="62">
        <v>3.0624999999999999E-2</v>
      </c>
      <c r="E2209" s="62">
        <v>3.2524999999999998E-2</v>
      </c>
      <c r="F2209" s="62">
        <v>0.05</v>
      </c>
      <c r="G2209" s="62"/>
    </row>
    <row r="2210" spans="2:7" x14ac:dyDescent="0.25">
      <c r="B2210" s="60">
        <v>39709</v>
      </c>
      <c r="C2210" s="62">
        <v>3.1875000000000001E-2</v>
      </c>
      <c r="D2210" s="62">
        <v>3.2037499999999997E-2</v>
      </c>
      <c r="E2210" s="62">
        <v>3.3849999999999998E-2</v>
      </c>
      <c r="F2210" s="62">
        <v>0.05</v>
      </c>
      <c r="G2210" s="62"/>
    </row>
    <row r="2211" spans="2:7" x14ac:dyDescent="0.25">
      <c r="B2211" s="60">
        <v>39710</v>
      </c>
      <c r="C2211" s="62">
        <v>3.1899999999999998E-2</v>
      </c>
      <c r="D2211" s="62">
        <v>3.2099999999999997E-2</v>
      </c>
      <c r="E2211" s="62">
        <v>3.4575000000000002E-2</v>
      </c>
      <c r="F2211" s="62">
        <v>0.05</v>
      </c>
      <c r="G2211" s="62"/>
    </row>
    <row r="2212" spans="2:7" x14ac:dyDescent="0.25">
      <c r="B2212" s="60">
        <v>39713</v>
      </c>
      <c r="C2212" s="62">
        <v>3.1762499999999999E-2</v>
      </c>
      <c r="D2212" s="62">
        <v>3.1974999999999996E-2</v>
      </c>
      <c r="E2212" s="62">
        <v>3.4287499999999999E-2</v>
      </c>
      <c r="F2212" s="62">
        <v>0.05</v>
      </c>
      <c r="G2212" s="62"/>
    </row>
    <row r="2213" spans="2:7" x14ac:dyDescent="0.25">
      <c r="B2213" s="60">
        <v>39714</v>
      </c>
      <c r="C2213" s="62">
        <v>3.2068800000000001E-2</v>
      </c>
      <c r="D2213" s="62">
        <v>3.2112500000000002E-2</v>
      </c>
      <c r="E2213" s="62">
        <v>3.465E-2</v>
      </c>
      <c r="F2213" s="62">
        <v>0.05</v>
      </c>
      <c r="G2213" s="62"/>
    </row>
    <row r="2214" spans="2:7" x14ac:dyDescent="0.25">
      <c r="B2214" s="60">
        <v>39715</v>
      </c>
      <c r="C2214" s="62">
        <v>3.4287499999999999E-2</v>
      </c>
      <c r="D2214" s="62">
        <v>3.4762500000000002E-2</v>
      </c>
      <c r="E2214" s="62">
        <v>3.7012499999999997E-2</v>
      </c>
      <c r="F2214" s="62">
        <v>0.05</v>
      </c>
      <c r="G2214" s="62"/>
    </row>
    <row r="2215" spans="2:7" x14ac:dyDescent="0.25">
      <c r="B2215" s="60">
        <v>39716</v>
      </c>
      <c r="C2215" s="62">
        <v>3.7087500000000002E-2</v>
      </c>
      <c r="D2215" s="62">
        <v>3.7687499999999999E-2</v>
      </c>
      <c r="E2215" s="62">
        <v>3.9750000000000001E-2</v>
      </c>
      <c r="F2215" s="62">
        <v>0.05</v>
      </c>
      <c r="G2215" s="62"/>
    </row>
    <row r="2216" spans="2:7" x14ac:dyDescent="0.25">
      <c r="B2216" s="60">
        <v>39717</v>
      </c>
      <c r="C2216" s="62">
        <v>3.7037500000000001E-2</v>
      </c>
      <c r="D2216" s="62">
        <v>3.7618800000000001E-2</v>
      </c>
      <c r="E2216" s="62">
        <v>3.8762500000000005E-2</v>
      </c>
      <c r="F2216" s="62">
        <v>0.05</v>
      </c>
      <c r="G2216" s="62"/>
    </row>
    <row r="2217" spans="2:7" x14ac:dyDescent="0.25">
      <c r="B2217" s="60">
        <v>39720</v>
      </c>
      <c r="C2217" s="62">
        <v>3.7200000000000004E-2</v>
      </c>
      <c r="D2217" s="62">
        <v>3.8824999999999998E-2</v>
      </c>
      <c r="E2217" s="62">
        <v>3.8337500000000004E-2</v>
      </c>
      <c r="F2217" s="62">
        <v>0.05</v>
      </c>
      <c r="G2217" s="62"/>
    </row>
    <row r="2218" spans="2:7" x14ac:dyDescent="0.25">
      <c r="B2218" s="60">
        <v>39721</v>
      </c>
      <c r="C2218" s="62">
        <v>3.9262499999999999E-2</v>
      </c>
      <c r="D2218" s="62">
        <v>4.0525000000000005E-2</v>
      </c>
      <c r="E2218" s="62">
        <v>3.9812500000000001E-2</v>
      </c>
      <c r="F2218" s="62">
        <v>0.05</v>
      </c>
      <c r="G2218" s="62"/>
    </row>
    <row r="2219" spans="2:7" x14ac:dyDescent="0.25">
      <c r="B2219" s="60">
        <v>39722</v>
      </c>
      <c r="C2219" s="62">
        <v>4.0025000000000005E-2</v>
      </c>
      <c r="D2219" s="62">
        <v>4.1500000000000002E-2</v>
      </c>
      <c r="E2219" s="62">
        <v>4.0374999999999994E-2</v>
      </c>
      <c r="F2219" s="62">
        <v>0.05</v>
      </c>
      <c r="G2219" s="62"/>
    </row>
    <row r="2220" spans="2:7" x14ac:dyDescent="0.25">
      <c r="B2220" s="60">
        <v>39723</v>
      </c>
      <c r="C2220" s="62">
        <v>4.045E-2</v>
      </c>
      <c r="D2220" s="62">
        <v>4.2074999999999994E-2</v>
      </c>
      <c r="E2220" s="62">
        <v>4.0525000000000005E-2</v>
      </c>
      <c r="F2220" s="62">
        <v>0.05</v>
      </c>
      <c r="G2220" s="62"/>
    </row>
    <row r="2221" spans="2:7" x14ac:dyDescent="0.25">
      <c r="B2221" s="60">
        <v>39724</v>
      </c>
      <c r="C2221" s="62">
        <v>4.1100000000000005E-2</v>
      </c>
      <c r="D2221" s="62">
        <v>4.3337500000000001E-2</v>
      </c>
      <c r="E2221" s="62">
        <v>4.1312499999999995E-2</v>
      </c>
      <c r="F2221" s="62">
        <v>0.05</v>
      </c>
      <c r="G2221" s="62"/>
    </row>
    <row r="2222" spans="2:7" x14ac:dyDescent="0.25">
      <c r="B2222" s="60">
        <v>39727</v>
      </c>
      <c r="C2222" s="62">
        <v>4.0925000000000003E-2</v>
      </c>
      <c r="D2222" s="62">
        <v>4.2887500000000002E-2</v>
      </c>
      <c r="E2222" s="62">
        <v>4.0525000000000005E-2</v>
      </c>
      <c r="F2222" s="62">
        <v>0.05</v>
      </c>
      <c r="G2222" s="62"/>
    </row>
    <row r="2223" spans="2:7" x14ac:dyDescent="0.25">
      <c r="B2223" s="60">
        <v>39728</v>
      </c>
      <c r="C2223" s="62">
        <v>4.1399999999999999E-2</v>
      </c>
      <c r="D2223" s="62">
        <v>4.3200000000000002E-2</v>
      </c>
      <c r="E2223" s="62">
        <v>4.0162500000000004E-2</v>
      </c>
      <c r="F2223" s="62">
        <v>0.05</v>
      </c>
      <c r="G2223" s="62"/>
    </row>
    <row r="2224" spans="2:7" x14ac:dyDescent="0.25">
      <c r="B2224" s="60">
        <v>39729</v>
      </c>
      <c r="C2224" s="62">
        <v>4.2937500000000003E-2</v>
      </c>
      <c r="D2224" s="62">
        <v>4.52375E-2</v>
      </c>
      <c r="E2224" s="62">
        <v>4.1075E-2</v>
      </c>
      <c r="F2224" s="62">
        <v>4.4999999999999998E-2</v>
      </c>
      <c r="G2224" s="62"/>
    </row>
    <row r="2225" spans="2:7" x14ac:dyDescent="0.25">
      <c r="B2225" s="60">
        <v>39730</v>
      </c>
      <c r="C2225" s="62">
        <v>4.5124999999999998E-2</v>
      </c>
      <c r="D2225" s="62">
        <v>4.7500000000000001E-2</v>
      </c>
      <c r="E2225" s="62">
        <v>4.3749999999999997E-2</v>
      </c>
      <c r="F2225" s="62">
        <v>4.4999999999999998E-2</v>
      </c>
      <c r="G2225" s="62"/>
    </row>
    <row r="2226" spans="2:7" x14ac:dyDescent="0.25">
      <c r="B2226" s="60">
        <v>39731</v>
      </c>
      <c r="C2226" s="62">
        <v>4.5875000000000006E-2</v>
      </c>
      <c r="D2226" s="62">
        <v>4.8187499999999994E-2</v>
      </c>
      <c r="E2226" s="62">
        <v>4.3937499999999997E-2</v>
      </c>
      <c r="F2226" s="62">
        <v>4.4999999999999998E-2</v>
      </c>
      <c r="G2226" s="62"/>
    </row>
    <row r="2227" spans="2:7" x14ac:dyDescent="0.25">
      <c r="B2227" s="60">
        <v>39734</v>
      </c>
      <c r="C2227" s="62">
        <v>4.5599999999999995E-2</v>
      </c>
      <c r="D2227" s="62">
        <v>4.7525000000000005E-2</v>
      </c>
      <c r="E2227" s="62">
        <v>4.3762499999999996E-2</v>
      </c>
      <c r="F2227" s="62"/>
      <c r="G2227" s="62"/>
    </row>
    <row r="2228" spans="2:7" x14ac:dyDescent="0.25">
      <c r="B2228" s="60">
        <v>39735</v>
      </c>
      <c r="C2228" s="62">
        <v>4.4687499999999998E-2</v>
      </c>
      <c r="D2228" s="62">
        <v>4.6349999999999995E-2</v>
      </c>
      <c r="E2228" s="62">
        <v>4.2549999999999998E-2</v>
      </c>
      <c r="F2228" s="62">
        <v>4.4999999999999998E-2</v>
      </c>
      <c r="G2228" s="62"/>
    </row>
    <row r="2229" spans="2:7" x14ac:dyDescent="0.25">
      <c r="B2229" s="60">
        <v>39736</v>
      </c>
      <c r="C2229" s="62">
        <v>4.3587499999999994E-2</v>
      </c>
      <c r="D2229" s="62">
        <v>4.5499999999999999E-2</v>
      </c>
      <c r="E2229" s="62">
        <v>4.2212500000000007E-2</v>
      </c>
      <c r="F2229" s="62">
        <v>4.4999999999999998E-2</v>
      </c>
      <c r="G2229" s="62"/>
    </row>
    <row r="2230" spans="2:7" x14ac:dyDescent="0.25">
      <c r="B2230" s="60">
        <v>39737</v>
      </c>
      <c r="C2230" s="62">
        <v>4.2775000000000001E-2</v>
      </c>
      <c r="D2230" s="62">
        <v>4.5025000000000003E-2</v>
      </c>
      <c r="E2230" s="62">
        <v>4.1787499999999998E-2</v>
      </c>
      <c r="F2230" s="62">
        <v>4.4999999999999998E-2</v>
      </c>
      <c r="G2230" s="62"/>
    </row>
    <row r="2231" spans="2:7" x14ac:dyDescent="0.25">
      <c r="B2231" s="60">
        <v>39738</v>
      </c>
      <c r="C2231" s="62">
        <v>4.1812500000000002E-2</v>
      </c>
      <c r="D2231" s="62">
        <v>4.4187500000000005E-2</v>
      </c>
      <c r="E2231" s="62">
        <v>4.1299999999999996E-2</v>
      </c>
      <c r="F2231" s="62">
        <v>4.4999999999999998E-2</v>
      </c>
      <c r="G2231" s="62"/>
    </row>
    <row r="2232" spans="2:7" x14ac:dyDescent="0.25">
      <c r="B2232" s="60">
        <v>39741</v>
      </c>
      <c r="C2232" s="62">
        <v>3.7512500000000004E-2</v>
      </c>
      <c r="D2232" s="62">
        <v>4.0587499999999999E-2</v>
      </c>
      <c r="E2232" s="62">
        <v>3.8287500000000002E-2</v>
      </c>
      <c r="F2232" s="62">
        <v>4.4999999999999998E-2</v>
      </c>
      <c r="G2232" s="62"/>
    </row>
    <row r="2233" spans="2:7" x14ac:dyDescent="0.25">
      <c r="B2233" s="60">
        <v>39742</v>
      </c>
      <c r="C2233" s="62">
        <v>3.5275000000000001E-2</v>
      </c>
      <c r="D2233" s="62">
        <v>3.8337500000000004E-2</v>
      </c>
      <c r="E2233" s="62">
        <v>3.7000000000000005E-2</v>
      </c>
      <c r="F2233" s="62">
        <v>4.4999999999999998E-2</v>
      </c>
      <c r="G2233" s="62"/>
    </row>
    <row r="2234" spans="2:7" x14ac:dyDescent="0.25">
      <c r="B2234" s="60">
        <v>39743</v>
      </c>
      <c r="C2234" s="62">
        <v>3.2750000000000001E-2</v>
      </c>
      <c r="D2234" s="62">
        <v>3.54125E-2</v>
      </c>
      <c r="E2234" s="62">
        <v>3.4825000000000002E-2</v>
      </c>
      <c r="F2234" s="62">
        <v>4.4999999999999998E-2</v>
      </c>
      <c r="G2234" s="62"/>
    </row>
    <row r="2235" spans="2:7" x14ac:dyDescent="0.25">
      <c r="B2235" s="60">
        <v>39744</v>
      </c>
      <c r="C2235" s="62">
        <v>3.2587499999999998E-2</v>
      </c>
      <c r="D2235" s="62">
        <v>3.5349999999999999E-2</v>
      </c>
      <c r="E2235" s="62">
        <v>3.5299999999999998E-2</v>
      </c>
      <c r="F2235" s="62">
        <v>4.4999999999999998E-2</v>
      </c>
      <c r="G2235" s="62"/>
    </row>
    <row r="2236" spans="2:7" x14ac:dyDescent="0.25">
      <c r="B2236" s="60">
        <v>39745</v>
      </c>
      <c r="C2236" s="62">
        <v>3.2400000000000005E-2</v>
      </c>
      <c r="D2236" s="62">
        <v>3.5162499999999999E-2</v>
      </c>
      <c r="E2236" s="62">
        <v>3.5275000000000001E-2</v>
      </c>
      <c r="F2236" s="62">
        <v>4.4999999999999998E-2</v>
      </c>
      <c r="G2236" s="62"/>
    </row>
    <row r="2237" spans="2:7" x14ac:dyDescent="0.25">
      <c r="B2237" s="60">
        <v>39748</v>
      </c>
      <c r="C2237" s="62">
        <v>3.2187500000000001E-2</v>
      </c>
      <c r="D2237" s="62">
        <v>3.5074999999999995E-2</v>
      </c>
      <c r="E2237" s="62">
        <v>3.5125000000000003E-2</v>
      </c>
      <c r="F2237" s="62">
        <v>4.4999999999999998E-2</v>
      </c>
      <c r="G2237" s="62"/>
    </row>
    <row r="2238" spans="2:7" x14ac:dyDescent="0.25">
      <c r="B2238" s="60">
        <v>39749</v>
      </c>
      <c r="C2238" s="62">
        <v>3.1712500000000005E-2</v>
      </c>
      <c r="D2238" s="62">
        <v>3.465E-2</v>
      </c>
      <c r="E2238" s="62">
        <v>3.4799999999999998E-2</v>
      </c>
      <c r="F2238" s="62">
        <v>4.4999999999999998E-2</v>
      </c>
      <c r="G2238" s="62"/>
    </row>
    <row r="2239" spans="2:7" x14ac:dyDescent="0.25">
      <c r="B2239" s="60">
        <v>39750</v>
      </c>
      <c r="C2239" s="62">
        <v>3.1175000000000001E-2</v>
      </c>
      <c r="D2239" s="62">
        <v>3.4200000000000001E-2</v>
      </c>
      <c r="E2239" s="62">
        <v>3.4275E-2</v>
      </c>
      <c r="F2239" s="62">
        <v>0.04</v>
      </c>
      <c r="G2239" s="62"/>
    </row>
    <row r="2240" spans="2:7" x14ac:dyDescent="0.25">
      <c r="B2240" s="60">
        <v>39751</v>
      </c>
      <c r="C2240" s="62">
        <v>2.8500000000000001E-2</v>
      </c>
      <c r="D2240" s="62">
        <v>3.1925000000000002E-2</v>
      </c>
      <c r="E2240" s="62">
        <v>3.2649999999999998E-2</v>
      </c>
      <c r="F2240" s="62">
        <v>0.04</v>
      </c>
      <c r="G2240" s="62"/>
    </row>
    <row r="2241" spans="2:7" x14ac:dyDescent="0.25">
      <c r="B2241" s="60">
        <v>39752</v>
      </c>
      <c r="C2241" s="62">
        <v>2.5812499999999999E-2</v>
      </c>
      <c r="D2241" s="62">
        <v>3.0262500000000001E-2</v>
      </c>
      <c r="E2241" s="62">
        <v>3.1212499999999997E-2</v>
      </c>
      <c r="F2241" s="62">
        <v>0.04</v>
      </c>
      <c r="G2241" s="62"/>
    </row>
    <row r="2242" spans="2:7" x14ac:dyDescent="0.25">
      <c r="B2242" s="60">
        <v>39755</v>
      </c>
      <c r="C2242" s="62">
        <v>2.3574999999999999E-2</v>
      </c>
      <c r="D2242" s="62">
        <v>2.8587500000000002E-2</v>
      </c>
      <c r="E2242" s="62">
        <v>3.0849999999999999E-2</v>
      </c>
      <c r="F2242" s="62">
        <v>0.04</v>
      </c>
      <c r="G2242" s="62"/>
    </row>
    <row r="2243" spans="2:7" x14ac:dyDescent="0.25">
      <c r="B2243" s="60">
        <v>39756</v>
      </c>
      <c r="C2243" s="62">
        <v>2.1775000000000003E-2</v>
      </c>
      <c r="D2243" s="62">
        <v>2.70625E-2</v>
      </c>
      <c r="E2243" s="62">
        <v>2.9687499999999999E-2</v>
      </c>
      <c r="F2243" s="62">
        <v>0.04</v>
      </c>
      <c r="G2243" s="62"/>
    </row>
    <row r="2244" spans="2:7" x14ac:dyDescent="0.25">
      <c r="B2244" s="60">
        <v>39757</v>
      </c>
      <c r="C2244" s="62">
        <v>1.95625E-2</v>
      </c>
      <c r="D2244" s="62">
        <v>2.5062500000000001E-2</v>
      </c>
      <c r="E2244" s="62">
        <v>2.8237499999999999E-2</v>
      </c>
      <c r="F2244" s="62">
        <v>0.04</v>
      </c>
      <c r="G2244" s="62"/>
    </row>
    <row r="2245" spans="2:7" x14ac:dyDescent="0.25">
      <c r="B2245" s="60">
        <v>39758</v>
      </c>
      <c r="C2245" s="62">
        <v>1.7675E-2</v>
      </c>
      <c r="D2245" s="62">
        <v>2.3875E-2</v>
      </c>
      <c r="E2245" s="62">
        <v>2.6987500000000001E-2</v>
      </c>
      <c r="F2245" s="62">
        <v>0.04</v>
      </c>
      <c r="G2245" s="62"/>
    </row>
    <row r="2246" spans="2:7" x14ac:dyDescent="0.25">
      <c r="B2246" s="60">
        <v>39759</v>
      </c>
      <c r="C2246" s="62">
        <v>1.6225E-2</v>
      </c>
      <c r="D2246" s="62">
        <v>2.29E-2</v>
      </c>
      <c r="E2246" s="62">
        <v>2.6387499999999998E-2</v>
      </c>
      <c r="F2246" s="62">
        <v>0.04</v>
      </c>
      <c r="G2246" s="62"/>
    </row>
    <row r="2247" spans="2:7" x14ac:dyDescent="0.25">
      <c r="B2247" s="60">
        <v>39762</v>
      </c>
      <c r="C2247" s="62">
        <v>1.53875E-2</v>
      </c>
      <c r="D2247" s="62">
        <v>2.2349999999999998E-2</v>
      </c>
      <c r="E2247" s="62">
        <v>2.62125E-2</v>
      </c>
      <c r="F2247" s="62">
        <v>0.04</v>
      </c>
      <c r="G2247" s="62"/>
    </row>
    <row r="2248" spans="2:7" x14ac:dyDescent="0.25">
      <c r="B2248" s="60">
        <v>39763</v>
      </c>
      <c r="C2248" s="62">
        <v>1.4775E-2</v>
      </c>
      <c r="D2248" s="62">
        <v>2.1749999999999999E-2</v>
      </c>
      <c r="E2248" s="62">
        <v>2.545E-2</v>
      </c>
      <c r="F2248" s="62"/>
      <c r="G2248" s="62"/>
    </row>
    <row r="2249" spans="2:7" x14ac:dyDescent="0.25">
      <c r="B2249" s="60">
        <v>39764</v>
      </c>
      <c r="C2249" s="62">
        <v>1.4087499999999999E-2</v>
      </c>
      <c r="D2249" s="62">
        <v>2.1324999999999997E-2</v>
      </c>
      <c r="E2249" s="62">
        <v>2.5249999999999998E-2</v>
      </c>
      <c r="F2249" s="62">
        <v>0.04</v>
      </c>
      <c r="G2249" s="62"/>
    </row>
    <row r="2250" spans="2:7" x14ac:dyDescent="0.25">
      <c r="B2250" s="60">
        <v>39765</v>
      </c>
      <c r="C2250" s="62">
        <v>1.4225000000000002E-2</v>
      </c>
      <c r="D2250" s="62">
        <v>2.1487500000000003E-2</v>
      </c>
      <c r="E2250" s="62">
        <v>2.5950000000000001E-2</v>
      </c>
      <c r="F2250" s="62">
        <v>0.04</v>
      </c>
      <c r="G2250" s="62"/>
    </row>
    <row r="2251" spans="2:7" x14ac:dyDescent="0.25">
      <c r="B2251" s="60">
        <v>39766</v>
      </c>
      <c r="C2251" s="62">
        <v>1.4775E-2</v>
      </c>
      <c r="D2251" s="62">
        <v>2.23625E-2</v>
      </c>
      <c r="E2251" s="62">
        <v>2.7137500000000002E-2</v>
      </c>
      <c r="F2251" s="62">
        <v>0.04</v>
      </c>
      <c r="G2251" s="62"/>
    </row>
    <row r="2252" spans="2:7" x14ac:dyDescent="0.25">
      <c r="B2252" s="60">
        <v>39769</v>
      </c>
      <c r="C2252" s="62">
        <v>1.4737499999999999E-2</v>
      </c>
      <c r="D2252" s="62">
        <v>2.2387500000000001E-2</v>
      </c>
      <c r="E2252" s="62">
        <v>2.7137500000000002E-2</v>
      </c>
      <c r="F2252" s="62">
        <v>0.04</v>
      </c>
      <c r="G2252" s="62"/>
    </row>
    <row r="2253" spans="2:7" x14ac:dyDescent="0.25">
      <c r="B2253" s="60">
        <v>39770</v>
      </c>
      <c r="C2253" s="62">
        <v>1.4525E-2</v>
      </c>
      <c r="D2253" s="62">
        <v>2.2174999999999997E-2</v>
      </c>
      <c r="E2253" s="62">
        <v>2.6312500000000003E-2</v>
      </c>
      <c r="F2253" s="62">
        <v>0.04</v>
      </c>
      <c r="G2253" s="62"/>
    </row>
    <row r="2254" spans="2:7" x14ac:dyDescent="0.25">
      <c r="B2254" s="60">
        <v>39771</v>
      </c>
      <c r="C2254" s="62">
        <v>1.4137500000000001E-2</v>
      </c>
      <c r="D2254" s="62">
        <v>2.1724999999999998E-2</v>
      </c>
      <c r="E2254" s="62">
        <v>2.5837500000000003E-2</v>
      </c>
      <c r="F2254" s="62">
        <v>0.04</v>
      </c>
      <c r="G2254" s="62"/>
    </row>
    <row r="2255" spans="2:7" x14ac:dyDescent="0.25">
      <c r="B2255" s="60">
        <v>39772</v>
      </c>
      <c r="C2255" s="62">
        <v>1.39875E-2</v>
      </c>
      <c r="D2255" s="62">
        <v>2.15313E-2</v>
      </c>
      <c r="E2255" s="62">
        <v>2.5437500000000002E-2</v>
      </c>
      <c r="F2255" s="62">
        <v>0.04</v>
      </c>
      <c r="G2255" s="62"/>
    </row>
    <row r="2256" spans="2:7" x14ac:dyDescent="0.25">
      <c r="B2256" s="60">
        <v>39773</v>
      </c>
      <c r="C2256" s="62">
        <v>1.3950000000000001E-2</v>
      </c>
      <c r="D2256" s="62">
        <v>2.1575E-2</v>
      </c>
      <c r="E2256" s="62">
        <v>2.5687500000000002E-2</v>
      </c>
      <c r="F2256" s="62">
        <v>0.04</v>
      </c>
      <c r="G2256" s="62"/>
    </row>
    <row r="2257" spans="2:7" x14ac:dyDescent="0.25">
      <c r="B2257" s="60">
        <v>39776</v>
      </c>
      <c r="C2257" s="62">
        <v>1.4112499999999998E-2</v>
      </c>
      <c r="D2257" s="62">
        <v>2.1687500000000002E-2</v>
      </c>
      <c r="E2257" s="62">
        <v>2.5750000000000002E-2</v>
      </c>
      <c r="F2257" s="62">
        <v>0.04</v>
      </c>
      <c r="G2257" s="62"/>
    </row>
    <row r="2258" spans="2:7" x14ac:dyDescent="0.25">
      <c r="B2258" s="60">
        <v>39777</v>
      </c>
      <c r="C2258" s="62">
        <v>1.43625E-2</v>
      </c>
      <c r="D2258" s="62">
        <v>2.1962499999999999E-2</v>
      </c>
      <c r="E2258" s="62">
        <v>2.62125E-2</v>
      </c>
      <c r="F2258" s="62">
        <v>0.04</v>
      </c>
      <c r="G2258" s="62"/>
    </row>
    <row r="2259" spans="2:7" x14ac:dyDescent="0.25">
      <c r="B2259" s="60">
        <v>39778</v>
      </c>
      <c r="C2259" s="62">
        <v>1.4312499999999999E-2</v>
      </c>
      <c r="D2259" s="62">
        <v>2.1812499999999999E-2</v>
      </c>
      <c r="E2259" s="62">
        <v>2.5437500000000002E-2</v>
      </c>
      <c r="F2259" s="62">
        <v>0.04</v>
      </c>
      <c r="G2259" s="62"/>
    </row>
    <row r="2260" spans="2:7" x14ac:dyDescent="0.25">
      <c r="B2260" s="60">
        <v>39779</v>
      </c>
      <c r="C2260" s="62">
        <v>1.9E-2</v>
      </c>
      <c r="D2260" s="62">
        <v>2.2025000000000003E-2</v>
      </c>
      <c r="E2260" s="62">
        <v>2.5675E-2</v>
      </c>
      <c r="F2260" s="62"/>
      <c r="G2260" s="62"/>
    </row>
    <row r="2261" spans="2:7" x14ac:dyDescent="0.25">
      <c r="B2261" s="60">
        <v>39780</v>
      </c>
      <c r="C2261" s="62">
        <v>1.9012500000000002E-2</v>
      </c>
      <c r="D2261" s="62">
        <v>2.2168800000000002E-2</v>
      </c>
      <c r="E2261" s="62">
        <v>2.5912500000000002E-2</v>
      </c>
      <c r="F2261" s="62">
        <v>0.04</v>
      </c>
      <c r="G2261" s="62"/>
    </row>
    <row r="2262" spans="2:7" x14ac:dyDescent="0.25">
      <c r="B2262" s="60">
        <v>39783</v>
      </c>
      <c r="C2262" s="62">
        <v>1.9112499999999998E-2</v>
      </c>
      <c r="D2262" s="62">
        <v>2.2200000000000001E-2</v>
      </c>
      <c r="E2262" s="62">
        <v>2.6062500000000002E-2</v>
      </c>
      <c r="F2262" s="62">
        <v>0.04</v>
      </c>
      <c r="G2262" s="62"/>
    </row>
    <row r="2263" spans="2:7" x14ac:dyDescent="0.25">
      <c r="B2263" s="60">
        <v>39784</v>
      </c>
      <c r="C2263" s="62">
        <v>1.8987500000000001E-2</v>
      </c>
      <c r="D2263" s="62">
        <v>2.2099999999999998E-2</v>
      </c>
      <c r="E2263" s="62">
        <v>2.5687500000000002E-2</v>
      </c>
      <c r="F2263" s="62">
        <v>0.04</v>
      </c>
      <c r="G2263" s="62"/>
    </row>
    <row r="2264" spans="2:7" x14ac:dyDescent="0.25">
      <c r="B2264" s="60">
        <v>39785</v>
      </c>
      <c r="C2264" s="62">
        <v>1.89E-2</v>
      </c>
      <c r="D2264" s="62">
        <v>2.2012500000000001E-2</v>
      </c>
      <c r="E2264" s="62">
        <v>2.5562499999999998E-2</v>
      </c>
      <c r="F2264" s="62">
        <v>0.04</v>
      </c>
      <c r="G2264" s="62"/>
    </row>
    <row r="2265" spans="2:7" x14ac:dyDescent="0.25">
      <c r="B2265" s="60">
        <v>39786</v>
      </c>
      <c r="C2265" s="62">
        <v>1.8762500000000001E-2</v>
      </c>
      <c r="D2265" s="62">
        <v>2.1925E-2</v>
      </c>
      <c r="E2265" s="62">
        <v>2.52E-2</v>
      </c>
      <c r="F2265" s="62">
        <v>0.04</v>
      </c>
      <c r="G2265" s="62"/>
    </row>
    <row r="2266" spans="2:7" x14ac:dyDescent="0.25">
      <c r="B2266" s="60">
        <v>39787</v>
      </c>
      <c r="C2266" s="62">
        <v>1.8675000000000001E-2</v>
      </c>
      <c r="D2266" s="62">
        <v>2.1856300000000002E-2</v>
      </c>
      <c r="E2266" s="62">
        <v>2.55125E-2</v>
      </c>
      <c r="F2266" s="62">
        <v>0.04</v>
      </c>
      <c r="G2266" s="62"/>
    </row>
    <row r="2267" spans="2:7" x14ac:dyDescent="0.25">
      <c r="B2267" s="60">
        <v>39790</v>
      </c>
      <c r="C2267" s="62">
        <v>1.8249999999999999E-2</v>
      </c>
      <c r="D2267" s="62">
        <v>2.1893799999999998E-2</v>
      </c>
      <c r="E2267" s="62">
        <v>2.6006300000000003E-2</v>
      </c>
      <c r="F2267" s="62">
        <v>0.04</v>
      </c>
      <c r="G2267" s="62"/>
    </row>
    <row r="2268" spans="2:7" x14ac:dyDescent="0.25">
      <c r="B2268" s="60">
        <v>39791</v>
      </c>
      <c r="C2268" s="62">
        <v>1.635E-2</v>
      </c>
      <c r="D2268" s="62">
        <v>2.1637499999999997E-2</v>
      </c>
      <c r="E2268" s="62">
        <v>2.5249999999999998E-2</v>
      </c>
      <c r="F2268" s="62">
        <v>0.04</v>
      </c>
      <c r="G2268" s="62"/>
    </row>
    <row r="2269" spans="2:7" x14ac:dyDescent="0.25">
      <c r="B2269" s="60">
        <v>39792</v>
      </c>
      <c r="C2269" s="62">
        <v>1.4387499999999999E-2</v>
      </c>
      <c r="D2269" s="62">
        <v>2.0987499999999999E-2</v>
      </c>
      <c r="E2269" s="62">
        <v>2.4375000000000001E-2</v>
      </c>
      <c r="F2269" s="62">
        <v>0.04</v>
      </c>
      <c r="G2269" s="62"/>
    </row>
    <row r="2270" spans="2:7" x14ac:dyDescent="0.25">
      <c r="B2270" s="60">
        <v>39793</v>
      </c>
      <c r="C2270" s="62">
        <v>1.1950000000000001E-2</v>
      </c>
      <c r="D2270" s="62">
        <v>1.9962500000000001E-2</v>
      </c>
      <c r="E2270" s="62">
        <v>2.3224999999999999E-2</v>
      </c>
      <c r="F2270" s="62">
        <v>0.04</v>
      </c>
      <c r="G2270" s="62"/>
    </row>
    <row r="2271" spans="2:7" x14ac:dyDescent="0.25">
      <c r="B2271" s="60">
        <v>39794</v>
      </c>
      <c r="C2271" s="62">
        <v>1.04E-2</v>
      </c>
      <c r="D2271" s="62">
        <v>1.92125E-2</v>
      </c>
      <c r="E2271" s="62">
        <v>2.2200000000000001E-2</v>
      </c>
      <c r="F2271" s="62">
        <v>0.04</v>
      </c>
      <c r="G2271" s="62"/>
    </row>
    <row r="2272" spans="2:7" x14ac:dyDescent="0.25">
      <c r="B2272" s="60">
        <v>39797</v>
      </c>
      <c r="C2272" s="62">
        <v>9.6125000000000013E-3</v>
      </c>
      <c r="D2272" s="62">
        <v>1.87125E-2</v>
      </c>
      <c r="E2272" s="62">
        <v>2.2162500000000002E-2</v>
      </c>
      <c r="F2272" s="62">
        <v>0.04</v>
      </c>
      <c r="G2272" s="62"/>
    </row>
    <row r="2273" spans="2:7" x14ac:dyDescent="0.25">
      <c r="B2273" s="60">
        <v>39798</v>
      </c>
      <c r="C2273" s="62">
        <v>8.8374999999999999E-3</v>
      </c>
      <c r="D2273" s="62">
        <v>1.8474999999999998E-2</v>
      </c>
      <c r="E2273" s="62">
        <v>2.1675E-2</v>
      </c>
      <c r="F2273" s="62">
        <v>3.2500000000000001E-2</v>
      </c>
      <c r="G2273" s="62"/>
    </row>
    <row r="2274" spans="2:7" x14ac:dyDescent="0.25">
      <c r="B2274" s="60">
        <v>39799</v>
      </c>
      <c r="C2274" s="62">
        <v>5.8125000000000008E-3</v>
      </c>
      <c r="D2274" s="62">
        <v>1.5774999999999997E-2</v>
      </c>
      <c r="E2274" s="62">
        <v>1.8912500000000002E-2</v>
      </c>
      <c r="F2274" s="62">
        <v>3.2500000000000001E-2</v>
      </c>
      <c r="G2274" s="62"/>
    </row>
    <row r="2275" spans="2:7" x14ac:dyDescent="0.25">
      <c r="B2275" s="60">
        <v>39800</v>
      </c>
      <c r="C2275" s="62">
        <v>5.0749999999999997E-3</v>
      </c>
      <c r="D2275" s="62">
        <v>1.525E-2</v>
      </c>
      <c r="E2275" s="62">
        <v>1.8637500000000001E-2</v>
      </c>
      <c r="F2275" s="62">
        <v>3.2500000000000001E-2</v>
      </c>
      <c r="G2275" s="62"/>
    </row>
    <row r="2276" spans="2:7" x14ac:dyDescent="0.25">
      <c r="B2276" s="60">
        <v>39801</v>
      </c>
      <c r="C2276" s="62">
        <v>4.7375000000000004E-3</v>
      </c>
      <c r="D2276" s="62">
        <v>1.4975E-2</v>
      </c>
      <c r="E2276" s="62">
        <v>1.8450000000000001E-2</v>
      </c>
      <c r="F2276" s="62">
        <v>3.2500000000000001E-2</v>
      </c>
      <c r="G2276" s="62"/>
    </row>
    <row r="2277" spans="2:7" x14ac:dyDescent="0.25">
      <c r="B2277" s="60">
        <v>39804</v>
      </c>
      <c r="C2277" s="62">
        <v>4.6125000000000003E-3</v>
      </c>
      <c r="D2277" s="62">
        <v>1.46625E-2</v>
      </c>
      <c r="E2277" s="62">
        <v>1.8262500000000001E-2</v>
      </c>
      <c r="F2277" s="62">
        <v>3.2500000000000001E-2</v>
      </c>
      <c r="G2277" s="62"/>
    </row>
    <row r="2278" spans="2:7" x14ac:dyDescent="0.25">
      <c r="B2278" s="60">
        <v>39805</v>
      </c>
      <c r="C2278" s="62">
        <v>4.7124999999999997E-3</v>
      </c>
      <c r="D2278" s="62">
        <v>1.46625E-2</v>
      </c>
      <c r="E2278" s="62">
        <v>1.8500000000000003E-2</v>
      </c>
      <c r="F2278" s="62">
        <v>3.2500000000000001E-2</v>
      </c>
      <c r="G2278" s="62"/>
    </row>
    <row r="2279" spans="2:7" x14ac:dyDescent="0.25">
      <c r="B2279" s="60">
        <v>39806</v>
      </c>
      <c r="C2279" s="62">
        <v>4.7124999999999997E-3</v>
      </c>
      <c r="D2279" s="62">
        <v>1.4675000000000001E-2</v>
      </c>
      <c r="E2279" s="62">
        <v>1.83E-2</v>
      </c>
      <c r="F2279" s="62">
        <v>3.2500000000000001E-2</v>
      </c>
      <c r="G2279" s="62"/>
    </row>
    <row r="2280" spans="2:7" x14ac:dyDescent="0.25">
      <c r="B2280" s="60">
        <v>39811</v>
      </c>
      <c r="C2280" s="62">
        <v>4.6125000000000003E-3</v>
      </c>
      <c r="D2280" s="62">
        <v>1.45875E-2</v>
      </c>
      <c r="E2280" s="62">
        <v>1.81125E-2</v>
      </c>
      <c r="F2280" s="62">
        <v>3.2500000000000001E-2</v>
      </c>
      <c r="G2280" s="62"/>
    </row>
    <row r="2281" spans="2:7" x14ac:dyDescent="0.25">
      <c r="B2281" s="60">
        <v>39812</v>
      </c>
      <c r="C2281" s="62">
        <v>4.4749999999999998E-3</v>
      </c>
      <c r="D2281" s="62">
        <v>1.435E-2</v>
      </c>
      <c r="E2281" s="62">
        <v>1.7749999999999998E-2</v>
      </c>
      <c r="F2281" s="62">
        <v>3.2500000000000001E-2</v>
      </c>
      <c r="G2281" s="62"/>
    </row>
    <row r="2282" spans="2:7" x14ac:dyDescent="0.25">
      <c r="B2282" s="60">
        <v>39813</v>
      </c>
      <c r="C2282" s="62">
        <v>4.3625000000000001E-3</v>
      </c>
      <c r="D2282" s="62">
        <v>1.4250000000000001E-2</v>
      </c>
      <c r="E2282" s="62">
        <v>1.7500000000000002E-2</v>
      </c>
      <c r="F2282" s="62">
        <v>3.2500000000000001E-2</v>
      </c>
      <c r="G2282" s="62"/>
    </row>
    <row r="2283" spans="2:7" x14ac:dyDescent="0.25">
      <c r="B2283" s="60">
        <v>39815</v>
      </c>
      <c r="C2283" s="62">
        <v>4.3E-3</v>
      </c>
      <c r="D2283" s="62">
        <v>1.4125E-2</v>
      </c>
      <c r="E2283" s="62">
        <v>1.7524999999999999E-2</v>
      </c>
      <c r="F2283" s="62">
        <v>3.2500000000000001E-2</v>
      </c>
      <c r="G2283" s="62"/>
    </row>
    <row r="2284" spans="2:7" x14ac:dyDescent="0.25">
      <c r="B2284" s="60">
        <v>39818</v>
      </c>
      <c r="C2284" s="62">
        <v>4.2875000000000005E-3</v>
      </c>
      <c r="D2284" s="62">
        <v>1.4212499999999999E-2</v>
      </c>
      <c r="E2284" s="62">
        <v>1.7937499999999999E-2</v>
      </c>
      <c r="F2284" s="62">
        <v>3.2500000000000001E-2</v>
      </c>
      <c r="G2284" s="62"/>
    </row>
    <row r="2285" spans="2:7" x14ac:dyDescent="0.25">
      <c r="B2285" s="60">
        <v>39819</v>
      </c>
      <c r="C2285" s="62">
        <v>4.2062999999999996E-3</v>
      </c>
      <c r="D2285" s="62">
        <v>1.4112499999999998E-2</v>
      </c>
      <c r="E2285" s="62">
        <v>1.77E-2</v>
      </c>
      <c r="F2285" s="62">
        <v>3.2500000000000001E-2</v>
      </c>
      <c r="G2285" s="62"/>
    </row>
    <row r="2286" spans="2:7" x14ac:dyDescent="0.25">
      <c r="B2286" s="60">
        <v>39820</v>
      </c>
      <c r="C2286" s="62">
        <v>4.0625000000000001E-3</v>
      </c>
      <c r="D2286" s="62">
        <v>1.3975E-2</v>
      </c>
      <c r="E2286" s="62">
        <v>1.7500000000000002E-2</v>
      </c>
      <c r="F2286" s="62">
        <v>3.2500000000000001E-2</v>
      </c>
      <c r="G2286" s="62"/>
    </row>
    <row r="2287" spans="2:7" x14ac:dyDescent="0.25">
      <c r="B2287" s="60">
        <v>39821</v>
      </c>
      <c r="C2287" s="62">
        <v>3.8624999999999996E-3</v>
      </c>
      <c r="D2287" s="62">
        <v>1.3537500000000001E-2</v>
      </c>
      <c r="E2287" s="62">
        <v>1.6862499999999999E-2</v>
      </c>
      <c r="F2287" s="62">
        <v>3.2500000000000001E-2</v>
      </c>
      <c r="G2287" s="62"/>
    </row>
    <row r="2288" spans="2:7" x14ac:dyDescent="0.25">
      <c r="B2288" s="60">
        <v>39822</v>
      </c>
      <c r="C2288" s="62">
        <v>3.6625000000000004E-3</v>
      </c>
      <c r="D2288" s="62">
        <v>1.26E-2</v>
      </c>
      <c r="E2288" s="62">
        <v>1.6E-2</v>
      </c>
      <c r="F2288" s="62">
        <v>3.2500000000000001E-2</v>
      </c>
      <c r="G2288" s="62"/>
    </row>
    <row r="2289" spans="2:7" x14ac:dyDescent="0.25">
      <c r="B2289" s="60">
        <v>39825</v>
      </c>
      <c r="C2289" s="62">
        <v>3.4250000000000001E-3</v>
      </c>
      <c r="D2289" s="62">
        <v>1.1599999999999999E-2</v>
      </c>
      <c r="E2289" s="62">
        <v>1.5062500000000001E-2</v>
      </c>
      <c r="F2289" s="62">
        <v>3.2500000000000001E-2</v>
      </c>
      <c r="G2289" s="62"/>
    </row>
    <row r="2290" spans="2:7" x14ac:dyDescent="0.25">
      <c r="B2290" s="60">
        <v>39826</v>
      </c>
      <c r="C2290" s="62">
        <v>3.3312999999999997E-3</v>
      </c>
      <c r="D2290" s="62">
        <v>1.0943799999999998E-2</v>
      </c>
      <c r="E2290" s="62">
        <v>1.4650000000000002E-2</v>
      </c>
      <c r="F2290" s="62">
        <v>3.2500000000000001E-2</v>
      </c>
      <c r="G2290" s="62"/>
    </row>
    <row r="2291" spans="2:7" x14ac:dyDescent="0.25">
      <c r="B2291" s="60">
        <v>39827</v>
      </c>
      <c r="C2291" s="62">
        <v>3.2875000000000001E-3</v>
      </c>
      <c r="D2291" s="62">
        <v>1.0825E-2</v>
      </c>
      <c r="E2291" s="62">
        <v>1.47125E-2</v>
      </c>
      <c r="F2291" s="62">
        <v>3.2500000000000001E-2</v>
      </c>
      <c r="G2291" s="62"/>
    </row>
    <row r="2292" spans="2:7" x14ac:dyDescent="0.25">
      <c r="B2292" s="60">
        <v>39828</v>
      </c>
      <c r="C2292" s="62">
        <v>3.3374999999999998E-3</v>
      </c>
      <c r="D2292" s="62">
        <v>1.0856300000000001E-2</v>
      </c>
      <c r="E2292" s="62">
        <v>1.50125E-2</v>
      </c>
      <c r="F2292" s="62">
        <v>3.2500000000000001E-2</v>
      </c>
      <c r="G2292" s="62"/>
    </row>
    <row r="2293" spans="2:7" x14ac:dyDescent="0.25">
      <c r="B2293" s="60">
        <v>39829</v>
      </c>
      <c r="C2293" s="62">
        <v>3.5937999999999999E-3</v>
      </c>
      <c r="D2293" s="62">
        <v>1.1425000000000001E-2</v>
      </c>
      <c r="E2293" s="62">
        <v>1.5887500000000002E-2</v>
      </c>
      <c r="F2293" s="62">
        <v>3.2500000000000001E-2</v>
      </c>
      <c r="G2293" s="62"/>
    </row>
    <row r="2294" spans="2:7" x14ac:dyDescent="0.25">
      <c r="B2294" s="60">
        <v>39832</v>
      </c>
      <c r="C2294" s="62">
        <v>3.5499999999999998E-3</v>
      </c>
      <c r="D2294" s="62">
        <v>1.1325E-2</v>
      </c>
      <c r="E2294" s="62">
        <v>1.55625E-2</v>
      </c>
      <c r="F2294" s="62"/>
      <c r="G2294" s="62"/>
    </row>
    <row r="2295" spans="2:7" x14ac:dyDescent="0.25">
      <c r="B2295" s="60">
        <v>39833</v>
      </c>
      <c r="C2295" s="62">
        <v>3.5249999999999999E-3</v>
      </c>
      <c r="D2295" s="62">
        <v>1.1225000000000001E-2</v>
      </c>
      <c r="E2295" s="62">
        <v>1.5449999999999998E-2</v>
      </c>
      <c r="F2295" s="62">
        <v>3.2500000000000001E-2</v>
      </c>
      <c r="G2295" s="62"/>
    </row>
    <row r="2296" spans="2:7" x14ac:dyDescent="0.25">
      <c r="B2296" s="60">
        <v>39834</v>
      </c>
      <c r="C2296" s="62">
        <v>3.5625000000000001E-3</v>
      </c>
      <c r="D2296" s="62">
        <v>1.125E-2</v>
      </c>
      <c r="E2296" s="62">
        <v>1.5587500000000001E-2</v>
      </c>
      <c r="F2296" s="62">
        <v>3.2500000000000001E-2</v>
      </c>
      <c r="G2296" s="62"/>
    </row>
    <row r="2297" spans="2:7" x14ac:dyDescent="0.25">
      <c r="B2297" s="60">
        <v>39835</v>
      </c>
      <c r="C2297" s="62">
        <v>3.8938000000000002E-3</v>
      </c>
      <c r="D2297" s="62">
        <v>1.1593800000000001E-2</v>
      </c>
      <c r="E2297" s="62">
        <v>1.6174999999999998E-2</v>
      </c>
      <c r="F2297" s="62">
        <v>3.2500000000000001E-2</v>
      </c>
      <c r="G2297" s="62"/>
    </row>
    <row r="2298" spans="2:7" x14ac:dyDescent="0.25">
      <c r="B2298" s="60">
        <v>39836</v>
      </c>
      <c r="C2298" s="62">
        <v>4.0124999999999996E-3</v>
      </c>
      <c r="D2298" s="62">
        <v>1.1693800000000001E-2</v>
      </c>
      <c r="E2298" s="62">
        <v>1.6274999999999998E-2</v>
      </c>
      <c r="F2298" s="62">
        <v>3.2500000000000001E-2</v>
      </c>
      <c r="G2298" s="62"/>
    </row>
    <row r="2299" spans="2:7" x14ac:dyDescent="0.25">
      <c r="B2299" s="60">
        <v>39839</v>
      </c>
      <c r="C2299" s="62">
        <v>4.0875E-3</v>
      </c>
      <c r="D2299" s="62">
        <v>1.1837500000000001E-2</v>
      </c>
      <c r="E2299" s="62">
        <v>1.6725E-2</v>
      </c>
      <c r="F2299" s="62">
        <v>3.2500000000000001E-2</v>
      </c>
      <c r="G2299" s="62"/>
    </row>
    <row r="2300" spans="2:7" x14ac:dyDescent="0.25">
      <c r="B2300" s="60">
        <v>39840</v>
      </c>
      <c r="C2300" s="62">
        <v>4.1124999999999998E-3</v>
      </c>
      <c r="D2300" s="62">
        <v>1.18438E-2</v>
      </c>
      <c r="E2300" s="62">
        <v>1.6774999999999998E-2</v>
      </c>
      <c r="F2300" s="62">
        <v>3.2500000000000001E-2</v>
      </c>
      <c r="G2300" s="62"/>
    </row>
    <row r="2301" spans="2:7" x14ac:dyDescent="0.25">
      <c r="B2301" s="60">
        <v>39841</v>
      </c>
      <c r="C2301" s="62">
        <v>4.0937999999999999E-3</v>
      </c>
      <c r="D2301" s="62">
        <v>1.17438E-2</v>
      </c>
      <c r="E2301" s="62">
        <v>1.6306299999999999E-2</v>
      </c>
      <c r="F2301" s="62">
        <v>3.2500000000000001E-2</v>
      </c>
      <c r="G2301" s="62"/>
    </row>
    <row r="2302" spans="2:7" x14ac:dyDescent="0.25">
      <c r="B2302" s="60">
        <v>39842</v>
      </c>
      <c r="C2302" s="62">
        <v>4.1250000000000002E-3</v>
      </c>
      <c r="D2302" s="62">
        <v>1.1699999999999999E-2</v>
      </c>
      <c r="E2302" s="62">
        <v>1.6337500000000001E-2</v>
      </c>
      <c r="F2302" s="62">
        <v>3.2500000000000001E-2</v>
      </c>
      <c r="G2302" s="62"/>
    </row>
    <row r="2303" spans="2:7" x14ac:dyDescent="0.25">
      <c r="B2303" s="60">
        <v>39843</v>
      </c>
      <c r="C2303" s="62">
        <v>4.1938000000000001E-3</v>
      </c>
      <c r="D2303" s="62">
        <v>1.18438E-2</v>
      </c>
      <c r="E2303" s="62">
        <v>1.66E-2</v>
      </c>
      <c r="F2303" s="62">
        <v>3.2500000000000001E-2</v>
      </c>
      <c r="G2303" s="62"/>
    </row>
    <row r="2304" spans="2:7" x14ac:dyDescent="0.25">
      <c r="B2304" s="60">
        <v>39846</v>
      </c>
      <c r="C2304" s="62">
        <v>4.3750000000000004E-3</v>
      </c>
      <c r="D2304" s="62">
        <v>1.225E-2</v>
      </c>
      <c r="E2304" s="62">
        <v>1.7600000000000001E-2</v>
      </c>
      <c r="F2304" s="62">
        <v>3.2500000000000001E-2</v>
      </c>
      <c r="G2304" s="62"/>
    </row>
    <row r="2305" spans="2:7" x14ac:dyDescent="0.25">
      <c r="B2305" s="60">
        <v>39847</v>
      </c>
      <c r="C2305" s="62">
        <v>4.45E-3</v>
      </c>
      <c r="D2305" s="62">
        <v>1.23375E-2</v>
      </c>
      <c r="E2305" s="62">
        <v>1.7762500000000001E-2</v>
      </c>
      <c r="F2305" s="62">
        <v>3.2500000000000001E-2</v>
      </c>
      <c r="G2305" s="62"/>
    </row>
    <row r="2306" spans="2:7" x14ac:dyDescent="0.25">
      <c r="B2306" s="60">
        <v>39848</v>
      </c>
      <c r="C2306" s="62">
        <v>4.45E-3</v>
      </c>
      <c r="D2306" s="62">
        <v>1.2356300000000001E-2</v>
      </c>
      <c r="E2306" s="62">
        <v>1.77375E-2</v>
      </c>
      <c r="F2306" s="62">
        <v>3.2500000000000001E-2</v>
      </c>
      <c r="G2306" s="62"/>
    </row>
    <row r="2307" spans="2:7" x14ac:dyDescent="0.25">
      <c r="B2307" s="60">
        <v>39849</v>
      </c>
      <c r="C2307" s="62">
        <v>4.4749999999999998E-3</v>
      </c>
      <c r="D2307" s="62">
        <v>1.24125E-2</v>
      </c>
      <c r="E2307" s="62">
        <v>1.77375E-2</v>
      </c>
      <c r="F2307" s="62">
        <v>3.2500000000000001E-2</v>
      </c>
      <c r="G2307" s="62"/>
    </row>
    <row r="2308" spans="2:7" x14ac:dyDescent="0.25">
      <c r="B2308" s="60">
        <v>39850</v>
      </c>
      <c r="C2308" s="62">
        <v>4.4875000000000002E-3</v>
      </c>
      <c r="D2308" s="62">
        <v>1.24125E-2</v>
      </c>
      <c r="E2308" s="62">
        <v>1.7475000000000001E-2</v>
      </c>
      <c r="F2308" s="62">
        <v>3.2500000000000001E-2</v>
      </c>
      <c r="G2308" s="62"/>
    </row>
    <row r="2309" spans="2:7" x14ac:dyDescent="0.25">
      <c r="B2309" s="60">
        <v>39853</v>
      </c>
      <c r="C2309" s="62">
        <v>4.4688000000000002E-3</v>
      </c>
      <c r="D2309" s="62">
        <v>1.22813E-2</v>
      </c>
      <c r="E2309" s="62">
        <v>1.7043800000000001E-2</v>
      </c>
      <c r="F2309" s="62">
        <v>3.2500000000000001E-2</v>
      </c>
      <c r="G2309" s="62"/>
    </row>
    <row r="2310" spans="2:7" x14ac:dyDescent="0.25">
      <c r="B2310" s="60">
        <v>39854</v>
      </c>
      <c r="C2310" s="62">
        <v>4.4688000000000002E-3</v>
      </c>
      <c r="D2310" s="62">
        <v>1.22188E-2</v>
      </c>
      <c r="E2310" s="62">
        <v>1.6862499999999999E-2</v>
      </c>
      <c r="F2310" s="62">
        <v>3.2500000000000001E-2</v>
      </c>
      <c r="G2310" s="62"/>
    </row>
    <row r="2311" spans="2:7" x14ac:dyDescent="0.25">
      <c r="B2311" s="60">
        <v>39855</v>
      </c>
      <c r="C2311" s="62">
        <v>4.5250000000000004E-3</v>
      </c>
      <c r="D2311" s="62">
        <v>1.2312499999999999E-2</v>
      </c>
      <c r="E2311" s="62">
        <v>1.7250000000000001E-2</v>
      </c>
      <c r="F2311" s="62">
        <v>3.2500000000000001E-2</v>
      </c>
      <c r="G2311" s="62"/>
    </row>
    <row r="2312" spans="2:7" x14ac:dyDescent="0.25">
      <c r="B2312" s="60">
        <v>39856</v>
      </c>
      <c r="C2312" s="62">
        <v>4.5500000000000002E-3</v>
      </c>
      <c r="D2312" s="62">
        <v>1.23438E-2</v>
      </c>
      <c r="E2312" s="62">
        <v>1.7237499999999999E-2</v>
      </c>
      <c r="F2312" s="62">
        <v>3.2500000000000001E-2</v>
      </c>
      <c r="G2312" s="62"/>
    </row>
    <row r="2313" spans="2:7" x14ac:dyDescent="0.25">
      <c r="B2313" s="60">
        <v>39857</v>
      </c>
      <c r="C2313" s="62">
        <v>4.6125000000000003E-3</v>
      </c>
      <c r="D2313" s="62">
        <v>1.2375000000000001E-2</v>
      </c>
      <c r="E2313" s="62">
        <v>1.7350000000000001E-2</v>
      </c>
      <c r="F2313" s="62">
        <v>3.2500000000000001E-2</v>
      </c>
      <c r="G2313" s="62"/>
    </row>
    <row r="2314" spans="2:7" x14ac:dyDescent="0.25">
      <c r="B2314" s="60">
        <v>39860</v>
      </c>
      <c r="C2314" s="62">
        <v>4.6500000000000005E-3</v>
      </c>
      <c r="D2314" s="62">
        <v>1.24563E-2</v>
      </c>
      <c r="E2314" s="62">
        <v>1.7643800000000001E-2</v>
      </c>
      <c r="F2314" s="62"/>
      <c r="G2314" s="62"/>
    </row>
    <row r="2315" spans="2:7" x14ac:dyDescent="0.25">
      <c r="B2315" s="60">
        <v>39861</v>
      </c>
      <c r="C2315" s="62">
        <v>4.6625E-3</v>
      </c>
      <c r="D2315" s="62">
        <v>1.24563E-2</v>
      </c>
      <c r="E2315" s="62">
        <v>1.76563E-2</v>
      </c>
      <c r="F2315" s="62">
        <v>3.2500000000000001E-2</v>
      </c>
      <c r="G2315" s="62"/>
    </row>
    <row r="2316" spans="2:7" x14ac:dyDescent="0.25">
      <c r="B2316" s="60">
        <v>39862</v>
      </c>
      <c r="C2316" s="62">
        <v>4.6999999999999993E-3</v>
      </c>
      <c r="D2316" s="62">
        <v>1.2512499999999999E-2</v>
      </c>
      <c r="E2316" s="62">
        <v>1.78E-2</v>
      </c>
      <c r="F2316" s="62">
        <v>3.2500000000000001E-2</v>
      </c>
      <c r="G2316" s="62"/>
    </row>
    <row r="2317" spans="2:7" x14ac:dyDescent="0.25">
      <c r="B2317" s="60">
        <v>39863</v>
      </c>
      <c r="C2317" s="62">
        <v>4.7312999999999999E-3</v>
      </c>
      <c r="D2317" s="62">
        <v>1.25063E-2</v>
      </c>
      <c r="E2317" s="62">
        <v>1.7893800000000001E-2</v>
      </c>
      <c r="F2317" s="62">
        <v>3.2500000000000001E-2</v>
      </c>
      <c r="G2317" s="62"/>
    </row>
    <row r="2318" spans="2:7" x14ac:dyDescent="0.25">
      <c r="B2318" s="60">
        <v>39864</v>
      </c>
      <c r="C2318" s="62">
        <v>4.725E-3</v>
      </c>
      <c r="D2318" s="62">
        <v>1.24875E-2</v>
      </c>
      <c r="E2318" s="62">
        <v>1.76188E-2</v>
      </c>
      <c r="F2318" s="62">
        <v>3.2500000000000001E-2</v>
      </c>
      <c r="G2318" s="62"/>
    </row>
    <row r="2319" spans="2:7" x14ac:dyDescent="0.25">
      <c r="B2319" s="60">
        <v>39867</v>
      </c>
      <c r="C2319" s="62">
        <v>4.7375000000000004E-3</v>
      </c>
      <c r="D2319" s="62">
        <v>1.24875E-2</v>
      </c>
      <c r="E2319" s="62">
        <v>1.75125E-2</v>
      </c>
      <c r="F2319" s="62">
        <v>3.2500000000000001E-2</v>
      </c>
      <c r="G2319" s="62"/>
    </row>
    <row r="2320" spans="2:7" x14ac:dyDescent="0.25">
      <c r="B2320" s="60">
        <v>39868</v>
      </c>
      <c r="C2320" s="62">
        <v>4.7688000000000001E-3</v>
      </c>
      <c r="D2320" s="62">
        <v>1.2500000000000001E-2</v>
      </c>
      <c r="E2320" s="62">
        <v>1.7475000000000001E-2</v>
      </c>
      <c r="F2320" s="62">
        <v>3.2500000000000001E-2</v>
      </c>
      <c r="G2320" s="62"/>
    </row>
    <row r="2321" spans="2:7" x14ac:dyDescent="0.25">
      <c r="B2321" s="60">
        <v>39869</v>
      </c>
      <c r="C2321" s="62">
        <v>4.7875000000000001E-3</v>
      </c>
      <c r="D2321" s="62">
        <v>1.2562500000000001E-2</v>
      </c>
      <c r="E2321" s="62">
        <v>1.7725000000000001E-2</v>
      </c>
      <c r="F2321" s="62">
        <v>3.2500000000000001E-2</v>
      </c>
      <c r="G2321" s="62"/>
    </row>
    <row r="2322" spans="2:7" x14ac:dyDescent="0.25">
      <c r="B2322" s="60">
        <v>39870</v>
      </c>
      <c r="C2322" s="62">
        <v>4.9687999999999998E-3</v>
      </c>
      <c r="D2322" s="62">
        <v>1.26125E-2</v>
      </c>
      <c r="E2322" s="62">
        <v>1.7975000000000001E-2</v>
      </c>
      <c r="F2322" s="62">
        <v>3.2500000000000001E-2</v>
      </c>
      <c r="G2322" s="62"/>
    </row>
    <row r="2323" spans="2:7" x14ac:dyDescent="0.25">
      <c r="B2323" s="60">
        <v>39871</v>
      </c>
      <c r="C2323" s="62">
        <v>4.9624999999999999E-3</v>
      </c>
      <c r="D2323" s="62">
        <v>1.26438E-2</v>
      </c>
      <c r="E2323" s="62">
        <v>1.80313E-2</v>
      </c>
      <c r="F2323" s="62">
        <v>3.2500000000000001E-2</v>
      </c>
      <c r="G2323" s="62"/>
    </row>
    <row r="2324" spans="2:7" x14ac:dyDescent="0.25">
      <c r="B2324" s="60">
        <v>39874</v>
      </c>
      <c r="C2324" s="62">
        <v>4.9750000000000003E-3</v>
      </c>
      <c r="D2324" s="62">
        <v>1.26625E-2</v>
      </c>
      <c r="E2324" s="62">
        <v>1.8037499999999998E-2</v>
      </c>
      <c r="F2324" s="62">
        <v>3.2500000000000001E-2</v>
      </c>
      <c r="G2324" s="62"/>
    </row>
    <row r="2325" spans="2:7" x14ac:dyDescent="0.25">
      <c r="B2325" s="60">
        <v>39875</v>
      </c>
      <c r="C2325" s="62">
        <v>5.0749999999999997E-3</v>
      </c>
      <c r="D2325" s="62">
        <v>1.27125E-2</v>
      </c>
      <c r="E2325" s="62">
        <v>1.8100000000000002E-2</v>
      </c>
      <c r="F2325" s="62">
        <v>3.2500000000000001E-2</v>
      </c>
      <c r="G2325" s="62"/>
    </row>
    <row r="2326" spans="2:7" x14ac:dyDescent="0.25">
      <c r="B2326" s="60">
        <v>39876</v>
      </c>
      <c r="C2326" s="62">
        <v>5.1812999999999998E-3</v>
      </c>
      <c r="D2326" s="62">
        <v>1.27663E-2</v>
      </c>
      <c r="E2326" s="62">
        <v>1.8168799999999999E-2</v>
      </c>
      <c r="F2326" s="62">
        <v>3.2500000000000001E-2</v>
      </c>
      <c r="G2326" s="62"/>
    </row>
    <row r="2327" spans="2:7" x14ac:dyDescent="0.25">
      <c r="B2327" s="60">
        <v>39877</v>
      </c>
      <c r="C2327" s="62">
        <v>5.3312999999999998E-3</v>
      </c>
      <c r="D2327" s="62">
        <v>1.28375E-2</v>
      </c>
      <c r="E2327" s="62">
        <v>1.8325000000000001E-2</v>
      </c>
      <c r="F2327" s="62">
        <v>3.2500000000000001E-2</v>
      </c>
      <c r="G2327" s="62"/>
    </row>
    <row r="2328" spans="2:7" x14ac:dyDescent="0.25">
      <c r="B2328" s="60">
        <v>39878</v>
      </c>
      <c r="C2328" s="62">
        <v>5.4625000000000003E-3</v>
      </c>
      <c r="D2328" s="62">
        <v>1.2924999999999999E-2</v>
      </c>
      <c r="E2328" s="62">
        <v>1.8537499999999998E-2</v>
      </c>
      <c r="F2328" s="62">
        <v>3.2500000000000001E-2</v>
      </c>
      <c r="G2328" s="62"/>
    </row>
    <row r="2329" spans="2:7" x14ac:dyDescent="0.25">
      <c r="B2329" s="60">
        <v>39881</v>
      </c>
      <c r="C2329" s="62">
        <v>5.6438E-3</v>
      </c>
      <c r="D2329" s="62">
        <v>1.3125E-2</v>
      </c>
      <c r="E2329" s="62">
        <v>1.9162499999999999E-2</v>
      </c>
      <c r="F2329" s="62">
        <v>3.2500000000000001E-2</v>
      </c>
      <c r="G2329" s="62"/>
    </row>
    <row r="2330" spans="2:7" x14ac:dyDescent="0.25">
      <c r="B2330" s="60">
        <v>39882</v>
      </c>
      <c r="C2330" s="62">
        <v>5.6438E-3</v>
      </c>
      <c r="D2330" s="62">
        <v>1.33125E-2</v>
      </c>
      <c r="E2330" s="62">
        <v>1.9618800000000002E-2</v>
      </c>
      <c r="F2330" s="62">
        <v>3.2500000000000001E-2</v>
      </c>
      <c r="G2330" s="62"/>
    </row>
    <row r="2331" spans="2:7" x14ac:dyDescent="0.25">
      <c r="B2331" s="60">
        <v>39883</v>
      </c>
      <c r="C2331" s="62">
        <v>5.5688000000000005E-3</v>
      </c>
      <c r="D2331" s="62">
        <v>1.3259399999999999E-2</v>
      </c>
      <c r="E2331" s="62">
        <v>1.92938E-2</v>
      </c>
      <c r="F2331" s="62">
        <v>3.2500000000000001E-2</v>
      </c>
      <c r="G2331" s="62"/>
    </row>
    <row r="2332" spans="2:7" x14ac:dyDescent="0.25">
      <c r="B2332" s="60">
        <v>39884</v>
      </c>
      <c r="C2332" s="62">
        <v>5.5625000000000006E-3</v>
      </c>
      <c r="D2332" s="62">
        <v>1.32E-2</v>
      </c>
      <c r="E2332" s="62">
        <v>1.9037499999999999E-2</v>
      </c>
      <c r="F2332" s="62">
        <v>3.2500000000000001E-2</v>
      </c>
      <c r="G2332" s="62"/>
    </row>
    <row r="2333" spans="2:7" x14ac:dyDescent="0.25">
      <c r="B2333" s="60">
        <v>39885</v>
      </c>
      <c r="C2333" s="62">
        <v>5.5562999999999993E-3</v>
      </c>
      <c r="D2333" s="62">
        <v>1.3156300000000001E-2</v>
      </c>
      <c r="E2333" s="62">
        <v>1.9018799999999999E-2</v>
      </c>
      <c r="F2333" s="62">
        <v>3.2500000000000001E-2</v>
      </c>
      <c r="G2333" s="62"/>
    </row>
    <row r="2334" spans="2:7" x14ac:dyDescent="0.25">
      <c r="B2334" s="60">
        <v>39888</v>
      </c>
      <c r="C2334" s="62">
        <v>5.5562999999999993E-3</v>
      </c>
      <c r="D2334" s="62">
        <v>1.30875E-2</v>
      </c>
      <c r="E2334" s="62">
        <v>1.8874999999999999E-2</v>
      </c>
      <c r="F2334" s="62">
        <v>3.2500000000000001E-2</v>
      </c>
      <c r="G2334" s="62"/>
    </row>
    <row r="2335" spans="2:7" x14ac:dyDescent="0.25">
      <c r="B2335" s="60">
        <v>39889</v>
      </c>
      <c r="C2335" s="62">
        <v>5.5625000000000006E-3</v>
      </c>
      <c r="D2335" s="62">
        <v>1.29938E-2</v>
      </c>
      <c r="E2335" s="62">
        <v>1.88375E-2</v>
      </c>
      <c r="F2335" s="62">
        <v>3.2500000000000001E-2</v>
      </c>
      <c r="G2335" s="62"/>
    </row>
    <row r="2336" spans="2:7" x14ac:dyDescent="0.25">
      <c r="B2336" s="60">
        <v>39890</v>
      </c>
      <c r="C2336" s="62">
        <v>5.45E-3</v>
      </c>
      <c r="D2336" s="62">
        <v>1.2875000000000001E-2</v>
      </c>
      <c r="E2336" s="62">
        <v>1.8637500000000001E-2</v>
      </c>
      <c r="F2336" s="62">
        <v>3.2500000000000001E-2</v>
      </c>
      <c r="G2336" s="62"/>
    </row>
    <row r="2337" spans="2:7" x14ac:dyDescent="0.25">
      <c r="B2337" s="60">
        <v>39891</v>
      </c>
      <c r="C2337" s="62">
        <v>5.2312999999999995E-3</v>
      </c>
      <c r="D2337" s="62">
        <v>1.22688E-2</v>
      </c>
      <c r="E2337" s="62">
        <v>1.7412500000000001E-2</v>
      </c>
      <c r="F2337" s="62">
        <v>3.2500000000000001E-2</v>
      </c>
      <c r="G2337" s="62"/>
    </row>
    <row r="2338" spans="2:7" x14ac:dyDescent="0.25">
      <c r="B2338" s="60">
        <v>39892</v>
      </c>
      <c r="C2338" s="62">
        <v>5.2188E-3</v>
      </c>
      <c r="D2338" s="62">
        <v>1.2228099999999999E-2</v>
      </c>
      <c r="E2338" s="62">
        <v>1.75125E-2</v>
      </c>
      <c r="F2338" s="62">
        <v>3.2500000000000001E-2</v>
      </c>
      <c r="G2338" s="62"/>
    </row>
    <row r="2339" spans="2:7" x14ac:dyDescent="0.25">
      <c r="B2339" s="60">
        <v>39895</v>
      </c>
      <c r="C2339" s="62">
        <v>5.2188E-3</v>
      </c>
      <c r="D2339" s="62">
        <v>1.2221900000000001E-2</v>
      </c>
      <c r="E2339" s="62">
        <v>1.7562500000000002E-2</v>
      </c>
      <c r="F2339" s="62">
        <v>3.2500000000000001E-2</v>
      </c>
      <c r="G2339" s="62"/>
    </row>
    <row r="2340" spans="2:7" x14ac:dyDescent="0.25">
      <c r="B2340" s="60">
        <v>39896</v>
      </c>
      <c r="C2340" s="62">
        <v>5.2093999999999994E-3</v>
      </c>
      <c r="D2340" s="62">
        <v>1.2262500000000001E-2</v>
      </c>
      <c r="E2340" s="62">
        <v>1.77375E-2</v>
      </c>
      <c r="F2340" s="62">
        <v>3.2500000000000001E-2</v>
      </c>
      <c r="G2340" s="62"/>
    </row>
    <row r="2341" spans="2:7" x14ac:dyDescent="0.25">
      <c r="B2341" s="60">
        <v>39897</v>
      </c>
      <c r="C2341" s="62">
        <v>5.1999999999999998E-3</v>
      </c>
      <c r="D2341" s="62">
        <v>1.2275000000000001E-2</v>
      </c>
      <c r="E2341" s="62">
        <v>1.7749999999999998E-2</v>
      </c>
      <c r="F2341" s="62">
        <v>3.2500000000000001E-2</v>
      </c>
      <c r="G2341" s="62"/>
    </row>
    <row r="2342" spans="2:7" x14ac:dyDescent="0.25">
      <c r="B2342" s="60">
        <v>39898</v>
      </c>
      <c r="C2342" s="62">
        <v>5.2249999999999996E-3</v>
      </c>
      <c r="D2342" s="62">
        <v>1.2318800000000001E-2</v>
      </c>
      <c r="E2342" s="62">
        <v>1.7943799999999999E-2</v>
      </c>
      <c r="F2342" s="62">
        <v>3.2500000000000001E-2</v>
      </c>
      <c r="G2342" s="62"/>
    </row>
    <row r="2343" spans="2:7" x14ac:dyDescent="0.25">
      <c r="B2343" s="60">
        <v>39899</v>
      </c>
      <c r="C2343" s="62">
        <v>5.1812999999999998E-3</v>
      </c>
      <c r="D2343" s="62">
        <v>1.2199999999999999E-2</v>
      </c>
      <c r="E2343" s="62">
        <v>1.7624999999999998E-2</v>
      </c>
      <c r="F2343" s="62">
        <v>3.2500000000000001E-2</v>
      </c>
      <c r="G2343" s="62"/>
    </row>
    <row r="2344" spans="2:7" x14ac:dyDescent="0.25">
      <c r="B2344" s="60">
        <v>39902</v>
      </c>
      <c r="C2344" s="62">
        <v>5.0875E-3</v>
      </c>
      <c r="D2344" s="62">
        <v>1.2075000000000001E-2</v>
      </c>
      <c r="E2344" s="62">
        <v>1.745E-2</v>
      </c>
      <c r="F2344" s="62">
        <v>3.2500000000000001E-2</v>
      </c>
      <c r="G2344" s="62"/>
    </row>
    <row r="2345" spans="2:7" x14ac:dyDescent="0.25">
      <c r="B2345" s="60">
        <v>39903</v>
      </c>
      <c r="C2345" s="62">
        <v>5.0063E-3</v>
      </c>
      <c r="D2345" s="62">
        <v>1.19188E-2</v>
      </c>
      <c r="E2345" s="62">
        <v>1.7356300000000002E-2</v>
      </c>
      <c r="F2345" s="62">
        <v>3.2500000000000001E-2</v>
      </c>
      <c r="G2345" s="62"/>
    </row>
    <row r="2346" spans="2:7" x14ac:dyDescent="0.25">
      <c r="B2346" s="60">
        <v>39904</v>
      </c>
      <c r="C2346" s="62">
        <v>4.9499999999999995E-3</v>
      </c>
      <c r="D2346" s="62">
        <v>1.1768799999999999E-2</v>
      </c>
      <c r="E2346" s="62">
        <v>1.7162500000000001E-2</v>
      </c>
      <c r="F2346" s="62">
        <v>3.2500000000000001E-2</v>
      </c>
      <c r="G2346" s="62"/>
    </row>
    <row r="2347" spans="2:7" x14ac:dyDescent="0.25">
      <c r="B2347" s="60">
        <v>39905</v>
      </c>
      <c r="C2347" s="62">
        <v>4.8938000000000002E-3</v>
      </c>
      <c r="D2347" s="62">
        <v>1.16594E-2</v>
      </c>
      <c r="E2347" s="62">
        <v>1.7156299999999999E-2</v>
      </c>
      <c r="F2347" s="62">
        <v>3.2500000000000001E-2</v>
      </c>
      <c r="G2347" s="62"/>
    </row>
    <row r="2348" spans="2:7" x14ac:dyDescent="0.25">
      <c r="B2348" s="60">
        <v>39906</v>
      </c>
      <c r="C2348" s="62">
        <v>4.7812999999999996E-3</v>
      </c>
      <c r="D2348" s="62">
        <v>1.1609400000000001E-2</v>
      </c>
      <c r="E2348" s="62">
        <v>1.7124999999999998E-2</v>
      </c>
      <c r="F2348" s="62">
        <v>3.2500000000000001E-2</v>
      </c>
      <c r="G2348" s="62"/>
    </row>
    <row r="2349" spans="2:7" x14ac:dyDescent="0.25">
      <c r="B2349" s="60">
        <v>39909</v>
      </c>
      <c r="C2349" s="62">
        <v>4.7562999999999998E-3</v>
      </c>
      <c r="D2349" s="62">
        <v>1.1568799999999999E-2</v>
      </c>
      <c r="E2349" s="62">
        <v>1.7156299999999999E-2</v>
      </c>
      <c r="F2349" s="62">
        <v>3.2500000000000001E-2</v>
      </c>
      <c r="G2349" s="62"/>
    </row>
    <row r="2350" spans="2:7" x14ac:dyDescent="0.25">
      <c r="B2350" s="60">
        <v>39910</v>
      </c>
      <c r="C2350" s="62">
        <v>4.6938000000000006E-3</v>
      </c>
      <c r="D2350" s="62">
        <v>1.14938E-2</v>
      </c>
      <c r="E2350" s="62">
        <v>1.7031299999999999E-2</v>
      </c>
      <c r="F2350" s="62">
        <v>3.2500000000000001E-2</v>
      </c>
      <c r="G2350" s="62"/>
    </row>
    <row r="2351" spans="2:7" x14ac:dyDescent="0.25">
      <c r="B2351" s="60">
        <v>39911</v>
      </c>
      <c r="C2351" s="62">
        <v>4.5999999999999999E-3</v>
      </c>
      <c r="D2351" s="62">
        <v>1.13875E-2</v>
      </c>
      <c r="E2351" s="62">
        <v>1.6871899999999999E-2</v>
      </c>
      <c r="F2351" s="62">
        <v>3.2500000000000001E-2</v>
      </c>
      <c r="G2351" s="62"/>
    </row>
    <row r="2352" spans="2:7" x14ac:dyDescent="0.25">
      <c r="B2352" s="60">
        <v>39912</v>
      </c>
      <c r="C2352" s="62">
        <v>4.5125E-3</v>
      </c>
      <c r="D2352" s="62">
        <v>1.1312500000000001E-2</v>
      </c>
      <c r="E2352" s="62">
        <v>1.67625E-2</v>
      </c>
      <c r="F2352" s="62">
        <v>3.2500000000000001E-2</v>
      </c>
      <c r="G2352" s="62"/>
    </row>
    <row r="2353" spans="2:7" x14ac:dyDescent="0.25">
      <c r="B2353" s="60">
        <v>39917</v>
      </c>
      <c r="C2353" s="62">
        <v>4.5250000000000004E-3</v>
      </c>
      <c r="D2353" s="62">
        <v>1.1218799999999999E-2</v>
      </c>
      <c r="E2353" s="62">
        <v>1.66E-2</v>
      </c>
      <c r="F2353" s="62">
        <v>3.2500000000000001E-2</v>
      </c>
      <c r="G2353" s="62"/>
    </row>
    <row r="2354" spans="2:7" x14ac:dyDescent="0.25">
      <c r="B2354" s="60">
        <v>39918</v>
      </c>
      <c r="C2354" s="62">
        <v>4.4812999999999997E-3</v>
      </c>
      <c r="D2354" s="62">
        <v>1.1125000000000001E-2</v>
      </c>
      <c r="E2354" s="62">
        <v>1.6468799999999999E-2</v>
      </c>
      <c r="F2354" s="62">
        <v>3.2500000000000001E-2</v>
      </c>
      <c r="G2354" s="62"/>
    </row>
    <row r="2355" spans="2:7" x14ac:dyDescent="0.25">
      <c r="B2355" s="60">
        <v>39919</v>
      </c>
      <c r="C2355" s="62">
        <v>4.4688000000000002E-3</v>
      </c>
      <c r="D2355" s="62">
        <v>1.10688E-2</v>
      </c>
      <c r="E2355" s="62">
        <v>1.6406299999999999E-2</v>
      </c>
      <c r="F2355" s="62">
        <v>3.2500000000000001E-2</v>
      </c>
      <c r="G2355" s="62"/>
    </row>
    <row r="2356" spans="2:7" x14ac:dyDescent="0.25">
      <c r="B2356" s="60">
        <v>39920</v>
      </c>
      <c r="C2356" s="62">
        <v>4.4749999999999998E-3</v>
      </c>
      <c r="D2356" s="62">
        <v>1.10188E-2</v>
      </c>
      <c r="E2356" s="62">
        <v>1.6362499999999999E-2</v>
      </c>
      <c r="F2356" s="62">
        <v>3.2500000000000001E-2</v>
      </c>
      <c r="G2356" s="62"/>
    </row>
    <row r="2357" spans="2:7" x14ac:dyDescent="0.25">
      <c r="B2357" s="60">
        <v>39923</v>
      </c>
      <c r="C2357" s="62">
        <v>4.4250000000000001E-3</v>
      </c>
      <c r="D2357" s="62">
        <v>1.10063E-2</v>
      </c>
      <c r="E2357" s="62">
        <v>1.6500000000000001E-2</v>
      </c>
      <c r="F2357" s="62">
        <v>3.2500000000000001E-2</v>
      </c>
      <c r="G2357" s="62"/>
    </row>
    <row r="2358" spans="2:7" x14ac:dyDescent="0.25">
      <c r="B2358" s="60">
        <v>39924</v>
      </c>
      <c r="C2358" s="62">
        <v>4.4124999999999998E-3</v>
      </c>
      <c r="D2358" s="62">
        <v>1.1000000000000001E-2</v>
      </c>
      <c r="E2358" s="62">
        <v>1.6506300000000002E-2</v>
      </c>
      <c r="F2358" s="62">
        <v>3.2500000000000001E-2</v>
      </c>
      <c r="G2358" s="62"/>
    </row>
    <row r="2359" spans="2:7" x14ac:dyDescent="0.25">
      <c r="B2359" s="60">
        <v>39925</v>
      </c>
      <c r="C2359" s="62">
        <v>4.4000000000000003E-3</v>
      </c>
      <c r="D2359" s="62">
        <v>1.09938E-2</v>
      </c>
      <c r="E2359" s="62">
        <v>1.6574999999999999E-2</v>
      </c>
      <c r="F2359" s="62">
        <v>3.2500000000000001E-2</v>
      </c>
      <c r="G2359" s="62"/>
    </row>
    <row r="2360" spans="2:7" x14ac:dyDescent="0.25">
      <c r="B2360" s="60">
        <v>39926</v>
      </c>
      <c r="C2360" s="62">
        <v>4.3750000000000004E-3</v>
      </c>
      <c r="D2360" s="62">
        <v>1.0918799999999999E-2</v>
      </c>
      <c r="E2360" s="62">
        <v>1.63938E-2</v>
      </c>
      <c r="F2360" s="62">
        <v>3.2500000000000001E-2</v>
      </c>
      <c r="G2360" s="62"/>
    </row>
    <row r="2361" spans="2:7" x14ac:dyDescent="0.25">
      <c r="B2361" s="60">
        <v>39927</v>
      </c>
      <c r="C2361" s="62">
        <v>4.3499999999999997E-3</v>
      </c>
      <c r="D2361" s="62">
        <v>1.0725E-2</v>
      </c>
      <c r="E2361" s="62">
        <v>1.6212500000000001E-2</v>
      </c>
      <c r="F2361" s="62">
        <v>3.2500000000000001E-2</v>
      </c>
      <c r="G2361" s="62"/>
    </row>
    <row r="2362" spans="2:7" x14ac:dyDescent="0.25">
      <c r="B2362" s="60">
        <v>39930</v>
      </c>
      <c r="C2362" s="62">
        <v>4.3249999999999999E-3</v>
      </c>
      <c r="D2362" s="62">
        <v>1.05375E-2</v>
      </c>
      <c r="E2362" s="62">
        <v>1.5900000000000001E-2</v>
      </c>
      <c r="F2362" s="62">
        <v>3.2500000000000001E-2</v>
      </c>
      <c r="G2362" s="62"/>
    </row>
    <row r="2363" spans="2:7" x14ac:dyDescent="0.25">
      <c r="B2363" s="60">
        <v>39931</v>
      </c>
      <c r="C2363" s="62">
        <v>4.2750000000000002E-3</v>
      </c>
      <c r="D2363" s="62">
        <v>1.03938E-2</v>
      </c>
      <c r="E2363" s="62">
        <v>1.575E-2</v>
      </c>
      <c r="F2363" s="62">
        <v>3.2500000000000001E-2</v>
      </c>
      <c r="G2363" s="62"/>
    </row>
    <row r="2364" spans="2:7" x14ac:dyDescent="0.25">
      <c r="B2364" s="60">
        <v>39932</v>
      </c>
      <c r="C2364" s="62">
        <v>4.1812999999999998E-3</v>
      </c>
      <c r="D2364" s="62">
        <v>1.0275000000000001E-2</v>
      </c>
      <c r="E2364" s="62">
        <v>1.5787499999999999E-2</v>
      </c>
      <c r="F2364" s="62">
        <v>3.2500000000000001E-2</v>
      </c>
      <c r="G2364" s="62"/>
    </row>
    <row r="2365" spans="2:7" x14ac:dyDescent="0.25">
      <c r="B2365" s="60">
        <v>39933</v>
      </c>
      <c r="C2365" s="62">
        <v>4.1124999999999998E-3</v>
      </c>
      <c r="D2365" s="62">
        <v>1.0162500000000001E-2</v>
      </c>
      <c r="E2365" s="62">
        <v>1.5650000000000001E-2</v>
      </c>
      <c r="F2365" s="62">
        <v>3.2500000000000001E-2</v>
      </c>
      <c r="G2365" s="62"/>
    </row>
    <row r="2366" spans="2:7" x14ac:dyDescent="0.25">
      <c r="B2366" s="60">
        <v>39934</v>
      </c>
      <c r="C2366" s="62">
        <v>4.1438000000000004E-3</v>
      </c>
      <c r="D2366" s="62">
        <v>1.0068799999999999E-2</v>
      </c>
      <c r="E2366" s="62">
        <v>1.54938E-2</v>
      </c>
      <c r="F2366" s="62">
        <v>3.2500000000000001E-2</v>
      </c>
      <c r="G2366" s="62"/>
    </row>
    <row r="2367" spans="2:7" x14ac:dyDescent="0.25">
      <c r="B2367" s="60">
        <v>39938</v>
      </c>
      <c r="C2367" s="62">
        <v>4.0124999999999996E-3</v>
      </c>
      <c r="D2367" s="62">
        <v>9.8624999999999997E-3</v>
      </c>
      <c r="E2367" s="62">
        <v>1.54E-2</v>
      </c>
      <c r="F2367" s="62">
        <v>3.2500000000000001E-2</v>
      </c>
      <c r="G2367" s="62"/>
    </row>
    <row r="2368" spans="2:7" x14ac:dyDescent="0.25">
      <c r="B2368" s="60">
        <v>39939</v>
      </c>
      <c r="C2368" s="62">
        <v>3.9500000000000004E-3</v>
      </c>
      <c r="D2368" s="62">
        <v>9.7374999999999996E-3</v>
      </c>
      <c r="E2368" s="62">
        <v>1.5062500000000001E-2</v>
      </c>
      <c r="F2368" s="62">
        <v>3.2500000000000001E-2</v>
      </c>
      <c r="G2368" s="62"/>
    </row>
    <row r="2369" spans="2:7" x14ac:dyDescent="0.25">
      <c r="B2369" s="60">
        <v>39940</v>
      </c>
      <c r="C2369" s="62">
        <v>3.8187999999999998E-3</v>
      </c>
      <c r="D2369" s="62">
        <v>9.5624999999999998E-3</v>
      </c>
      <c r="E2369" s="62">
        <v>1.4937499999999999E-2</v>
      </c>
      <c r="F2369" s="62">
        <v>3.2500000000000001E-2</v>
      </c>
      <c r="G2369" s="62"/>
    </row>
    <row r="2370" spans="2:7" x14ac:dyDescent="0.25">
      <c r="B2370" s="60">
        <v>39941</v>
      </c>
      <c r="C2370" s="62">
        <v>3.6749999999999999E-3</v>
      </c>
      <c r="D2370" s="62">
        <v>9.3749999999999997E-3</v>
      </c>
      <c r="E2370" s="62">
        <v>1.4624999999999999E-2</v>
      </c>
      <c r="F2370" s="62">
        <v>3.2500000000000001E-2</v>
      </c>
      <c r="G2370" s="62"/>
    </row>
    <row r="2371" spans="2:7" x14ac:dyDescent="0.25">
      <c r="B2371" s="60">
        <v>39944</v>
      </c>
      <c r="C2371" s="62">
        <v>3.5375000000000003E-3</v>
      </c>
      <c r="D2371" s="62">
        <v>9.1999999999999998E-3</v>
      </c>
      <c r="E2371" s="62">
        <v>1.4387499999999999E-2</v>
      </c>
      <c r="F2371" s="62">
        <v>3.2500000000000001E-2</v>
      </c>
      <c r="G2371" s="62"/>
    </row>
    <row r="2372" spans="2:7" x14ac:dyDescent="0.25">
      <c r="B2372" s="60">
        <v>39945</v>
      </c>
      <c r="C2372" s="62">
        <v>3.4875000000000001E-3</v>
      </c>
      <c r="D2372" s="62">
        <v>9.0562999999999998E-3</v>
      </c>
      <c r="E2372" s="62">
        <v>1.43E-2</v>
      </c>
      <c r="F2372" s="62">
        <v>3.2500000000000001E-2</v>
      </c>
      <c r="G2372" s="62"/>
    </row>
    <row r="2373" spans="2:7" x14ac:dyDescent="0.25">
      <c r="B2373" s="60">
        <v>39946</v>
      </c>
      <c r="C2373" s="62">
        <v>3.4438000000000003E-3</v>
      </c>
      <c r="D2373" s="62">
        <v>8.8313000000000003E-3</v>
      </c>
      <c r="E2373" s="62">
        <v>1.4125E-2</v>
      </c>
      <c r="F2373" s="62">
        <v>3.2500000000000001E-2</v>
      </c>
      <c r="G2373" s="62"/>
    </row>
    <row r="2374" spans="2:7" x14ac:dyDescent="0.25">
      <c r="B2374" s="60">
        <v>39947</v>
      </c>
      <c r="C2374" s="62">
        <v>3.3500000000000001E-3</v>
      </c>
      <c r="D2374" s="62">
        <v>8.5438000000000007E-3</v>
      </c>
      <c r="E2374" s="62">
        <v>1.3787499999999999E-2</v>
      </c>
      <c r="F2374" s="62">
        <v>3.2500000000000001E-2</v>
      </c>
      <c r="G2374" s="62"/>
    </row>
    <row r="2375" spans="2:7" x14ac:dyDescent="0.25">
      <c r="B2375" s="60">
        <v>39948</v>
      </c>
      <c r="C2375" s="62">
        <v>3.2812999999999996E-3</v>
      </c>
      <c r="D2375" s="62">
        <v>8.2562999999999994E-3</v>
      </c>
      <c r="E2375" s="62">
        <v>1.35625E-2</v>
      </c>
      <c r="F2375" s="62">
        <v>3.2500000000000001E-2</v>
      </c>
      <c r="G2375" s="62"/>
    </row>
    <row r="2376" spans="2:7" x14ac:dyDescent="0.25">
      <c r="B2376" s="60">
        <v>39951</v>
      </c>
      <c r="C2376" s="62">
        <v>3.1624999999999999E-3</v>
      </c>
      <c r="D2376" s="62">
        <v>7.8500000000000011E-3</v>
      </c>
      <c r="E2376" s="62">
        <v>1.3125E-2</v>
      </c>
      <c r="F2376" s="62">
        <v>3.2500000000000001E-2</v>
      </c>
      <c r="G2376" s="62"/>
    </row>
    <row r="2377" spans="2:7" x14ac:dyDescent="0.25">
      <c r="B2377" s="60">
        <v>39952</v>
      </c>
      <c r="C2377" s="62">
        <v>3.0937999999999998E-3</v>
      </c>
      <c r="D2377" s="62">
        <v>7.5249999999999996E-3</v>
      </c>
      <c r="E2377" s="62">
        <v>1.2800000000000001E-2</v>
      </c>
      <c r="F2377" s="62">
        <v>3.2500000000000001E-2</v>
      </c>
      <c r="G2377" s="62"/>
    </row>
    <row r="2378" spans="2:7" x14ac:dyDescent="0.25">
      <c r="B2378" s="60">
        <v>39953</v>
      </c>
      <c r="C2378" s="62">
        <v>3.0813000000000004E-3</v>
      </c>
      <c r="D2378" s="62">
        <v>7.1625000000000005E-3</v>
      </c>
      <c r="E2378" s="62">
        <v>1.24125E-2</v>
      </c>
      <c r="F2378" s="62">
        <v>3.2500000000000001E-2</v>
      </c>
      <c r="G2378" s="62"/>
    </row>
    <row r="2379" spans="2:7" x14ac:dyDescent="0.25">
      <c r="B2379" s="60">
        <v>39954</v>
      </c>
      <c r="C2379" s="62">
        <v>3.0875000000000004E-3</v>
      </c>
      <c r="D2379" s="62">
        <v>6.6125000000000003E-3</v>
      </c>
      <c r="E2379" s="62">
        <v>1.1699999999999999E-2</v>
      </c>
      <c r="F2379" s="62">
        <v>3.2500000000000001E-2</v>
      </c>
      <c r="G2379" s="62"/>
    </row>
    <row r="2380" spans="2:7" x14ac:dyDescent="0.25">
      <c r="B2380" s="60">
        <v>39955</v>
      </c>
      <c r="C2380" s="62">
        <v>3.1313000000000001E-3</v>
      </c>
      <c r="D2380" s="62">
        <v>6.6E-3</v>
      </c>
      <c r="E2380" s="62">
        <v>1.2012499999999999E-2</v>
      </c>
      <c r="F2380" s="62">
        <v>3.2500000000000001E-2</v>
      </c>
      <c r="G2380" s="62"/>
    </row>
    <row r="2381" spans="2:7" x14ac:dyDescent="0.25">
      <c r="B2381" s="60">
        <v>39959</v>
      </c>
      <c r="C2381" s="62">
        <v>3.1624999999999999E-3</v>
      </c>
      <c r="D2381" s="62">
        <v>6.6374999999999993E-3</v>
      </c>
      <c r="E2381" s="62">
        <v>1.2175E-2</v>
      </c>
      <c r="F2381" s="62">
        <v>3.2500000000000001E-2</v>
      </c>
      <c r="G2381" s="62"/>
    </row>
    <row r="2382" spans="2:7" x14ac:dyDescent="0.25">
      <c r="B2382" s="60">
        <v>39960</v>
      </c>
      <c r="C2382" s="62">
        <v>3.1874999999999998E-3</v>
      </c>
      <c r="D2382" s="62">
        <v>6.7374999999999996E-3</v>
      </c>
      <c r="E2382" s="62">
        <v>1.2699999999999999E-2</v>
      </c>
      <c r="F2382" s="62">
        <v>3.2500000000000001E-2</v>
      </c>
      <c r="G2382" s="62"/>
    </row>
    <row r="2383" spans="2:7" x14ac:dyDescent="0.25">
      <c r="B2383" s="60">
        <v>39961</v>
      </c>
      <c r="C2383" s="62">
        <v>3.2000000000000002E-3</v>
      </c>
      <c r="D2383" s="62">
        <v>6.6749999999999995E-3</v>
      </c>
      <c r="E2383" s="62">
        <v>1.26E-2</v>
      </c>
      <c r="F2383" s="62">
        <v>3.2500000000000001E-2</v>
      </c>
      <c r="G2383" s="62"/>
    </row>
    <row r="2384" spans="2:7" x14ac:dyDescent="0.25">
      <c r="B2384" s="60">
        <v>39962</v>
      </c>
      <c r="C2384" s="62">
        <v>3.1624999999999999E-3</v>
      </c>
      <c r="D2384" s="62">
        <v>6.5624999999999998E-3</v>
      </c>
      <c r="E2384" s="62">
        <v>1.24E-2</v>
      </c>
      <c r="F2384" s="62">
        <v>3.2500000000000001E-2</v>
      </c>
      <c r="G2384" s="62"/>
    </row>
    <row r="2385" spans="2:7" x14ac:dyDescent="0.25">
      <c r="B2385" s="60">
        <v>39965</v>
      </c>
      <c r="C2385" s="62">
        <v>3.2000000000000002E-3</v>
      </c>
      <c r="D2385" s="62">
        <v>6.5000000000000006E-3</v>
      </c>
      <c r="E2385" s="62">
        <v>1.23375E-2</v>
      </c>
      <c r="F2385" s="62">
        <v>3.2500000000000001E-2</v>
      </c>
      <c r="G2385" s="62"/>
    </row>
    <row r="2386" spans="2:7" x14ac:dyDescent="0.25">
      <c r="B2386" s="60">
        <v>39966</v>
      </c>
      <c r="C2386" s="62">
        <v>3.2000000000000002E-3</v>
      </c>
      <c r="D2386" s="62">
        <v>6.4624999999999995E-3</v>
      </c>
      <c r="E2386" s="62">
        <v>1.23375E-2</v>
      </c>
      <c r="F2386" s="62">
        <v>3.2500000000000001E-2</v>
      </c>
      <c r="G2386" s="62"/>
    </row>
    <row r="2387" spans="2:7" x14ac:dyDescent="0.25">
      <c r="B2387" s="60">
        <v>39967</v>
      </c>
      <c r="C2387" s="62">
        <v>3.1874999999999998E-3</v>
      </c>
      <c r="D2387" s="62">
        <v>6.3688E-3</v>
      </c>
      <c r="E2387" s="62">
        <v>1.2075000000000001E-2</v>
      </c>
      <c r="F2387" s="62">
        <v>3.2500000000000001E-2</v>
      </c>
      <c r="G2387" s="62"/>
    </row>
    <row r="2388" spans="2:7" x14ac:dyDescent="0.25">
      <c r="B2388" s="60">
        <v>39968</v>
      </c>
      <c r="C2388" s="62">
        <v>3.1749999999999999E-3</v>
      </c>
      <c r="D2388" s="62">
        <v>6.2938000000000004E-3</v>
      </c>
      <c r="E2388" s="62">
        <v>1.18E-2</v>
      </c>
      <c r="F2388" s="62">
        <v>3.2500000000000001E-2</v>
      </c>
      <c r="G2388" s="62"/>
    </row>
    <row r="2389" spans="2:7" x14ac:dyDescent="0.25">
      <c r="B2389" s="60">
        <v>39969</v>
      </c>
      <c r="C2389" s="62">
        <v>3.2063000000000005E-3</v>
      </c>
      <c r="D2389" s="62">
        <v>6.3249999999999999E-3</v>
      </c>
      <c r="E2389" s="62">
        <v>1.2037500000000001E-2</v>
      </c>
      <c r="F2389" s="62">
        <v>3.2500000000000001E-2</v>
      </c>
      <c r="G2389" s="62"/>
    </row>
    <row r="2390" spans="2:7" x14ac:dyDescent="0.25">
      <c r="B2390" s="60">
        <v>39972</v>
      </c>
      <c r="C2390" s="62">
        <v>3.2312999999999999E-3</v>
      </c>
      <c r="D2390" s="62">
        <v>6.5000000000000006E-3</v>
      </c>
      <c r="E2390" s="62">
        <v>1.2825E-2</v>
      </c>
      <c r="F2390" s="62">
        <v>3.2500000000000001E-2</v>
      </c>
      <c r="G2390" s="62"/>
    </row>
    <row r="2391" spans="2:7" x14ac:dyDescent="0.25">
      <c r="B2391" s="60">
        <v>39973</v>
      </c>
      <c r="C2391" s="62">
        <v>3.2124999999999996E-3</v>
      </c>
      <c r="D2391" s="62">
        <v>6.4749999999999999E-3</v>
      </c>
      <c r="E2391" s="62">
        <v>1.26625E-2</v>
      </c>
      <c r="F2391" s="62">
        <v>3.2500000000000001E-2</v>
      </c>
      <c r="G2391" s="62"/>
    </row>
    <row r="2392" spans="2:7" x14ac:dyDescent="0.25">
      <c r="B2392" s="60">
        <v>39974</v>
      </c>
      <c r="C2392" s="62">
        <v>3.2063000000000005E-3</v>
      </c>
      <c r="D2392" s="62">
        <v>6.3875000000000008E-3</v>
      </c>
      <c r="E2392" s="62">
        <v>1.22875E-2</v>
      </c>
      <c r="F2392" s="62">
        <v>3.2500000000000001E-2</v>
      </c>
      <c r="G2392" s="62"/>
    </row>
    <row r="2393" spans="2:7" x14ac:dyDescent="0.25">
      <c r="B2393" s="60">
        <v>39975</v>
      </c>
      <c r="C2393" s="62">
        <v>3.1938000000000001E-3</v>
      </c>
      <c r="D2393" s="62">
        <v>6.2938000000000004E-3</v>
      </c>
      <c r="E2393" s="62">
        <v>1.2175E-2</v>
      </c>
      <c r="F2393" s="62">
        <v>3.2500000000000001E-2</v>
      </c>
      <c r="G2393" s="62"/>
    </row>
    <row r="2394" spans="2:7" x14ac:dyDescent="0.25">
      <c r="B2394" s="60">
        <v>39976</v>
      </c>
      <c r="C2394" s="62">
        <v>3.1813000000000002E-3</v>
      </c>
      <c r="D2394" s="62">
        <v>6.2438000000000007E-3</v>
      </c>
      <c r="E2394" s="62">
        <v>1.1837500000000001E-2</v>
      </c>
      <c r="F2394" s="62">
        <v>3.2500000000000001E-2</v>
      </c>
      <c r="G2394" s="62"/>
    </row>
    <row r="2395" spans="2:7" x14ac:dyDescent="0.25">
      <c r="B2395" s="60">
        <v>39979</v>
      </c>
      <c r="C2395" s="62">
        <v>3.1874999999999998E-3</v>
      </c>
      <c r="D2395" s="62">
        <v>6.1438000000000005E-3</v>
      </c>
      <c r="E2395" s="62">
        <v>1.16875E-2</v>
      </c>
      <c r="F2395" s="62">
        <v>3.2500000000000001E-2</v>
      </c>
      <c r="G2395" s="62"/>
    </row>
    <row r="2396" spans="2:7" x14ac:dyDescent="0.25">
      <c r="B2396" s="60">
        <v>39980</v>
      </c>
      <c r="C2396" s="62">
        <v>3.1813000000000002E-3</v>
      </c>
      <c r="D2396" s="62">
        <v>6.1312999999999993E-3</v>
      </c>
      <c r="E2396" s="62">
        <v>1.16375E-2</v>
      </c>
      <c r="F2396" s="62">
        <v>3.2500000000000001E-2</v>
      </c>
      <c r="G2396" s="62"/>
    </row>
    <row r="2397" spans="2:7" x14ac:dyDescent="0.25">
      <c r="B2397" s="60">
        <v>39981</v>
      </c>
      <c r="C2397" s="62">
        <v>3.1313000000000001E-3</v>
      </c>
      <c r="D2397" s="62">
        <v>6.0999999999999995E-3</v>
      </c>
      <c r="E2397" s="62">
        <v>1.1575E-2</v>
      </c>
      <c r="F2397" s="62">
        <v>3.2500000000000001E-2</v>
      </c>
      <c r="G2397" s="62"/>
    </row>
    <row r="2398" spans="2:7" x14ac:dyDescent="0.25">
      <c r="B2398" s="60">
        <v>39982</v>
      </c>
      <c r="C2398" s="62">
        <v>3.15E-3</v>
      </c>
      <c r="D2398" s="62">
        <v>6.0875E-3</v>
      </c>
      <c r="E2398" s="62">
        <v>1.16125E-2</v>
      </c>
      <c r="F2398" s="62">
        <v>3.2500000000000001E-2</v>
      </c>
      <c r="G2398" s="62"/>
    </row>
    <row r="2399" spans="2:7" x14ac:dyDescent="0.25">
      <c r="B2399" s="60">
        <v>39983</v>
      </c>
      <c r="C2399" s="62">
        <v>3.1687999999999998E-3</v>
      </c>
      <c r="D2399" s="62">
        <v>6.1187999999999998E-3</v>
      </c>
      <c r="E2399" s="62">
        <v>1.1825E-2</v>
      </c>
      <c r="F2399" s="62">
        <v>3.2500000000000001E-2</v>
      </c>
      <c r="G2399" s="62"/>
    </row>
    <row r="2400" spans="2:7" x14ac:dyDescent="0.25">
      <c r="B2400" s="60">
        <v>39986</v>
      </c>
      <c r="C2400" s="62">
        <v>3.15E-3</v>
      </c>
      <c r="D2400" s="62">
        <v>6.0999999999999995E-3</v>
      </c>
      <c r="E2400" s="62">
        <v>1.16125E-2</v>
      </c>
      <c r="F2400" s="62">
        <v>3.2500000000000001E-2</v>
      </c>
      <c r="G2400" s="62"/>
    </row>
    <row r="2401" spans="2:7" x14ac:dyDescent="0.25">
      <c r="B2401" s="60">
        <v>39987</v>
      </c>
      <c r="C2401" s="62">
        <v>3.1374999999999997E-3</v>
      </c>
      <c r="D2401" s="62">
        <v>6.0750000000000005E-3</v>
      </c>
      <c r="E2401" s="62">
        <v>1.1487499999999999E-2</v>
      </c>
      <c r="F2401" s="62">
        <v>3.2500000000000001E-2</v>
      </c>
      <c r="G2401" s="62"/>
    </row>
    <row r="2402" spans="2:7" x14ac:dyDescent="0.25">
      <c r="B2402" s="60">
        <v>39988</v>
      </c>
      <c r="C2402" s="62">
        <v>3.1125000000000002E-3</v>
      </c>
      <c r="D2402" s="62">
        <v>6.0438000000000002E-3</v>
      </c>
      <c r="E2402" s="62">
        <v>1.1312500000000001E-2</v>
      </c>
      <c r="F2402" s="62">
        <v>3.2500000000000001E-2</v>
      </c>
      <c r="G2402" s="62"/>
    </row>
    <row r="2403" spans="2:7" x14ac:dyDescent="0.25">
      <c r="B2403" s="60">
        <v>39989</v>
      </c>
      <c r="C2403" s="62">
        <v>3.075E-3</v>
      </c>
      <c r="D2403" s="62">
        <v>6.0124999999999996E-3</v>
      </c>
      <c r="E2403" s="62">
        <v>1.11375E-2</v>
      </c>
      <c r="F2403" s="62">
        <v>3.2500000000000001E-2</v>
      </c>
      <c r="G2403" s="62"/>
    </row>
    <row r="2404" spans="2:7" x14ac:dyDescent="0.25">
      <c r="B2404" s="60">
        <v>39990</v>
      </c>
      <c r="C2404" s="62">
        <v>3.0999999999999999E-3</v>
      </c>
      <c r="D2404" s="62">
        <v>5.9750000000000003E-3</v>
      </c>
      <c r="E2404" s="62">
        <v>1.095E-2</v>
      </c>
      <c r="F2404" s="62">
        <v>3.2500000000000001E-2</v>
      </c>
      <c r="G2404" s="62"/>
    </row>
    <row r="2405" spans="2:7" x14ac:dyDescent="0.25">
      <c r="B2405" s="60">
        <v>39993</v>
      </c>
      <c r="C2405" s="62">
        <v>3.0875000000000004E-3</v>
      </c>
      <c r="D2405" s="62">
        <v>5.9687999999999998E-3</v>
      </c>
      <c r="E2405" s="62">
        <v>1.1174999999999999E-2</v>
      </c>
      <c r="F2405" s="62">
        <v>3.2500000000000001E-2</v>
      </c>
      <c r="G2405" s="62"/>
    </row>
    <row r="2406" spans="2:7" x14ac:dyDescent="0.25">
      <c r="B2406" s="60">
        <v>39994</v>
      </c>
      <c r="C2406" s="62">
        <v>3.0875000000000004E-3</v>
      </c>
      <c r="D2406" s="62">
        <v>5.9499999999999996E-3</v>
      </c>
      <c r="E2406" s="62">
        <v>1.1112500000000001E-2</v>
      </c>
      <c r="F2406" s="62">
        <v>3.2500000000000001E-2</v>
      </c>
      <c r="G2406" s="62"/>
    </row>
    <row r="2407" spans="2:7" x14ac:dyDescent="0.25">
      <c r="B2407" s="60">
        <v>39995</v>
      </c>
      <c r="C2407" s="62">
        <v>3.0625000000000001E-3</v>
      </c>
      <c r="D2407" s="62">
        <v>5.875E-3</v>
      </c>
      <c r="E2407" s="62">
        <v>1.09125E-2</v>
      </c>
      <c r="F2407" s="62">
        <v>3.2500000000000001E-2</v>
      </c>
      <c r="G2407" s="62"/>
    </row>
    <row r="2408" spans="2:7" x14ac:dyDescent="0.25">
      <c r="B2408" s="60">
        <v>39996</v>
      </c>
      <c r="C2408" s="62">
        <v>3.0437999999999997E-3</v>
      </c>
      <c r="D2408" s="62">
        <v>5.7749999999999998E-3</v>
      </c>
      <c r="E2408" s="62">
        <v>1.07875E-2</v>
      </c>
      <c r="F2408" s="62">
        <v>3.2500000000000001E-2</v>
      </c>
      <c r="G2408" s="62"/>
    </row>
    <row r="2409" spans="2:7" x14ac:dyDescent="0.25">
      <c r="B2409" s="60">
        <v>39997</v>
      </c>
      <c r="C2409" s="62">
        <v>3.0125E-3</v>
      </c>
      <c r="D2409" s="62">
        <v>5.5874999999999996E-3</v>
      </c>
      <c r="E2409" s="62">
        <v>1.0512500000000001E-2</v>
      </c>
      <c r="F2409" s="62"/>
      <c r="G2409" s="62"/>
    </row>
    <row r="2410" spans="2:7" x14ac:dyDescent="0.25">
      <c r="B2410" s="60">
        <v>40000</v>
      </c>
      <c r="C2410" s="62">
        <v>3.0187999999999999E-3</v>
      </c>
      <c r="D2410" s="62">
        <v>5.4812999999999997E-3</v>
      </c>
      <c r="E2410" s="62">
        <v>1.03125E-2</v>
      </c>
      <c r="F2410" s="62">
        <v>3.2500000000000001E-2</v>
      </c>
      <c r="G2410" s="62"/>
    </row>
    <row r="2411" spans="2:7" x14ac:dyDescent="0.25">
      <c r="B2411" s="60">
        <v>40001</v>
      </c>
      <c r="C2411" s="62">
        <v>3.0187999999999999E-3</v>
      </c>
      <c r="D2411" s="62">
        <v>5.3749999999999996E-3</v>
      </c>
      <c r="E2411" s="62">
        <v>1.0225E-2</v>
      </c>
      <c r="F2411" s="62">
        <v>3.2500000000000001E-2</v>
      </c>
      <c r="G2411" s="62"/>
    </row>
    <row r="2412" spans="2:7" x14ac:dyDescent="0.25">
      <c r="B2412" s="60">
        <v>40002</v>
      </c>
      <c r="C2412" s="62">
        <v>3.0000000000000001E-3</v>
      </c>
      <c r="D2412" s="62">
        <v>5.2500000000000003E-3</v>
      </c>
      <c r="E2412" s="62">
        <v>1.0049999999999998E-2</v>
      </c>
      <c r="F2412" s="62">
        <v>3.2500000000000001E-2</v>
      </c>
      <c r="G2412" s="62"/>
    </row>
    <row r="2413" spans="2:7" x14ac:dyDescent="0.25">
      <c r="B2413" s="60">
        <v>40003</v>
      </c>
      <c r="C2413" s="62">
        <v>2.9625000000000003E-3</v>
      </c>
      <c r="D2413" s="62">
        <v>5.1000000000000004E-3</v>
      </c>
      <c r="E2413" s="62">
        <v>9.8563000000000001E-3</v>
      </c>
      <c r="F2413" s="62">
        <v>3.2500000000000001E-2</v>
      </c>
      <c r="G2413" s="62"/>
    </row>
    <row r="2414" spans="2:7" x14ac:dyDescent="0.25">
      <c r="B2414" s="60">
        <v>40004</v>
      </c>
      <c r="C2414" s="62">
        <v>2.9249999999999996E-3</v>
      </c>
      <c r="D2414" s="62">
        <v>5.0499999999999998E-3</v>
      </c>
      <c r="E2414" s="62">
        <v>9.6749999999999996E-3</v>
      </c>
      <c r="F2414" s="62">
        <v>3.2500000000000001E-2</v>
      </c>
      <c r="G2414" s="62"/>
    </row>
    <row r="2415" spans="2:7" x14ac:dyDescent="0.25">
      <c r="B2415" s="60">
        <v>40007</v>
      </c>
      <c r="C2415" s="62">
        <v>2.8812999999999998E-3</v>
      </c>
      <c r="D2415" s="62">
        <v>5.0938000000000008E-3</v>
      </c>
      <c r="E2415" s="62">
        <v>9.6499999999999989E-3</v>
      </c>
      <c r="F2415" s="62">
        <v>3.2500000000000001E-2</v>
      </c>
      <c r="G2415" s="62"/>
    </row>
    <row r="2416" spans="2:7" x14ac:dyDescent="0.25">
      <c r="B2416" s="60">
        <v>40008</v>
      </c>
      <c r="C2416" s="62">
        <v>2.875E-3</v>
      </c>
      <c r="D2416" s="62">
        <v>5.1313000000000001E-3</v>
      </c>
      <c r="E2416" s="62">
        <v>9.8375000000000008E-3</v>
      </c>
      <c r="F2416" s="62">
        <v>3.2500000000000001E-2</v>
      </c>
      <c r="G2416" s="62"/>
    </row>
    <row r="2417" spans="2:7" x14ac:dyDescent="0.25">
      <c r="B2417" s="60">
        <v>40009</v>
      </c>
      <c r="C2417" s="62">
        <v>2.875E-3</v>
      </c>
      <c r="D2417" s="62">
        <v>5.1375000000000006E-3</v>
      </c>
      <c r="E2417" s="62">
        <v>9.8750000000000001E-3</v>
      </c>
      <c r="F2417" s="62">
        <v>3.2500000000000001E-2</v>
      </c>
      <c r="G2417" s="62"/>
    </row>
    <row r="2418" spans="2:7" x14ac:dyDescent="0.25">
      <c r="B2418" s="60">
        <v>40010</v>
      </c>
      <c r="C2418" s="62">
        <v>2.8874999999999999E-3</v>
      </c>
      <c r="D2418" s="62">
        <v>5.1000000000000004E-3</v>
      </c>
      <c r="E2418" s="62">
        <v>9.8499999999999994E-3</v>
      </c>
      <c r="F2418" s="62">
        <v>3.2500000000000001E-2</v>
      </c>
      <c r="G2418" s="62"/>
    </row>
    <row r="2419" spans="2:7" x14ac:dyDescent="0.25">
      <c r="B2419" s="60">
        <v>40011</v>
      </c>
      <c r="C2419" s="62">
        <v>2.8625E-3</v>
      </c>
      <c r="D2419" s="62">
        <v>5.0375000000000003E-3</v>
      </c>
      <c r="E2419" s="62">
        <v>9.7124999999999989E-3</v>
      </c>
      <c r="F2419" s="62">
        <v>3.2500000000000001E-2</v>
      </c>
      <c r="G2419" s="62"/>
    </row>
    <row r="2420" spans="2:7" x14ac:dyDescent="0.25">
      <c r="B2420" s="60">
        <v>40014</v>
      </c>
      <c r="C2420" s="62">
        <v>2.8625E-3</v>
      </c>
      <c r="D2420" s="62">
        <v>5.0499999999999998E-3</v>
      </c>
      <c r="E2420" s="62">
        <v>9.6749999999999996E-3</v>
      </c>
      <c r="F2420" s="62">
        <v>3.2500000000000001E-2</v>
      </c>
      <c r="G2420" s="62"/>
    </row>
    <row r="2421" spans="2:7" x14ac:dyDescent="0.25">
      <c r="B2421" s="60">
        <v>40015</v>
      </c>
      <c r="C2421" s="62">
        <v>2.8499999999999997E-3</v>
      </c>
      <c r="D2421" s="62">
        <v>5.0312999999999998E-3</v>
      </c>
      <c r="E2421" s="62">
        <v>9.6125000000000013E-3</v>
      </c>
      <c r="F2421" s="62">
        <v>3.2500000000000001E-2</v>
      </c>
      <c r="G2421" s="62"/>
    </row>
    <row r="2422" spans="2:7" x14ac:dyDescent="0.25">
      <c r="B2422" s="60">
        <v>40016</v>
      </c>
      <c r="C2422" s="62">
        <v>2.8499999999999997E-3</v>
      </c>
      <c r="D2422" s="62">
        <v>5.0188000000000003E-3</v>
      </c>
      <c r="E2422" s="62">
        <v>9.5063000000000005E-3</v>
      </c>
      <c r="F2422" s="62">
        <v>3.2500000000000001E-2</v>
      </c>
      <c r="G2422" s="62"/>
    </row>
    <row r="2423" spans="2:7" x14ac:dyDescent="0.25">
      <c r="B2423" s="60">
        <v>40017</v>
      </c>
      <c r="C2423" s="62">
        <v>2.8499999999999997E-3</v>
      </c>
      <c r="D2423" s="62">
        <v>5.0375000000000003E-3</v>
      </c>
      <c r="E2423" s="62">
        <v>9.4562999999999991E-3</v>
      </c>
      <c r="F2423" s="62">
        <v>3.2500000000000001E-2</v>
      </c>
      <c r="G2423" s="62"/>
    </row>
    <row r="2424" spans="2:7" x14ac:dyDescent="0.25">
      <c r="B2424" s="60">
        <v>40018</v>
      </c>
      <c r="C2424" s="62">
        <v>2.8499999999999997E-3</v>
      </c>
      <c r="D2424" s="62">
        <v>5.0188000000000003E-3</v>
      </c>
      <c r="E2424" s="62">
        <v>9.5063000000000005E-3</v>
      </c>
      <c r="F2424" s="62">
        <v>3.2500000000000001E-2</v>
      </c>
      <c r="G2424" s="62"/>
    </row>
    <row r="2425" spans="2:7" x14ac:dyDescent="0.25">
      <c r="B2425" s="60">
        <v>40021</v>
      </c>
      <c r="C2425" s="62">
        <v>2.875E-3</v>
      </c>
      <c r="D2425" s="62">
        <v>4.9624999999999999E-3</v>
      </c>
      <c r="E2425" s="62">
        <v>9.4750000000000008E-3</v>
      </c>
      <c r="F2425" s="62">
        <v>3.2500000000000001E-2</v>
      </c>
      <c r="G2425" s="62"/>
    </row>
    <row r="2426" spans="2:7" x14ac:dyDescent="0.25">
      <c r="B2426" s="60">
        <v>40022</v>
      </c>
      <c r="C2426" s="62">
        <v>2.8499999999999997E-3</v>
      </c>
      <c r="D2426" s="62">
        <v>4.9125000000000002E-3</v>
      </c>
      <c r="E2426" s="62">
        <v>9.362500000000001E-3</v>
      </c>
      <c r="F2426" s="62">
        <v>3.2500000000000001E-2</v>
      </c>
      <c r="G2426" s="62"/>
    </row>
    <row r="2427" spans="2:7" x14ac:dyDescent="0.25">
      <c r="B2427" s="60">
        <v>40023</v>
      </c>
      <c r="C2427" s="62">
        <v>2.8499999999999997E-3</v>
      </c>
      <c r="D2427" s="62">
        <v>4.875E-3</v>
      </c>
      <c r="E2427" s="62">
        <v>9.325E-3</v>
      </c>
      <c r="F2427" s="62">
        <v>3.2500000000000001E-2</v>
      </c>
      <c r="G2427" s="62"/>
    </row>
    <row r="2428" spans="2:7" x14ac:dyDescent="0.25">
      <c r="B2428" s="60">
        <v>40024</v>
      </c>
      <c r="C2428" s="62">
        <v>2.8062999999999999E-3</v>
      </c>
      <c r="D2428" s="62">
        <v>4.8313000000000002E-3</v>
      </c>
      <c r="E2428" s="62">
        <v>9.300000000000001E-3</v>
      </c>
      <c r="F2428" s="62">
        <v>3.2500000000000001E-2</v>
      </c>
      <c r="G2428" s="62"/>
    </row>
    <row r="2429" spans="2:7" x14ac:dyDescent="0.25">
      <c r="B2429" s="60">
        <v>40025</v>
      </c>
      <c r="C2429" s="62">
        <v>2.7938000000000004E-3</v>
      </c>
      <c r="D2429" s="62">
        <v>4.7938E-3</v>
      </c>
      <c r="E2429" s="62">
        <v>9.2500000000000013E-3</v>
      </c>
      <c r="F2429" s="62">
        <v>3.2500000000000001E-2</v>
      </c>
      <c r="G2429" s="62"/>
    </row>
    <row r="2430" spans="2:7" x14ac:dyDescent="0.25">
      <c r="B2430" s="60">
        <v>40028</v>
      </c>
      <c r="C2430" s="62">
        <v>2.7562999999999997E-3</v>
      </c>
      <c r="D2430" s="62">
        <v>4.7188000000000004E-3</v>
      </c>
      <c r="E2430" s="62">
        <v>9.0375000000000004E-3</v>
      </c>
      <c r="F2430" s="62">
        <v>3.2500000000000001E-2</v>
      </c>
      <c r="G2430" s="62"/>
    </row>
    <row r="2431" spans="2:7" x14ac:dyDescent="0.25">
      <c r="B2431" s="60">
        <v>40029</v>
      </c>
      <c r="C2431" s="62">
        <v>2.7562999999999997E-3</v>
      </c>
      <c r="D2431" s="62">
        <v>4.7063000000000001E-3</v>
      </c>
      <c r="E2431" s="62">
        <v>9.0875000000000001E-3</v>
      </c>
      <c r="F2431" s="62">
        <v>3.2500000000000001E-2</v>
      </c>
      <c r="G2431" s="62"/>
    </row>
    <row r="2432" spans="2:7" x14ac:dyDescent="0.25">
      <c r="B2432" s="60">
        <v>40030</v>
      </c>
      <c r="C2432" s="62">
        <v>2.7562999999999997E-3</v>
      </c>
      <c r="D2432" s="62">
        <v>4.6813000000000002E-3</v>
      </c>
      <c r="E2432" s="62">
        <v>9.0937999999999991E-3</v>
      </c>
      <c r="F2432" s="62">
        <v>3.2500000000000001E-2</v>
      </c>
      <c r="G2432" s="62"/>
    </row>
    <row r="2433" spans="2:7" x14ac:dyDescent="0.25">
      <c r="B2433" s="60">
        <v>40031</v>
      </c>
      <c r="C2433" s="62">
        <v>2.7562999999999997E-3</v>
      </c>
      <c r="D2433" s="62">
        <v>4.6438E-3</v>
      </c>
      <c r="E2433" s="62">
        <v>9.0875000000000001E-3</v>
      </c>
      <c r="F2433" s="62">
        <v>3.2500000000000001E-2</v>
      </c>
      <c r="G2433" s="62"/>
    </row>
    <row r="2434" spans="2:7" x14ac:dyDescent="0.25">
      <c r="B2434" s="60">
        <v>40032</v>
      </c>
      <c r="C2434" s="62">
        <v>2.7562999999999997E-3</v>
      </c>
      <c r="D2434" s="62">
        <v>4.6125000000000003E-3</v>
      </c>
      <c r="E2434" s="62">
        <v>9.0749999999999997E-3</v>
      </c>
      <c r="F2434" s="62">
        <v>3.2500000000000001E-2</v>
      </c>
      <c r="G2434" s="62"/>
    </row>
    <row r="2435" spans="2:7" x14ac:dyDescent="0.25">
      <c r="B2435" s="60">
        <v>40035</v>
      </c>
      <c r="C2435" s="62">
        <v>2.7500000000000003E-3</v>
      </c>
      <c r="D2435" s="62">
        <v>4.5874999999999996E-3</v>
      </c>
      <c r="E2435" s="62">
        <v>9.0813000000000005E-3</v>
      </c>
      <c r="F2435" s="62">
        <v>3.2500000000000001E-2</v>
      </c>
      <c r="G2435" s="62"/>
    </row>
    <row r="2436" spans="2:7" x14ac:dyDescent="0.25">
      <c r="B2436" s="60">
        <v>40036</v>
      </c>
      <c r="C2436" s="62">
        <v>2.745E-3</v>
      </c>
      <c r="D2436" s="62">
        <v>4.5437999999999997E-3</v>
      </c>
      <c r="E2436" s="62">
        <v>8.9125000000000003E-3</v>
      </c>
      <c r="F2436" s="62">
        <v>3.2500000000000001E-2</v>
      </c>
      <c r="G2436" s="62"/>
    </row>
    <row r="2437" spans="2:7" x14ac:dyDescent="0.25">
      <c r="B2437" s="60">
        <v>40037</v>
      </c>
      <c r="C2437" s="62">
        <v>2.7406000000000002E-3</v>
      </c>
      <c r="D2437" s="62">
        <v>4.4968999999999999E-3</v>
      </c>
      <c r="E2437" s="62">
        <v>8.6875000000000008E-3</v>
      </c>
      <c r="F2437" s="62">
        <v>3.2500000000000001E-2</v>
      </c>
      <c r="G2437" s="62"/>
    </row>
    <row r="2438" spans="2:7" x14ac:dyDescent="0.25">
      <c r="B2438" s="60">
        <v>40038</v>
      </c>
      <c r="C2438" s="62">
        <v>2.7280999999999998E-3</v>
      </c>
      <c r="D2438" s="62">
        <v>4.4000000000000003E-3</v>
      </c>
      <c r="E2438" s="62">
        <v>8.5124999999999992E-3</v>
      </c>
      <c r="F2438" s="62">
        <v>3.2500000000000001E-2</v>
      </c>
      <c r="G2438" s="62"/>
    </row>
    <row r="2439" spans="2:7" x14ac:dyDescent="0.25">
      <c r="B2439" s="60">
        <v>40039</v>
      </c>
      <c r="C2439" s="62">
        <v>2.725E-3</v>
      </c>
      <c r="D2439" s="62">
        <v>4.2937999999999995E-3</v>
      </c>
      <c r="E2439" s="62">
        <v>8.3187999999999995E-3</v>
      </c>
      <c r="F2439" s="62">
        <v>3.2500000000000001E-2</v>
      </c>
      <c r="G2439" s="62"/>
    </row>
    <row r="2440" spans="2:7" x14ac:dyDescent="0.25">
      <c r="B2440" s="60">
        <v>40042</v>
      </c>
      <c r="C2440" s="62">
        <v>2.7875E-3</v>
      </c>
      <c r="D2440" s="62">
        <v>4.3125000000000004E-3</v>
      </c>
      <c r="E2440" s="62">
        <v>8.3125000000000004E-3</v>
      </c>
      <c r="F2440" s="62">
        <v>3.2500000000000001E-2</v>
      </c>
      <c r="G2440" s="62"/>
    </row>
    <row r="2441" spans="2:7" x14ac:dyDescent="0.25">
      <c r="B2441" s="60">
        <v>40043</v>
      </c>
      <c r="C2441" s="62">
        <v>2.725E-3</v>
      </c>
      <c r="D2441" s="62">
        <v>4.2500000000000003E-3</v>
      </c>
      <c r="E2441" s="62">
        <v>8.2500000000000004E-3</v>
      </c>
      <c r="F2441" s="62">
        <v>3.2500000000000001E-2</v>
      </c>
      <c r="G2441" s="62"/>
    </row>
    <row r="2442" spans="2:7" x14ac:dyDescent="0.25">
      <c r="B2442" s="60">
        <v>40044</v>
      </c>
      <c r="C2442" s="62">
        <v>2.6874999999999998E-3</v>
      </c>
      <c r="D2442" s="62">
        <v>4.1875000000000002E-3</v>
      </c>
      <c r="E2442" s="62">
        <v>8.1374999999999989E-3</v>
      </c>
      <c r="F2442" s="62">
        <v>3.2500000000000001E-2</v>
      </c>
      <c r="G2442" s="62"/>
    </row>
    <row r="2443" spans="2:7" x14ac:dyDescent="0.25">
      <c r="B2443" s="60">
        <v>40045</v>
      </c>
      <c r="C2443" s="62">
        <v>2.6750000000000003E-3</v>
      </c>
      <c r="D2443" s="62">
        <v>4.0688E-3</v>
      </c>
      <c r="E2443" s="62">
        <v>8.0874999999999992E-3</v>
      </c>
      <c r="F2443" s="62">
        <v>3.2500000000000001E-2</v>
      </c>
      <c r="G2443" s="62"/>
    </row>
    <row r="2444" spans="2:7" x14ac:dyDescent="0.25">
      <c r="B2444" s="60">
        <v>40046</v>
      </c>
      <c r="C2444" s="62">
        <v>2.6562999999999999E-3</v>
      </c>
      <c r="D2444" s="62">
        <v>3.9312999999999996E-3</v>
      </c>
      <c r="E2444" s="62">
        <v>7.9625000000000008E-3</v>
      </c>
      <c r="F2444" s="62">
        <v>3.2500000000000001E-2</v>
      </c>
      <c r="G2444" s="62"/>
    </row>
    <row r="2445" spans="2:7" x14ac:dyDescent="0.25">
      <c r="B2445" s="60">
        <v>40049</v>
      </c>
      <c r="C2445" s="62">
        <v>2.6438E-3</v>
      </c>
      <c r="D2445" s="62">
        <v>3.8687999999999999E-3</v>
      </c>
      <c r="E2445" s="62">
        <v>7.9625000000000008E-3</v>
      </c>
      <c r="F2445" s="62">
        <v>3.2500000000000001E-2</v>
      </c>
      <c r="G2445" s="62"/>
    </row>
    <row r="2446" spans="2:7" x14ac:dyDescent="0.25">
      <c r="B2446" s="60">
        <v>40050</v>
      </c>
      <c r="C2446" s="62">
        <v>2.6281E-3</v>
      </c>
      <c r="D2446" s="62">
        <v>3.8E-3</v>
      </c>
      <c r="E2446" s="62">
        <v>7.8500000000000011E-3</v>
      </c>
      <c r="F2446" s="62">
        <v>3.2500000000000001E-2</v>
      </c>
      <c r="G2446" s="62"/>
    </row>
    <row r="2447" spans="2:7" x14ac:dyDescent="0.25">
      <c r="B2447" s="60">
        <v>40051</v>
      </c>
      <c r="C2447" s="62">
        <v>2.6062999999999998E-3</v>
      </c>
      <c r="D2447" s="62">
        <v>3.7188E-3</v>
      </c>
      <c r="E2447" s="62">
        <v>7.8250000000000004E-3</v>
      </c>
      <c r="F2447" s="62">
        <v>3.2500000000000001E-2</v>
      </c>
      <c r="G2447" s="62"/>
    </row>
    <row r="2448" spans="2:7" x14ac:dyDescent="0.25">
      <c r="B2448" s="60">
        <v>40052</v>
      </c>
      <c r="C2448" s="62">
        <v>2.6124999999999998E-3</v>
      </c>
      <c r="D2448" s="62">
        <v>3.6063000000000002E-3</v>
      </c>
      <c r="E2448" s="62">
        <v>7.7313E-3</v>
      </c>
      <c r="F2448" s="62">
        <v>3.2500000000000001E-2</v>
      </c>
      <c r="G2448" s="62"/>
    </row>
    <row r="2449" spans="2:7" x14ac:dyDescent="0.25">
      <c r="B2449" s="60">
        <v>40053</v>
      </c>
      <c r="C2449" s="62">
        <v>2.5875E-3</v>
      </c>
      <c r="D2449" s="62">
        <v>3.4749999999999998E-3</v>
      </c>
      <c r="E2449" s="62">
        <v>7.5500000000000003E-3</v>
      </c>
      <c r="F2449" s="62">
        <v>3.2500000000000001E-2</v>
      </c>
      <c r="G2449" s="62"/>
    </row>
    <row r="2450" spans="2:7" x14ac:dyDescent="0.25">
      <c r="B2450" s="60">
        <v>40057</v>
      </c>
      <c r="C2450" s="62">
        <v>2.5624999999999997E-3</v>
      </c>
      <c r="D2450" s="62">
        <v>3.3438000000000001E-3</v>
      </c>
      <c r="E2450" s="62">
        <v>7.2874999999999997E-3</v>
      </c>
      <c r="F2450" s="62">
        <v>3.2500000000000001E-2</v>
      </c>
      <c r="G2450" s="62"/>
    </row>
    <row r="2451" spans="2:7" x14ac:dyDescent="0.25">
      <c r="B2451" s="60">
        <v>40058</v>
      </c>
      <c r="C2451" s="62">
        <v>2.5438000000000001E-3</v>
      </c>
      <c r="D2451" s="62">
        <v>3.3E-3</v>
      </c>
      <c r="E2451" s="62">
        <v>7.2624999999999999E-3</v>
      </c>
      <c r="F2451" s="62">
        <v>3.2500000000000001E-2</v>
      </c>
      <c r="G2451" s="62"/>
    </row>
    <row r="2452" spans="2:7" x14ac:dyDescent="0.25">
      <c r="B2452" s="60">
        <v>40059</v>
      </c>
      <c r="C2452" s="62">
        <v>2.5313000000000002E-3</v>
      </c>
      <c r="D2452" s="62">
        <v>3.2188E-3</v>
      </c>
      <c r="E2452" s="62">
        <v>7.1938000000000002E-3</v>
      </c>
      <c r="F2452" s="62">
        <v>3.2500000000000001E-2</v>
      </c>
      <c r="G2452" s="62"/>
    </row>
    <row r="2453" spans="2:7" x14ac:dyDescent="0.25">
      <c r="B2453" s="60">
        <v>40060</v>
      </c>
      <c r="C2453" s="62">
        <v>2.5374999999999998E-3</v>
      </c>
      <c r="D2453" s="62">
        <v>3.1438E-3</v>
      </c>
      <c r="E2453" s="62">
        <v>7.1250000000000003E-3</v>
      </c>
      <c r="F2453" s="62">
        <v>3.2500000000000001E-2</v>
      </c>
      <c r="G2453" s="62"/>
    </row>
    <row r="2454" spans="2:7" x14ac:dyDescent="0.25">
      <c r="B2454" s="60">
        <v>40063</v>
      </c>
      <c r="C2454" s="62">
        <v>2.5124999999999995E-3</v>
      </c>
      <c r="D2454" s="62">
        <v>3.0875000000000004E-3</v>
      </c>
      <c r="E2454" s="62">
        <v>7.0438000000000002E-3</v>
      </c>
      <c r="F2454" s="62"/>
      <c r="G2454" s="62"/>
    </row>
    <row r="2455" spans="2:7" x14ac:dyDescent="0.25">
      <c r="B2455" s="60">
        <v>40064</v>
      </c>
      <c r="C2455" s="62">
        <v>2.4938E-3</v>
      </c>
      <c r="D2455" s="62">
        <v>3.0187999999999999E-3</v>
      </c>
      <c r="E2455" s="62">
        <v>6.9999999999999993E-3</v>
      </c>
      <c r="F2455" s="62">
        <v>3.2500000000000001E-2</v>
      </c>
      <c r="G2455" s="62"/>
    </row>
    <row r="2456" spans="2:7" x14ac:dyDescent="0.25">
      <c r="B2456" s="60">
        <v>40065</v>
      </c>
      <c r="C2456" s="62">
        <v>2.4587999999999997E-3</v>
      </c>
      <c r="D2456" s="62">
        <v>2.9869000000000002E-3</v>
      </c>
      <c r="E2456" s="62">
        <v>6.8874999999999995E-3</v>
      </c>
      <c r="F2456" s="62">
        <v>3.2500000000000001E-2</v>
      </c>
      <c r="G2456" s="62"/>
    </row>
    <row r="2457" spans="2:7" x14ac:dyDescent="0.25">
      <c r="B2457" s="60">
        <v>40066</v>
      </c>
      <c r="C2457" s="62">
        <v>2.4375E-3</v>
      </c>
      <c r="D2457" s="62">
        <v>2.9969000000000003E-3</v>
      </c>
      <c r="E2457" s="62">
        <v>6.8250000000000003E-3</v>
      </c>
      <c r="F2457" s="62">
        <v>3.2500000000000001E-2</v>
      </c>
      <c r="G2457" s="62"/>
    </row>
    <row r="2458" spans="2:7" x14ac:dyDescent="0.25">
      <c r="B2458" s="60">
        <v>40067</v>
      </c>
      <c r="C2458" s="62">
        <v>2.4338000000000003E-3</v>
      </c>
      <c r="D2458" s="62">
        <v>2.99E-3</v>
      </c>
      <c r="E2458" s="62">
        <v>6.7749999999999998E-3</v>
      </c>
      <c r="F2458" s="62">
        <v>3.2500000000000001E-2</v>
      </c>
      <c r="G2458" s="62"/>
    </row>
    <row r="2459" spans="2:7" x14ac:dyDescent="0.25">
      <c r="B2459" s="60">
        <v>40070</v>
      </c>
      <c r="C2459" s="62">
        <v>2.4124999999999997E-3</v>
      </c>
      <c r="D2459" s="62">
        <v>2.9499999999999999E-3</v>
      </c>
      <c r="E2459" s="62">
        <v>6.7625000000000003E-3</v>
      </c>
      <c r="F2459" s="62">
        <v>3.2500000000000001E-2</v>
      </c>
      <c r="G2459" s="62"/>
    </row>
    <row r="2460" spans="2:7" x14ac:dyDescent="0.25">
      <c r="B2460" s="60">
        <v>40071</v>
      </c>
      <c r="C2460" s="62">
        <v>2.4250000000000001E-3</v>
      </c>
      <c r="D2460" s="62">
        <v>2.9337999999999999E-3</v>
      </c>
      <c r="E2460" s="62">
        <v>6.7500000000000008E-3</v>
      </c>
      <c r="F2460" s="62">
        <v>3.2500000000000001E-2</v>
      </c>
      <c r="G2460" s="62"/>
    </row>
    <row r="2461" spans="2:7" x14ac:dyDescent="0.25">
      <c r="B2461" s="60">
        <v>40072</v>
      </c>
      <c r="C2461" s="62">
        <v>2.4375E-3</v>
      </c>
      <c r="D2461" s="62">
        <v>2.9187999999999996E-3</v>
      </c>
      <c r="E2461" s="62">
        <v>6.7625000000000003E-3</v>
      </c>
      <c r="F2461" s="62">
        <v>3.2500000000000001E-2</v>
      </c>
      <c r="G2461" s="62"/>
    </row>
    <row r="2462" spans="2:7" x14ac:dyDescent="0.25">
      <c r="B2462" s="60">
        <v>40073</v>
      </c>
      <c r="C2462" s="62">
        <v>2.4624999999999998E-3</v>
      </c>
      <c r="D2462" s="62">
        <v>2.9187999999999996E-3</v>
      </c>
      <c r="E2462" s="62">
        <v>6.7938E-3</v>
      </c>
      <c r="F2462" s="62">
        <v>3.2500000000000001E-2</v>
      </c>
      <c r="G2462" s="62"/>
    </row>
    <row r="2463" spans="2:7" x14ac:dyDescent="0.25">
      <c r="B2463" s="60">
        <v>40074</v>
      </c>
      <c r="C2463" s="62">
        <v>2.4624999999999998E-3</v>
      </c>
      <c r="D2463" s="62">
        <v>2.8938000000000002E-3</v>
      </c>
      <c r="E2463" s="62">
        <v>6.7562999999999998E-3</v>
      </c>
      <c r="F2463" s="62">
        <v>3.2500000000000001E-2</v>
      </c>
      <c r="G2463" s="62"/>
    </row>
    <row r="2464" spans="2:7" x14ac:dyDescent="0.25">
      <c r="B2464" s="60">
        <v>40077</v>
      </c>
      <c r="C2464" s="62">
        <v>2.4624999999999998E-3</v>
      </c>
      <c r="D2464" s="62">
        <v>2.8938000000000002E-3</v>
      </c>
      <c r="E2464" s="62">
        <v>6.7625000000000003E-3</v>
      </c>
      <c r="F2464" s="62">
        <v>3.2500000000000001E-2</v>
      </c>
      <c r="G2464" s="62"/>
    </row>
    <row r="2465" spans="2:7" x14ac:dyDescent="0.25">
      <c r="B2465" s="60">
        <v>40078</v>
      </c>
      <c r="C2465" s="62">
        <v>2.4624999999999998E-3</v>
      </c>
      <c r="D2465" s="62">
        <v>2.8563E-3</v>
      </c>
      <c r="E2465" s="62">
        <v>6.6813000000000003E-3</v>
      </c>
      <c r="F2465" s="62">
        <v>3.2500000000000001E-2</v>
      </c>
      <c r="G2465" s="62"/>
    </row>
    <row r="2466" spans="2:7" x14ac:dyDescent="0.25">
      <c r="B2466" s="60">
        <v>40079</v>
      </c>
      <c r="C2466" s="62">
        <v>2.4624999999999998E-3</v>
      </c>
      <c r="D2466" s="62">
        <v>2.8499999999999997E-3</v>
      </c>
      <c r="E2466" s="62">
        <v>6.6063000000000007E-3</v>
      </c>
      <c r="F2466" s="62">
        <v>3.2500000000000001E-2</v>
      </c>
      <c r="G2466" s="62"/>
    </row>
    <row r="2467" spans="2:7" x14ac:dyDescent="0.25">
      <c r="B2467" s="60">
        <v>40080</v>
      </c>
      <c r="C2467" s="62">
        <v>2.4624999999999998E-3</v>
      </c>
      <c r="D2467" s="62">
        <v>2.8313000000000001E-3</v>
      </c>
      <c r="E2467" s="62">
        <v>6.3937999999999998E-3</v>
      </c>
      <c r="F2467" s="62">
        <v>3.2500000000000001E-2</v>
      </c>
      <c r="G2467" s="62"/>
    </row>
    <row r="2468" spans="2:7" x14ac:dyDescent="0.25">
      <c r="B2468" s="60">
        <v>40081</v>
      </c>
      <c r="C2468" s="62">
        <v>2.4624999999999998E-3</v>
      </c>
      <c r="D2468" s="62">
        <v>2.8249999999999998E-3</v>
      </c>
      <c r="E2468" s="62">
        <v>6.3625000000000001E-3</v>
      </c>
      <c r="F2468" s="62">
        <v>3.2500000000000001E-2</v>
      </c>
      <c r="G2468" s="62"/>
    </row>
    <row r="2469" spans="2:7" x14ac:dyDescent="0.25">
      <c r="B2469" s="60">
        <v>40084</v>
      </c>
      <c r="C2469" s="62">
        <v>2.4624999999999998E-3</v>
      </c>
      <c r="D2469" s="62">
        <v>2.8249999999999998E-3</v>
      </c>
      <c r="E2469" s="62">
        <v>6.3875000000000008E-3</v>
      </c>
      <c r="F2469" s="62">
        <v>3.2500000000000001E-2</v>
      </c>
      <c r="G2469" s="62"/>
    </row>
    <row r="2470" spans="2:7" x14ac:dyDescent="0.25">
      <c r="B2470" s="60">
        <v>40085</v>
      </c>
      <c r="C2470" s="62">
        <v>2.4624999999999998E-3</v>
      </c>
      <c r="D2470" s="62">
        <v>2.8969E-3</v>
      </c>
      <c r="E2470" s="62">
        <v>6.3124999999999995E-3</v>
      </c>
      <c r="F2470" s="62">
        <v>3.2500000000000001E-2</v>
      </c>
      <c r="G2470" s="62"/>
    </row>
    <row r="2471" spans="2:7" x14ac:dyDescent="0.25">
      <c r="B2471" s="60">
        <v>40086</v>
      </c>
      <c r="C2471" s="62">
        <v>2.4562999999999998E-3</v>
      </c>
      <c r="D2471" s="62">
        <v>2.8688000000000003E-3</v>
      </c>
      <c r="E2471" s="62">
        <v>6.2875000000000006E-3</v>
      </c>
      <c r="F2471" s="62">
        <v>3.2500000000000001E-2</v>
      </c>
      <c r="G2471" s="62"/>
    </row>
    <row r="2472" spans="2:7" x14ac:dyDescent="0.25">
      <c r="B2472" s="60">
        <v>40087</v>
      </c>
      <c r="C2472" s="62">
        <v>2.4562999999999998E-3</v>
      </c>
      <c r="D2472" s="62">
        <v>2.8438000000000001E-3</v>
      </c>
      <c r="E2472" s="62">
        <v>6.1999999999999998E-3</v>
      </c>
      <c r="F2472" s="62">
        <v>3.2500000000000001E-2</v>
      </c>
      <c r="G2472" s="62"/>
    </row>
    <row r="2473" spans="2:7" x14ac:dyDescent="0.25">
      <c r="B2473" s="60">
        <v>40088</v>
      </c>
      <c r="C2473" s="62">
        <v>2.4437999999999999E-3</v>
      </c>
      <c r="D2473" s="62">
        <v>2.8406E-3</v>
      </c>
      <c r="E2473" s="62">
        <v>6.0313000000000007E-3</v>
      </c>
      <c r="F2473" s="62">
        <v>3.2500000000000001E-2</v>
      </c>
      <c r="G2473" s="62"/>
    </row>
    <row r="2474" spans="2:7" x14ac:dyDescent="0.25">
      <c r="B2474" s="60">
        <v>40091</v>
      </c>
      <c r="C2474" s="62">
        <v>2.4437999999999999E-3</v>
      </c>
      <c r="D2474" s="62">
        <v>2.8406E-3</v>
      </c>
      <c r="E2474" s="62">
        <v>6.0187999999999995E-3</v>
      </c>
      <c r="F2474" s="62">
        <v>3.2500000000000001E-2</v>
      </c>
      <c r="G2474" s="62"/>
    </row>
    <row r="2475" spans="2:7" x14ac:dyDescent="0.25">
      <c r="B2475" s="60">
        <v>40092</v>
      </c>
      <c r="C2475" s="62">
        <v>2.4437999999999999E-3</v>
      </c>
      <c r="D2475" s="62">
        <v>2.8406E-3</v>
      </c>
      <c r="E2475" s="62">
        <v>6.0000000000000001E-3</v>
      </c>
      <c r="F2475" s="62">
        <v>3.2500000000000001E-2</v>
      </c>
      <c r="G2475" s="62"/>
    </row>
    <row r="2476" spans="2:7" x14ac:dyDescent="0.25">
      <c r="B2476" s="60">
        <v>40093</v>
      </c>
      <c r="C2476" s="62">
        <v>2.4437999999999999E-3</v>
      </c>
      <c r="D2476" s="62">
        <v>2.8438000000000001E-3</v>
      </c>
      <c r="E2476" s="62">
        <v>6.0000000000000001E-3</v>
      </c>
      <c r="F2476" s="62">
        <v>3.2500000000000001E-2</v>
      </c>
      <c r="G2476" s="62"/>
    </row>
    <row r="2477" spans="2:7" x14ac:dyDescent="0.25">
      <c r="B2477" s="60">
        <v>40094</v>
      </c>
      <c r="C2477" s="62">
        <v>2.4437999999999999E-3</v>
      </c>
      <c r="D2477" s="62">
        <v>2.8438000000000001E-3</v>
      </c>
      <c r="E2477" s="62">
        <v>5.9750000000000003E-3</v>
      </c>
      <c r="F2477" s="62">
        <v>3.2500000000000001E-2</v>
      </c>
      <c r="G2477" s="62"/>
    </row>
    <row r="2478" spans="2:7" x14ac:dyDescent="0.25">
      <c r="B2478" s="60">
        <v>40095</v>
      </c>
      <c r="C2478" s="62">
        <v>2.4499999999999999E-3</v>
      </c>
      <c r="D2478" s="62">
        <v>2.8438000000000001E-3</v>
      </c>
      <c r="E2478" s="62">
        <v>5.9687999999999998E-3</v>
      </c>
      <c r="F2478" s="62">
        <v>3.2500000000000001E-2</v>
      </c>
      <c r="G2478" s="62"/>
    </row>
    <row r="2479" spans="2:7" x14ac:dyDescent="0.25">
      <c r="B2479" s="60">
        <v>40098</v>
      </c>
      <c r="C2479" s="62">
        <v>2.4437999999999999E-3</v>
      </c>
      <c r="D2479" s="62">
        <v>2.8438000000000001E-3</v>
      </c>
      <c r="E2479" s="62">
        <v>6.0124999999999996E-3</v>
      </c>
      <c r="F2479" s="62"/>
      <c r="G2479" s="62"/>
    </row>
    <row r="2480" spans="2:7" x14ac:dyDescent="0.25">
      <c r="B2480" s="60">
        <v>40099</v>
      </c>
      <c r="C2480" s="62">
        <v>2.4499999999999999E-3</v>
      </c>
      <c r="D2480" s="62">
        <v>2.8438000000000001E-3</v>
      </c>
      <c r="E2480" s="62">
        <v>5.9563000000000003E-3</v>
      </c>
      <c r="F2480" s="62">
        <v>3.2500000000000001E-2</v>
      </c>
      <c r="G2480" s="62"/>
    </row>
    <row r="2481" spans="2:7" x14ac:dyDescent="0.25">
      <c r="B2481" s="60">
        <v>40100</v>
      </c>
      <c r="C2481" s="62">
        <v>2.4499999999999999E-3</v>
      </c>
      <c r="D2481" s="62">
        <v>2.8406E-3</v>
      </c>
      <c r="E2481" s="62">
        <v>5.9313000000000005E-3</v>
      </c>
      <c r="F2481" s="62">
        <v>3.2500000000000001E-2</v>
      </c>
      <c r="G2481" s="62"/>
    </row>
    <row r="2482" spans="2:7" x14ac:dyDescent="0.25">
      <c r="B2482" s="60">
        <v>40101</v>
      </c>
      <c r="C2482" s="62">
        <v>2.4499999999999999E-3</v>
      </c>
      <c r="D2482" s="62">
        <v>2.8406E-3</v>
      </c>
      <c r="E2482" s="62">
        <v>5.8999999999999999E-3</v>
      </c>
      <c r="F2482" s="62">
        <v>3.2500000000000001E-2</v>
      </c>
      <c r="G2482" s="62"/>
    </row>
    <row r="2483" spans="2:7" x14ac:dyDescent="0.25">
      <c r="B2483" s="60">
        <v>40102</v>
      </c>
      <c r="C2483" s="62">
        <v>2.4499999999999999E-3</v>
      </c>
      <c r="D2483" s="62">
        <v>2.8406E-3</v>
      </c>
      <c r="E2483" s="62">
        <v>5.9125000000000002E-3</v>
      </c>
      <c r="F2483" s="62">
        <v>3.2500000000000001E-2</v>
      </c>
      <c r="G2483" s="62"/>
    </row>
    <row r="2484" spans="2:7" x14ac:dyDescent="0.25">
      <c r="B2484" s="60">
        <v>40105</v>
      </c>
      <c r="C2484" s="62">
        <v>2.4499999999999999E-3</v>
      </c>
      <c r="D2484" s="62">
        <v>2.8338E-3</v>
      </c>
      <c r="E2484" s="62">
        <v>5.9250000000000006E-3</v>
      </c>
      <c r="F2484" s="62">
        <v>3.2500000000000001E-2</v>
      </c>
      <c r="G2484" s="62"/>
    </row>
    <row r="2485" spans="2:7" x14ac:dyDescent="0.25">
      <c r="B2485" s="60">
        <v>40106</v>
      </c>
      <c r="C2485" s="62">
        <v>2.4499999999999999E-3</v>
      </c>
      <c r="D2485" s="62">
        <v>2.8313000000000001E-3</v>
      </c>
      <c r="E2485" s="62">
        <v>5.8563E-3</v>
      </c>
      <c r="F2485" s="62">
        <v>3.2500000000000001E-2</v>
      </c>
      <c r="G2485" s="62"/>
    </row>
    <row r="2486" spans="2:7" x14ac:dyDescent="0.25">
      <c r="B2486" s="60">
        <v>40107</v>
      </c>
      <c r="C2486" s="62">
        <v>2.4375E-3</v>
      </c>
      <c r="D2486" s="62">
        <v>2.8344000000000004E-3</v>
      </c>
      <c r="E2486" s="62">
        <v>5.8499999999999993E-3</v>
      </c>
      <c r="F2486" s="62">
        <v>3.2500000000000001E-2</v>
      </c>
      <c r="G2486" s="62"/>
    </row>
    <row r="2487" spans="2:7" x14ac:dyDescent="0.25">
      <c r="B2487" s="60">
        <v>40108</v>
      </c>
      <c r="C2487" s="62">
        <v>2.4375E-3</v>
      </c>
      <c r="D2487" s="62">
        <v>2.8219E-3</v>
      </c>
      <c r="E2487" s="62">
        <v>5.8187999999999998E-3</v>
      </c>
      <c r="F2487" s="62">
        <v>3.2500000000000001E-2</v>
      </c>
      <c r="G2487" s="62"/>
    </row>
    <row r="2488" spans="2:7" x14ac:dyDescent="0.25">
      <c r="B2488" s="60">
        <v>40109</v>
      </c>
      <c r="C2488" s="62">
        <v>2.4375E-3</v>
      </c>
      <c r="D2488" s="62">
        <v>2.8188000000000002E-3</v>
      </c>
      <c r="E2488" s="62">
        <v>5.8062999999999995E-3</v>
      </c>
      <c r="F2488" s="62">
        <v>3.2500000000000001E-2</v>
      </c>
      <c r="G2488" s="62"/>
    </row>
    <row r="2489" spans="2:7" x14ac:dyDescent="0.25">
      <c r="B2489" s="60">
        <v>40112</v>
      </c>
      <c r="C2489" s="62">
        <v>2.4375E-3</v>
      </c>
      <c r="D2489" s="62">
        <v>2.8062999999999999E-3</v>
      </c>
      <c r="E2489" s="62">
        <v>5.8062999999999995E-3</v>
      </c>
      <c r="F2489" s="62">
        <v>3.2500000000000001E-2</v>
      </c>
      <c r="G2489" s="62"/>
    </row>
    <row r="2490" spans="2:7" x14ac:dyDescent="0.25">
      <c r="B2490" s="60">
        <v>40113</v>
      </c>
      <c r="C2490" s="62">
        <v>2.4350000000000001E-3</v>
      </c>
      <c r="D2490" s="62">
        <v>2.8062999999999999E-3</v>
      </c>
      <c r="E2490" s="62">
        <v>5.7687999999999993E-3</v>
      </c>
      <c r="F2490" s="62">
        <v>3.2500000000000001E-2</v>
      </c>
      <c r="G2490" s="62"/>
    </row>
    <row r="2491" spans="2:7" x14ac:dyDescent="0.25">
      <c r="B2491" s="60">
        <v>40114</v>
      </c>
      <c r="C2491" s="62">
        <v>2.4288000000000001E-3</v>
      </c>
      <c r="D2491" s="62">
        <v>2.8062999999999999E-3</v>
      </c>
      <c r="E2491" s="62">
        <v>5.6999999999999993E-3</v>
      </c>
      <c r="F2491" s="62">
        <v>3.2500000000000001E-2</v>
      </c>
      <c r="G2491" s="62"/>
    </row>
    <row r="2492" spans="2:7" x14ac:dyDescent="0.25">
      <c r="B2492" s="60">
        <v>40115</v>
      </c>
      <c r="C2492" s="62">
        <v>2.4350000000000001E-3</v>
      </c>
      <c r="D2492" s="62">
        <v>2.8062999999999999E-3</v>
      </c>
      <c r="E2492" s="62">
        <v>5.6438E-3</v>
      </c>
      <c r="F2492" s="62">
        <v>3.2500000000000001E-2</v>
      </c>
      <c r="G2492" s="62"/>
    </row>
    <row r="2493" spans="2:7" x14ac:dyDescent="0.25">
      <c r="B2493" s="60">
        <v>40116</v>
      </c>
      <c r="C2493" s="62">
        <v>2.4350000000000001E-3</v>
      </c>
      <c r="D2493" s="62">
        <v>2.8062999999999999E-3</v>
      </c>
      <c r="E2493" s="62">
        <v>5.6438E-3</v>
      </c>
      <c r="F2493" s="62">
        <v>3.2500000000000001E-2</v>
      </c>
      <c r="G2493" s="62"/>
    </row>
    <row r="2494" spans="2:7" x14ac:dyDescent="0.25">
      <c r="B2494" s="60">
        <v>40119</v>
      </c>
      <c r="C2494" s="62">
        <v>2.4124999999999997E-3</v>
      </c>
      <c r="D2494" s="62">
        <v>2.7938000000000004E-3</v>
      </c>
      <c r="E2494" s="62">
        <v>5.6688000000000007E-3</v>
      </c>
      <c r="F2494" s="62">
        <v>3.2500000000000001E-2</v>
      </c>
      <c r="G2494" s="62"/>
    </row>
    <row r="2495" spans="2:7" x14ac:dyDescent="0.25">
      <c r="B2495" s="60">
        <v>40120</v>
      </c>
      <c r="C2495" s="62">
        <v>2.4156E-3</v>
      </c>
      <c r="D2495" s="62">
        <v>2.7813E-3</v>
      </c>
      <c r="E2495" s="62">
        <v>5.6219E-3</v>
      </c>
      <c r="F2495" s="62">
        <v>3.2500000000000001E-2</v>
      </c>
      <c r="G2495" s="62"/>
    </row>
    <row r="2496" spans="2:7" x14ac:dyDescent="0.25">
      <c r="B2496" s="60">
        <v>40121</v>
      </c>
      <c r="C2496" s="62">
        <v>2.4156E-3</v>
      </c>
      <c r="D2496" s="62">
        <v>2.7750000000000001E-3</v>
      </c>
      <c r="E2496" s="62">
        <v>5.6344000000000003E-3</v>
      </c>
      <c r="F2496" s="62">
        <v>3.2500000000000001E-2</v>
      </c>
      <c r="G2496" s="62"/>
    </row>
    <row r="2497" spans="2:7" x14ac:dyDescent="0.25">
      <c r="B2497" s="60">
        <v>40122</v>
      </c>
      <c r="C2497" s="62">
        <v>2.4156E-3</v>
      </c>
      <c r="D2497" s="62">
        <v>2.7531000000000001E-3</v>
      </c>
      <c r="E2497" s="62">
        <v>5.5400000000000007E-3</v>
      </c>
      <c r="F2497" s="62">
        <v>3.2500000000000001E-2</v>
      </c>
      <c r="G2497" s="62"/>
    </row>
    <row r="2498" spans="2:7" x14ac:dyDescent="0.25">
      <c r="B2498" s="60">
        <v>40123</v>
      </c>
      <c r="C2498" s="62">
        <v>2.4156E-3</v>
      </c>
      <c r="D2498" s="62">
        <v>2.7406000000000002E-3</v>
      </c>
      <c r="E2498" s="62">
        <v>5.5000000000000005E-3</v>
      </c>
      <c r="F2498" s="62">
        <v>3.2500000000000001E-2</v>
      </c>
      <c r="G2498" s="62"/>
    </row>
    <row r="2499" spans="2:7" x14ac:dyDescent="0.25">
      <c r="B2499" s="60">
        <v>40126</v>
      </c>
      <c r="C2499" s="62">
        <v>2.3906000000000001E-3</v>
      </c>
      <c r="D2499" s="62">
        <v>2.725E-3</v>
      </c>
      <c r="E2499" s="62">
        <v>5.4063000000000002E-3</v>
      </c>
      <c r="F2499" s="62">
        <v>3.2500000000000001E-2</v>
      </c>
      <c r="G2499" s="62"/>
    </row>
    <row r="2500" spans="2:7" x14ac:dyDescent="0.25">
      <c r="B2500" s="60">
        <v>40127</v>
      </c>
      <c r="C2500" s="62">
        <v>2.3874999999999999E-3</v>
      </c>
      <c r="D2500" s="62">
        <v>2.725E-3</v>
      </c>
      <c r="E2500" s="62">
        <v>5.3625000000000001E-3</v>
      </c>
      <c r="F2500" s="62">
        <v>3.2500000000000001E-2</v>
      </c>
      <c r="G2500" s="62"/>
    </row>
    <row r="2501" spans="2:7" x14ac:dyDescent="0.25">
      <c r="B2501" s="60">
        <v>40128</v>
      </c>
      <c r="C2501" s="62">
        <v>2.3874999999999999E-3</v>
      </c>
      <c r="D2501" s="62">
        <v>2.725E-3</v>
      </c>
      <c r="E2501" s="62">
        <v>5.3125000000000004E-3</v>
      </c>
      <c r="F2501" s="62"/>
      <c r="G2501" s="62"/>
    </row>
    <row r="2502" spans="2:7" x14ac:dyDescent="0.25">
      <c r="B2502" s="60">
        <v>40129</v>
      </c>
      <c r="C2502" s="62">
        <v>2.3874999999999999E-3</v>
      </c>
      <c r="D2502" s="62">
        <v>2.725E-3</v>
      </c>
      <c r="E2502" s="62">
        <v>5.2437999999999999E-3</v>
      </c>
      <c r="F2502" s="62">
        <v>3.2500000000000001E-2</v>
      </c>
      <c r="G2502" s="62"/>
    </row>
    <row r="2503" spans="2:7" x14ac:dyDescent="0.25">
      <c r="B2503" s="60">
        <v>40130</v>
      </c>
      <c r="C2503" s="62">
        <v>2.3749999999999999E-3</v>
      </c>
      <c r="D2503" s="62">
        <v>2.725E-3</v>
      </c>
      <c r="E2503" s="62">
        <v>5.2063000000000005E-3</v>
      </c>
      <c r="F2503" s="62">
        <v>3.2500000000000001E-2</v>
      </c>
      <c r="G2503" s="62"/>
    </row>
    <row r="2504" spans="2:7" x14ac:dyDescent="0.25">
      <c r="B2504" s="60">
        <v>40133</v>
      </c>
      <c r="C2504" s="62">
        <v>2.3749999999999999E-3</v>
      </c>
      <c r="D2504" s="62">
        <v>2.7125000000000001E-3</v>
      </c>
      <c r="E2504" s="62">
        <v>5.1780999999999997E-3</v>
      </c>
      <c r="F2504" s="62">
        <v>3.2500000000000001E-2</v>
      </c>
      <c r="G2504" s="62"/>
    </row>
    <row r="2505" spans="2:7" x14ac:dyDescent="0.25">
      <c r="B2505" s="60">
        <v>40134</v>
      </c>
      <c r="C2505" s="62">
        <v>2.3687999999999999E-3</v>
      </c>
      <c r="D2505" s="62">
        <v>2.7030999999999999E-3</v>
      </c>
      <c r="E2505" s="62">
        <v>5.0625000000000002E-3</v>
      </c>
      <c r="F2505" s="62">
        <v>3.2500000000000001E-2</v>
      </c>
      <c r="G2505" s="62"/>
    </row>
    <row r="2506" spans="2:7" x14ac:dyDescent="0.25">
      <c r="B2506" s="60">
        <v>40135</v>
      </c>
      <c r="C2506" s="62">
        <v>2.3655999999999998E-3</v>
      </c>
      <c r="D2506" s="62">
        <v>2.6906E-3</v>
      </c>
      <c r="E2506" s="62">
        <v>5.0188000000000003E-3</v>
      </c>
      <c r="F2506" s="62">
        <v>3.2500000000000001E-2</v>
      </c>
      <c r="G2506" s="62"/>
    </row>
    <row r="2507" spans="2:7" x14ac:dyDescent="0.25">
      <c r="B2507" s="60">
        <v>40136</v>
      </c>
      <c r="C2507" s="62">
        <v>2.3655999999999998E-3</v>
      </c>
      <c r="D2507" s="62">
        <v>2.6656000000000002E-3</v>
      </c>
      <c r="E2507" s="62">
        <v>4.9249999999999997E-3</v>
      </c>
      <c r="F2507" s="62">
        <v>3.2500000000000001E-2</v>
      </c>
      <c r="G2507" s="62"/>
    </row>
    <row r="2508" spans="2:7" x14ac:dyDescent="0.25">
      <c r="B2508" s="60">
        <v>40137</v>
      </c>
      <c r="C2508" s="62">
        <v>2.3594000000000002E-3</v>
      </c>
      <c r="D2508" s="62">
        <v>2.6218999999999999E-3</v>
      </c>
      <c r="E2508" s="62">
        <v>4.8938000000000002E-3</v>
      </c>
      <c r="F2508" s="62">
        <v>3.2500000000000001E-2</v>
      </c>
      <c r="G2508" s="62"/>
    </row>
    <row r="2509" spans="2:7" x14ac:dyDescent="0.25">
      <c r="B2509" s="60">
        <v>40140</v>
      </c>
      <c r="C2509" s="62">
        <v>2.3594000000000002E-3</v>
      </c>
      <c r="D2509" s="62">
        <v>2.6188000000000001E-3</v>
      </c>
      <c r="E2509" s="62">
        <v>4.8563E-3</v>
      </c>
      <c r="F2509" s="62">
        <v>3.2500000000000001E-2</v>
      </c>
      <c r="G2509" s="62"/>
    </row>
    <row r="2510" spans="2:7" x14ac:dyDescent="0.25">
      <c r="B2510" s="60">
        <v>40141</v>
      </c>
      <c r="C2510" s="62">
        <v>2.3594000000000002E-3</v>
      </c>
      <c r="D2510" s="62">
        <v>2.6062999999999998E-3</v>
      </c>
      <c r="E2510" s="62">
        <v>4.8249999999999994E-3</v>
      </c>
      <c r="F2510" s="62">
        <v>3.2500000000000001E-2</v>
      </c>
      <c r="G2510" s="62"/>
    </row>
    <row r="2511" spans="2:7" x14ac:dyDescent="0.25">
      <c r="B2511" s="60">
        <v>40142</v>
      </c>
      <c r="C2511" s="62">
        <v>2.3406E-3</v>
      </c>
      <c r="D2511" s="62">
        <v>2.5563000000000001E-3</v>
      </c>
      <c r="E2511" s="62">
        <v>4.7812999999999996E-3</v>
      </c>
      <c r="F2511" s="62">
        <v>3.2500000000000001E-2</v>
      </c>
      <c r="G2511" s="62"/>
    </row>
    <row r="2512" spans="2:7" x14ac:dyDescent="0.25">
      <c r="B2512" s="60">
        <v>40143</v>
      </c>
      <c r="C2512" s="62">
        <v>2.3406E-3</v>
      </c>
      <c r="D2512" s="62">
        <v>2.5438000000000001E-3</v>
      </c>
      <c r="E2512" s="62">
        <v>4.7625000000000002E-3</v>
      </c>
      <c r="F2512" s="62"/>
      <c r="G2512" s="62"/>
    </row>
    <row r="2513" spans="2:7" x14ac:dyDescent="0.25">
      <c r="B2513" s="60">
        <v>40144</v>
      </c>
      <c r="C2513" s="62">
        <v>2.3530999999999999E-3</v>
      </c>
      <c r="D2513" s="62">
        <v>2.5563000000000001E-3</v>
      </c>
      <c r="E2513" s="62">
        <v>4.8437999999999997E-3</v>
      </c>
      <c r="F2513" s="62">
        <v>3.2500000000000001E-2</v>
      </c>
      <c r="G2513" s="62"/>
    </row>
    <row r="2514" spans="2:7" x14ac:dyDescent="0.25">
      <c r="B2514" s="60">
        <v>40147</v>
      </c>
      <c r="C2514" s="62">
        <v>2.3530999999999999E-3</v>
      </c>
      <c r="D2514" s="62">
        <v>2.5655999999999999E-3</v>
      </c>
      <c r="E2514" s="62">
        <v>4.8812999999999999E-3</v>
      </c>
      <c r="F2514" s="62">
        <v>3.2500000000000001E-2</v>
      </c>
      <c r="G2514" s="62"/>
    </row>
    <row r="2515" spans="2:7" x14ac:dyDescent="0.25">
      <c r="B2515" s="60">
        <v>40148</v>
      </c>
      <c r="C2515" s="62">
        <v>2.3469000000000003E-3</v>
      </c>
      <c r="D2515" s="62">
        <v>2.5531E-3</v>
      </c>
      <c r="E2515" s="62">
        <v>4.8187999999999998E-3</v>
      </c>
      <c r="F2515" s="62">
        <v>3.2500000000000001E-2</v>
      </c>
      <c r="G2515" s="62"/>
    </row>
    <row r="2516" spans="2:7" x14ac:dyDescent="0.25">
      <c r="B2516" s="60">
        <v>40149</v>
      </c>
      <c r="C2516" s="62">
        <v>2.3438000000000001E-3</v>
      </c>
      <c r="D2516" s="62">
        <v>2.5500000000000002E-3</v>
      </c>
      <c r="E2516" s="62">
        <v>4.7812999999999996E-3</v>
      </c>
      <c r="F2516" s="62">
        <v>3.2500000000000001E-2</v>
      </c>
      <c r="G2516" s="62"/>
    </row>
    <row r="2517" spans="2:7" x14ac:dyDescent="0.25">
      <c r="B2517" s="60">
        <v>40150</v>
      </c>
      <c r="C2517" s="62">
        <v>2.3469000000000003E-3</v>
      </c>
      <c r="D2517" s="62">
        <v>2.5531E-3</v>
      </c>
      <c r="E2517" s="62">
        <v>4.8500000000000001E-3</v>
      </c>
      <c r="F2517" s="62">
        <v>3.2500000000000001E-2</v>
      </c>
      <c r="G2517" s="62"/>
    </row>
    <row r="2518" spans="2:7" x14ac:dyDescent="0.25">
      <c r="B2518" s="60">
        <v>40151</v>
      </c>
      <c r="C2518" s="62">
        <v>2.3469000000000003E-3</v>
      </c>
      <c r="D2518" s="62">
        <v>2.5655999999999999E-3</v>
      </c>
      <c r="E2518" s="62">
        <v>4.8374999999999998E-3</v>
      </c>
      <c r="F2518" s="62">
        <v>3.2500000000000001E-2</v>
      </c>
      <c r="G2518" s="62"/>
    </row>
    <row r="2519" spans="2:7" x14ac:dyDescent="0.25">
      <c r="B2519" s="60">
        <v>40154</v>
      </c>
      <c r="C2519" s="62">
        <v>2.3469000000000003E-3</v>
      </c>
      <c r="D2519" s="62">
        <v>2.5655999999999999E-3</v>
      </c>
      <c r="E2519" s="62">
        <v>4.8437999999999997E-3</v>
      </c>
      <c r="F2519" s="62">
        <v>3.2500000000000001E-2</v>
      </c>
      <c r="G2519" s="62"/>
    </row>
    <row r="2520" spans="2:7" x14ac:dyDescent="0.25">
      <c r="B2520" s="60">
        <v>40155</v>
      </c>
      <c r="C2520" s="62">
        <v>2.3469000000000003E-3</v>
      </c>
      <c r="D2520" s="62">
        <v>2.5593999999999999E-3</v>
      </c>
      <c r="E2520" s="62">
        <v>4.6813000000000002E-3</v>
      </c>
      <c r="F2520" s="62">
        <v>3.2500000000000001E-2</v>
      </c>
      <c r="G2520" s="62"/>
    </row>
    <row r="2521" spans="2:7" x14ac:dyDescent="0.25">
      <c r="B2521" s="60">
        <v>40156</v>
      </c>
      <c r="C2521" s="62">
        <v>2.3406E-3</v>
      </c>
      <c r="D2521" s="62">
        <v>2.5518999999999997E-3</v>
      </c>
      <c r="E2521" s="62">
        <v>4.6188000000000002E-3</v>
      </c>
      <c r="F2521" s="62">
        <v>3.2500000000000001E-2</v>
      </c>
      <c r="G2521" s="62"/>
    </row>
    <row r="2522" spans="2:7" x14ac:dyDescent="0.25">
      <c r="B2522" s="60">
        <v>40157</v>
      </c>
      <c r="C2522" s="62">
        <v>2.3406E-3</v>
      </c>
      <c r="D2522" s="62">
        <v>2.5424999999999996E-3</v>
      </c>
      <c r="E2522" s="62">
        <v>4.5756E-3</v>
      </c>
      <c r="F2522" s="62">
        <v>3.2500000000000001E-2</v>
      </c>
      <c r="G2522" s="62"/>
    </row>
    <row r="2523" spans="2:7" x14ac:dyDescent="0.25">
      <c r="B2523" s="60">
        <v>40158</v>
      </c>
      <c r="C2523" s="62">
        <v>2.3313000000000001E-3</v>
      </c>
      <c r="D2523" s="62">
        <v>2.5363E-3</v>
      </c>
      <c r="E2523" s="62">
        <v>4.5574999999999999E-3</v>
      </c>
      <c r="F2523" s="62">
        <v>3.2500000000000001E-2</v>
      </c>
      <c r="G2523" s="62"/>
    </row>
    <row r="2524" spans="2:7" x14ac:dyDescent="0.25">
      <c r="B2524" s="60">
        <v>40161</v>
      </c>
      <c r="C2524" s="62">
        <v>2.3250000000000002E-3</v>
      </c>
      <c r="D2524" s="62">
        <v>2.5374999999999998E-3</v>
      </c>
      <c r="E2524" s="62">
        <v>4.5312999999999994E-3</v>
      </c>
      <c r="F2524" s="62">
        <v>3.2500000000000001E-2</v>
      </c>
      <c r="G2524" s="62"/>
    </row>
    <row r="2525" spans="2:7" x14ac:dyDescent="0.25">
      <c r="B2525" s="60">
        <v>40162</v>
      </c>
      <c r="C2525" s="62">
        <v>2.3250000000000002E-3</v>
      </c>
      <c r="D2525" s="62">
        <v>2.5344E-3</v>
      </c>
      <c r="E2525" s="62">
        <v>4.5250000000000004E-3</v>
      </c>
      <c r="F2525" s="62">
        <v>3.2500000000000001E-2</v>
      </c>
      <c r="G2525" s="62"/>
    </row>
    <row r="2526" spans="2:7" x14ac:dyDescent="0.25">
      <c r="B2526" s="60">
        <v>40163</v>
      </c>
      <c r="C2526" s="62">
        <v>2.3250000000000002E-3</v>
      </c>
      <c r="D2526" s="62">
        <v>2.5374999999999998E-3</v>
      </c>
      <c r="E2526" s="62">
        <v>4.5125E-3</v>
      </c>
      <c r="F2526" s="62">
        <v>3.2500000000000001E-2</v>
      </c>
      <c r="G2526" s="62"/>
    </row>
    <row r="2527" spans="2:7" x14ac:dyDescent="0.25">
      <c r="B2527" s="60">
        <v>40164</v>
      </c>
      <c r="C2527" s="62">
        <v>2.3313000000000001E-3</v>
      </c>
      <c r="D2527" s="62">
        <v>2.5338000000000001E-3</v>
      </c>
      <c r="E2527" s="62">
        <v>4.4387999999999997E-3</v>
      </c>
      <c r="F2527" s="62">
        <v>3.2500000000000001E-2</v>
      </c>
      <c r="G2527" s="62"/>
    </row>
    <row r="2528" spans="2:7" x14ac:dyDescent="0.25">
      <c r="B2528" s="60">
        <v>40165</v>
      </c>
      <c r="C2528" s="62">
        <v>2.3188000000000002E-3</v>
      </c>
      <c r="D2528" s="62">
        <v>2.5124999999999995E-3</v>
      </c>
      <c r="E2528" s="62">
        <v>4.3537999999999997E-3</v>
      </c>
      <c r="F2528" s="62">
        <v>3.2500000000000001E-2</v>
      </c>
      <c r="G2528" s="62"/>
    </row>
    <row r="2529" spans="2:7" x14ac:dyDescent="0.25">
      <c r="B2529" s="60">
        <v>40168</v>
      </c>
      <c r="C2529" s="62">
        <v>2.3188000000000002E-3</v>
      </c>
      <c r="D2529" s="62">
        <v>2.4875000000000001E-3</v>
      </c>
      <c r="E2529" s="62">
        <v>4.3062999999999999E-3</v>
      </c>
      <c r="F2529" s="62">
        <v>3.2500000000000001E-2</v>
      </c>
      <c r="G2529" s="62"/>
    </row>
    <row r="2530" spans="2:7" x14ac:dyDescent="0.25">
      <c r="B2530" s="60">
        <v>40169</v>
      </c>
      <c r="C2530" s="62">
        <v>2.3188000000000002E-3</v>
      </c>
      <c r="D2530" s="62">
        <v>2.4875000000000001E-3</v>
      </c>
      <c r="E2530" s="62">
        <v>4.3125000000000004E-3</v>
      </c>
      <c r="F2530" s="62">
        <v>3.2500000000000001E-2</v>
      </c>
      <c r="G2530" s="62"/>
    </row>
    <row r="2531" spans="2:7" x14ac:dyDescent="0.25">
      <c r="B2531" s="60">
        <v>40170</v>
      </c>
      <c r="C2531" s="62">
        <v>2.3125000000000003E-3</v>
      </c>
      <c r="D2531" s="62">
        <v>2.5063000000000004E-3</v>
      </c>
      <c r="E2531" s="62">
        <v>4.3062999999999999E-3</v>
      </c>
      <c r="F2531" s="62">
        <v>3.2500000000000001E-2</v>
      </c>
      <c r="G2531" s="62"/>
    </row>
    <row r="2532" spans="2:7" x14ac:dyDescent="0.25">
      <c r="B2532" s="60">
        <v>40171</v>
      </c>
      <c r="C2532" s="62">
        <v>2.3125000000000003E-3</v>
      </c>
      <c r="D2532" s="62">
        <v>2.5063000000000004E-3</v>
      </c>
      <c r="E2532" s="62">
        <v>4.3125000000000004E-3</v>
      </c>
      <c r="F2532" s="62">
        <v>3.2500000000000001E-2</v>
      </c>
      <c r="G2532" s="62"/>
    </row>
    <row r="2533" spans="2:7" x14ac:dyDescent="0.25">
      <c r="B2533" s="60">
        <v>40176</v>
      </c>
      <c r="C2533" s="62">
        <v>2.3094000000000001E-3</v>
      </c>
      <c r="D2533" s="62">
        <v>2.5063000000000004E-3</v>
      </c>
      <c r="E2533" s="62">
        <v>4.3438000000000001E-3</v>
      </c>
      <c r="F2533" s="62">
        <v>3.2500000000000001E-2</v>
      </c>
      <c r="G2533" s="62"/>
    </row>
    <row r="2534" spans="2:7" x14ac:dyDescent="0.25">
      <c r="B2534" s="60">
        <v>40177</v>
      </c>
      <c r="C2534" s="62">
        <v>2.3094000000000001E-3</v>
      </c>
      <c r="D2534" s="62">
        <v>2.5063000000000004E-3</v>
      </c>
      <c r="E2534" s="62">
        <v>4.3E-3</v>
      </c>
      <c r="F2534" s="62">
        <v>3.2500000000000001E-2</v>
      </c>
      <c r="G2534" s="62"/>
    </row>
    <row r="2535" spans="2:7" x14ac:dyDescent="0.25">
      <c r="B2535" s="60">
        <v>40178</v>
      </c>
      <c r="C2535" s="62">
        <v>2.3094000000000001E-3</v>
      </c>
      <c r="D2535" s="62">
        <v>2.5063000000000004E-3</v>
      </c>
      <c r="E2535" s="62">
        <v>4.2969000000000002E-3</v>
      </c>
      <c r="F2535" s="62">
        <v>3.2500000000000001E-2</v>
      </c>
      <c r="G2535" s="62"/>
    </row>
    <row r="2536" spans="2:7" x14ac:dyDescent="0.25">
      <c r="B2536" s="60">
        <v>40182</v>
      </c>
      <c r="C2536" s="62">
        <v>2.3343999999999999E-3</v>
      </c>
      <c r="D2536" s="62">
        <v>2.5438000000000001E-3</v>
      </c>
      <c r="E2536" s="62">
        <v>4.3438000000000001E-3</v>
      </c>
      <c r="F2536" s="62">
        <v>3.2500000000000001E-2</v>
      </c>
      <c r="G2536" s="62"/>
    </row>
    <row r="2537" spans="2:7" x14ac:dyDescent="0.25">
      <c r="B2537" s="60">
        <v>40183</v>
      </c>
      <c r="C2537" s="62">
        <v>2.3343999999999999E-3</v>
      </c>
      <c r="D2537" s="62">
        <v>2.5249999999999999E-3</v>
      </c>
      <c r="E2537" s="62">
        <v>4.2750000000000002E-3</v>
      </c>
      <c r="F2537" s="62">
        <v>3.2500000000000001E-2</v>
      </c>
      <c r="G2537" s="62"/>
    </row>
    <row r="2538" spans="2:7" x14ac:dyDescent="0.25">
      <c r="B2538" s="60">
        <v>40184</v>
      </c>
      <c r="C2538" s="62">
        <v>2.3219E-3</v>
      </c>
      <c r="D2538" s="62">
        <v>2.5000000000000001E-3</v>
      </c>
      <c r="E2538" s="62">
        <v>4.2563000000000002E-3</v>
      </c>
      <c r="F2538" s="62">
        <v>3.2500000000000001E-2</v>
      </c>
      <c r="G2538" s="62"/>
    </row>
    <row r="2539" spans="2:7" x14ac:dyDescent="0.25">
      <c r="B2539" s="60">
        <v>40185</v>
      </c>
      <c r="C2539" s="62">
        <v>2.3125000000000003E-3</v>
      </c>
      <c r="D2539" s="62">
        <v>2.4938E-3</v>
      </c>
      <c r="E2539" s="62">
        <v>4.1749999999999999E-3</v>
      </c>
      <c r="F2539" s="62">
        <v>3.2500000000000001E-2</v>
      </c>
      <c r="G2539" s="62"/>
    </row>
    <row r="2540" spans="2:7" x14ac:dyDescent="0.25">
      <c r="B2540" s="60">
        <v>40186</v>
      </c>
      <c r="C2540" s="62">
        <v>2.3313000000000001E-3</v>
      </c>
      <c r="D2540" s="62">
        <v>2.5124999999999995E-3</v>
      </c>
      <c r="E2540" s="62">
        <v>4.1999999999999997E-3</v>
      </c>
      <c r="F2540" s="62">
        <v>3.2500000000000001E-2</v>
      </c>
      <c r="G2540" s="62"/>
    </row>
    <row r="2541" spans="2:7" x14ac:dyDescent="0.25">
      <c r="B2541" s="60">
        <v>40189</v>
      </c>
      <c r="C2541" s="62">
        <v>2.3313000000000001E-3</v>
      </c>
      <c r="D2541" s="62">
        <v>2.5124999999999995E-3</v>
      </c>
      <c r="E2541" s="62">
        <v>4.0375000000000003E-3</v>
      </c>
      <c r="F2541" s="62">
        <v>3.2500000000000001E-2</v>
      </c>
      <c r="G2541" s="62"/>
    </row>
    <row r="2542" spans="2:7" x14ac:dyDescent="0.25">
      <c r="B2542" s="60">
        <v>40190</v>
      </c>
      <c r="C2542" s="62">
        <v>2.3313000000000001E-3</v>
      </c>
      <c r="D2542" s="62">
        <v>2.5124999999999995E-3</v>
      </c>
      <c r="E2542" s="62">
        <v>4.0000000000000001E-3</v>
      </c>
      <c r="F2542" s="62">
        <v>3.2500000000000001E-2</v>
      </c>
      <c r="G2542" s="62"/>
    </row>
    <row r="2543" spans="2:7" x14ac:dyDescent="0.25">
      <c r="B2543" s="60">
        <v>40191</v>
      </c>
      <c r="C2543" s="62">
        <v>2.3313000000000001E-3</v>
      </c>
      <c r="D2543" s="62">
        <v>2.5124999999999995E-3</v>
      </c>
      <c r="E2543" s="62">
        <v>4.0000000000000001E-3</v>
      </c>
      <c r="F2543" s="62">
        <v>3.2500000000000001E-2</v>
      </c>
      <c r="G2543" s="62"/>
    </row>
    <row r="2544" spans="2:7" x14ac:dyDescent="0.25">
      <c r="B2544" s="60">
        <v>40192</v>
      </c>
      <c r="C2544" s="62">
        <v>2.3313000000000001E-3</v>
      </c>
      <c r="D2544" s="62">
        <v>2.5124999999999995E-3</v>
      </c>
      <c r="E2544" s="62">
        <v>3.9874999999999997E-3</v>
      </c>
      <c r="F2544" s="62">
        <v>3.2500000000000001E-2</v>
      </c>
      <c r="G2544" s="62"/>
    </row>
    <row r="2545" spans="2:7" x14ac:dyDescent="0.25">
      <c r="B2545" s="60">
        <v>40193</v>
      </c>
      <c r="C2545" s="62">
        <v>2.3313000000000001E-3</v>
      </c>
      <c r="D2545" s="62">
        <v>2.5124999999999995E-3</v>
      </c>
      <c r="E2545" s="62">
        <v>3.9250000000000005E-3</v>
      </c>
      <c r="F2545" s="62">
        <v>3.2500000000000001E-2</v>
      </c>
      <c r="G2545" s="62"/>
    </row>
    <row r="2546" spans="2:7" x14ac:dyDescent="0.25">
      <c r="B2546" s="60">
        <v>40196</v>
      </c>
      <c r="C2546" s="62">
        <v>2.3062999999999998E-3</v>
      </c>
      <c r="D2546" s="62">
        <v>2.4875000000000001E-3</v>
      </c>
      <c r="E2546" s="62">
        <v>3.9000000000000003E-3</v>
      </c>
      <c r="F2546" s="62"/>
      <c r="G2546" s="62"/>
    </row>
    <row r="2547" spans="2:7" x14ac:dyDescent="0.25">
      <c r="B2547" s="60">
        <v>40197</v>
      </c>
      <c r="C2547" s="62">
        <v>2.3062999999999998E-3</v>
      </c>
      <c r="D2547" s="62">
        <v>2.49E-3</v>
      </c>
      <c r="E2547" s="62">
        <v>3.9062999999999997E-3</v>
      </c>
      <c r="F2547" s="62">
        <v>3.2500000000000001E-2</v>
      </c>
      <c r="G2547" s="62"/>
    </row>
    <row r="2548" spans="2:7" x14ac:dyDescent="0.25">
      <c r="B2548" s="60">
        <v>40198</v>
      </c>
      <c r="C2548" s="62">
        <v>2.3062999999999998E-3</v>
      </c>
      <c r="D2548" s="62">
        <v>2.4887999999999998E-3</v>
      </c>
      <c r="E2548" s="62">
        <v>3.9000000000000003E-3</v>
      </c>
      <c r="F2548" s="62">
        <v>3.2500000000000001E-2</v>
      </c>
      <c r="G2548" s="62"/>
    </row>
    <row r="2549" spans="2:7" x14ac:dyDescent="0.25">
      <c r="B2549" s="60">
        <v>40199</v>
      </c>
      <c r="C2549" s="62">
        <v>2.3062999999999998E-3</v>
      </c>
      <c r="D2549" s="62">
        <v>2.4887999999999998E-3</v>
      </c>
      <c r="E2549" s="62">
        <v>3.9031000000000001E-3</v>
      </c>
      <c r="F2549" s="62">
        <v>3.2500000000000001E-2</v>
      </c>
      <c r="G2549" s="62"/>
    </row>
    <row r="2550" spans="2:7" x14ac:dyDescent="0.25">
      <c r="B2550" s="60">
        <v>40200</v>
      </c>
      <c r="C2550" s="62">
        <v>2.3062999999999998E-3</v>
      </c>
      <c r="D2550" s="62">
        <v>2.4905999999999999E-3</v>
      </c>
      <c r="E2550" s="62">
        <v>3.8468999999999999E-3</v>
      </c>
      <c r="F2550" s="62">
        <v>3.2500000000000001E-2</v>
      </c>
      <c r="G2550" s="62"/>
    </row>
    <row r="2551" spans="2:7" x14ac:dyDescent="0.25">
      <c r="B2551" s="60">
        <v>40203</v>
      </c>
      <c r="C2551" s="62">
        <v>2.3062999999999998E-3</v>
      </c>
      <c r="D2551" s="62">
        <v>2.4875000000000001E-3</v>
      </c>
      <c r="E2551" s="62">
        <v>3.8562999999999996E-3</v>
      </c>
      <c r="F2551" s="62">
        <v>3.2500000000000001E-2</v>
      </c>
      <c r="G2551" s="62"/>
    </row>
    <row r="2552" spans="2:7" x14ac:dyDescent="0.25">
      <c r="B2552" s="60">
        <v>40204</v>
      </c>
      <c r="C2552" s="62">
        <v>2.3062999999999998E-3</v>
      </c>
      <c r="D2552" s="62">
        <v>2.4875000000000001E-3</v>
      </c>
      <c r="E2552" s="62">
        <v>3.8250000000000003E-3</v>
      </c>
      <c r="F2552" s="62">
        <v>3.2500000000000001E-2</v>
      </c>
      <c r="G2552" s="62"/>
    </row>
    <row r="2553" spans="2:7" x14ac:dyDescent="0.25">
      <c r="B2553" s="60">
        <v>40205</v>
      </c>
      <c r="C2553" s="62">
        <v>2.3062999999999998E-3</v>
      </c>
      <c r="D2553" s="62">
        <v>2.4875000000000001E-3</v>
      </c>
      <c r="E2553" s="62">
        <v>3.8344E-3</v>
      </c>
      <c r="F2553" s="62">
        <v>3.2500000000000001E-2</v>
      </c>
      <c r="G2553" s="62"/>
    </row>
    <row r="2554" spans="2:7" x14ac:dyDescent="0.25">
      <c r="B2554" s="60">
        <v>40206</v>
      </c>
      <c r="C2554" s="62">
        <v>2.2875E-3</v>
      </c>
      <c r="D2554" s="62">
        <v>2.4875000000000001E-3</v>
      </c>
      <c r="E2554" s="62">
        <v>3.8562999999999996E-3</v>
      </c>
      <c r="F2554" s="62">
        <v>3.2500000000000001E-2</v>
      </c>
      <c r="G2554" s="62"/>
    </row>
    <row r="2555" spans="2:7" x14ac:dyDescent="0.25">
      <c r="B2555" s="60">
        <v>40207</v>
      </c>
      <c r="C2555" s="62">
        <v>2.2906000000000003E-3</v>
      </c>
      <c r="D2555" s="62">
        <v>2.4905999999999999E-3</v>
      </c>
      <c r="E2555" s="62">
        <v>3.8438000000000001E-3</v>
      </c>
      <c r="F2555" s="62">
        <v>3.2500000000000001E-2</v>
      </c>
      <c r="G2555" s="62"/>
    </row>
    <row r="2556" spans="2:7" x14ac:dyDescent="0.25">
      <c r="B2556" s="60">
        <v>40210</v>
      </c>
      <c r="C2556" s="62">
        <v>2.2906000000000003E-3</v>
      </c>
      <c r="D2556" s="62">
        <v>2.4905999999999999E-3</v>
      </c>
      <c r="E2556" s="62">
        <v>3.8374999999999998E-3</v>
      </c>
      <c r="F2556" s="62">
        <v>3.2500000000000001E-2</v>
      </c>
      <c r="G2556" s="62"/>
    </row>
    <row r="2557" spans="2:7" x14ac:dyDescent="0.25">
      <c r="B2557" s="60">
        <v>40211</v>
      </c>
      <c r="C2557" s="62">
        <v>2.3094000000000001E-3</v>
      </c>
      <c r="D2557" s="62">
        <v>2.5030999999999999E-3</v>
      </c>
      <c r="E2557" s="62">
        <v>3.8374999999999998E-3</v>
      </c>
      <c r="F2557" s="62">
        <v>3.2500000000000001E-2</v>
      </c>
      <c r="G2557" s="62"/>
    </row>
    <row r="2558" spans="2:7" x14ac:dyDescent="0.25">
      <c r="B2558" s="60">
        <v>40212</v>
      </c>
      <c r="C2558" s="62">
        <v>2.2906000000000003E-3</v>
      </c>
      <c r="D2558" s="62">
        <v>2.4905999999999999E-3</v>
      </c>
      <c r="E2558" s="62">
        <v>3.8374999999999998E-3</v>
      </c>
      <c r="F2558" s="62">
        <v>3.2500000000000001E-2</v>
      </c>
      <c r="G2558" s="62"/>
    </row>
    <row r="2559" spans="2:7" x14ac:dyDescent="0.25">
      <c r="B2559" s="60">
        <v>40213</v>
      </c>
      <c r="C2559" s="62">
        <v>2.2844000000000002E-3</v>
      </c>
      <c r="D2559" s="62">
        <v>2.4875000000000001E-3</v>
      </c>
      <c r="E2559" s="62">
        <v>3.8500000000000001E-3</v>
      </c>
      <c r="F2559" s="62">
        <v>3.2500000000000001E-2</v>
      </c>
      <c r="G2559" s="62"/>
    </row>
    <row r="2560" spans="2:7" x14ac:dyDescent="0.25">
      <c r="B2560" s="60">
        <v>40214</v>
      </c>
      <c r="C2560" s="62">
        <v>2.2844000000000002E-3</v>
      </c>
      <c r="D2560" s="62">
        <v>2.4968999999999998E-3</v>
      </c>
      <c r="E2560" s="62">
        <v>3.8500000000000001E-3</v>
      </c>
      <c r="F2560" s="62">
        <v>3.2500000000000001E-2</v>
      </c>
      <c r="G2560" s="62"/>
    </row>
    <row r="2561" spans="2:7" x14ac:dyDescent="0.25">
      <c r="B2561" s="60">
        <v>40217</v>
      </c>
      <c r="C2561" s="62">
        <v>2.2844000000000002E-3</v>
      </c>
      <c r="D2561" s="62">
        <v>2.5000000000000001E-3</v>
      </c>
      <c r="E2561" s="62">
        <v>3.8624999999999996E-3</v>
      </c>
      <c r="F2561" s="62">
        <v>3.2500000000000001E-2</v>
      </c>
      <c r="G2561" s="62"/>
    </row>
    <row r="2562" spans="2:7" x14ac:dyDescent="0.25">
      <c r="B2562" s="60">
        <v>40218</v>
      </c>
      <c r="C2562" s="62">
        <v>2.2844000000000002E-3</v>
      </c>
      <c r="D2562" s="62">
        <v>2.5000000000000001E-3</v>
      </c>
      <c r="E2562" s="62">
        <v>3.8874999999999999E-3</v>
      </c>
      <c r="F2562" s="62">
        <v>3.2500000000000001E-2</v>
      </c>
      <c r="G2562" s="62"/>
    </row>
    <row r="2563" spans="2:7" x14ac:dyDescent="0.25">
      <c r="B2563" s="60">
        <v>40219</v>
      </c>
      <c r="C2563" s="62">
        <v>2.2844000000000002E-3</v>
      </c>
      <c r="D2563" s="62">
        <v>2.5000000000000001E-3</v>
      </c>
      <c r="E2563" s="62">
        <v>3.8874999999999999E-3</v>
      </c>
      <c r="F2563" s="62">
        <v>3.2500000000000001E-2</v>
      </c>
      <c r="G2563" s="62"/>
    </row>
    <row r="2564" spans="2:7" x14ac:dyDescent="0.25">
      <c r="B2564" s="60">
        <v>40220</v>
      </c>
      <c r="C2564" s="62">
        <v>2.3062999999999998E-3</v>
      </c>
      <c r="D2564" s="62">
        <v>2.5000000000000001E-3</v>
      </c>
      <c r="E2564" s="62">
        <v>3.9000000000000003E-3</v>
      </c>
      <c r="F2564" s="62">
        <v>3.2500000000000001E-2</v>
      </c>
      <c r="G2564" s="62"/>
    </row>
    <row r="2565" spans="2:7" x14ac:dyDescent="0.25">
      <c r="B2565" s="60">
        <v>40221</v>
      </c>
      <c r="C2565" s="62">
        <v>2.3188000000000002E-3</v>
      </c>
      <c r="D2565" s="62">
        <v>2.5000000000000001E-3</v>
      </c>
      <c r="E2565" s="62">
        <v>3.8812999999999999E-3</v>
      </c>
      <c r="F2565" s="62">
        <v>3.2500000000000001E-2</v>
      </c>
      <c r="G2565" s="62"/>
    </row>
    <row r="2566" spans="2:7" x14ac:dyDescent="0.25">
      <c r="B2566" s="60">
        <v>40224</v>
      </c>
      <c r="C2566" s="62">
        <v>2.2875E-3</v>
      </c>
      <c r="D2566" s="62">
        <v>2.5000000000000001E-3</v>
      </c>
      <c r="E2566" s="62">
        <v>3.8812999999999999E-3</v>
      </c>
      <c r="F2566" s="62"/>
      <c r="G2566" s="62"/>
    </row>
    <row r="2567" spans="2:7" x14ac:dyDescent="0.25">
      <c r="B2567" s="60">
        <v>40225</v>
      </c>
      <c r="C2567" s="62">
        <v>2.2875E-3</v>
      </c>
      <c r="D2567" s="62">
        <v>2.5000000000000001E-3</v>
      </c>
      <c r="E2567" s="62">
        <v>3.8812999999999999E-3</v>
      </c>
      <c r="F2567" s="62">
        <v>3.2500000000000001E-2</v>
      </c>
      <c r="G2567" s="62"/>
    </row>
    <row r="2568" spans="2:7" x14ac:dyDescent="0.25">
      <c r="B2568" s="60">
        <v>40226</v>
      </c>
      <c r="C2568" s="62">
        <v>2.2875E-3</v>
      </c>
      <c r="D2568" s="62">
        <v>2.5063000000000004E-3</v>
      </c>
      <c r="E2568" s="62">
        <v>3.8500000000000001E-3</v>
      </c>
      <c r="F2568" s="62">
        <v>3.2500000000000001E-2</v>
      </c>
      <c r="G2568" s="62"/>
    </row>
    <row r="2569" spans="2:7" x14ac:dyDescent="0.25">
      <c r="B2569" s="60">
        <v>40227</v>
      </c>
      <c r="C2569" s="62">
        <v>2.2875E-3</v>
      </c>
      <c r="D2569" s="62">
        <v>2.5124999999999995E-3</v>
      </c>
      <c r="E2569" s="62">
        <v>3.8438000000000001E-3</v>
      </c>
      <c r="F2569" s="62">
        <v>3.2500000000000001E-2</v>
      </c>
      <c r="G2569" s="62"/>
    </row>
    <row r="2570" spans="2:7" x14ac:dyDescent="0.25">
      <c r="B2570" s="60">
        <v>40228</v>
      </c>
      <c r="C2570" s="62">
        <v>2.2875E-3</v>
      </c>
      <c r="D2570" s="62">
        <v>2.5193999999999998E-3</v>
      </c>
      <c r="E2570" s="62">
        <v>3.9531000000000002E-3</v>
      </c>
      <c r="F2570" s="62">
        <v>3.2500000000000001E-2</v>
      </c>
      <c r="G2570" s="62"/>
    </row>
    <row r="2571" spans="2:7" x14ac:dyDescent="0.25">
      <c r="B2571" s="60">
        <v>40231</v>
      </c>
      <c r="C2571" s="62">
        <v>2.2875E-3</v>
      </c>
      <c r="D2571" s="62">
        <v>2.5219000000000001E-3</v>
      </c>
      <c r="E2571" s="62">
        <v>3.9312999999999996E-3</v>
      </c>
      <c r="F2571" s="62">
        <v>3.2500000000000001E-2</v>
      </c>
      <c r="G2571" s="62"/>
    </row>
    <row r="2572" spans="2:7" x14ac:dyDescent="0.25">
      <c r="B2572" s="60">
        <v>40232</v>
      </c>
      <c r="C2572" s="62">
        <v>2.2875E-3</v>
      </c>
      <c r="D2572" s="62">
        <v>2.5193999999999998E-3</v>
      </c>
      <c r="E2572" s="62">
        <v>3.9375E-3</v>
      </c>
      <c r="F2572" s="62">
        <v>3.2500000000000001E-2</v>
      </c>
      <c r="G2572" s="62"/>
    </row>
    <row r="2573" spans="2:7" x14ac:dyDescent="0.25">
      <c r="B2573" s="60">
        <v>40233</v>
      </c>
      <c r="C2573" s="62">
        <v>2.2875E-3</v>
      </c>
      <c r="D2573" s="62">
        <v>2.5193999999999998E-3</v>
      </c>
      <c r="E2573" s="62">
        <v>3.9125000000000002E-3</v>
      </c>
      <c r="F2573" s="62">
        <v>3.2500000000000001E-2</v>
      </c>
      <c r="G2573" s="62"/>
    </row>
    <row r="2574" spans="2:7" x14ac:dyDescent="0.25">
      <c r="B2574" s="60">
        <v>40234</v>
      </c>
      <c r="C2574" s="62">
        <v>2.2875E-3</v>
      </c>
      <c r="D2574" s="62">
        <v>2.5193999999999998E-3</v>
      </c>
      <c r="E2574" s="62">
        <v>3.8687999999999999E-3</v>
      </c>
      <c r="F2574" s="62">
        <v>3.2500000000000001E-2</v>
      </c>
      <c r="G2574" s="62"/>
    </row>
    <row r="2575" spans="2:7" x14ac:dyDescent="0.25">
      <c r="B2575" s="60">
        <v>40235</v>
      </c>
      <c r="C2575" s="62">
        <v>2.2875E-3</v>
      </c>
      <c r="D2575" s="62">
        <v>2.5169000000000003E-3</v>
      </c>
      <c r="E2575" s="62">
        <v>3.8687999999999999E-3</v>
      </c>
      <c r="F2575" s="62">
        <v>3.2500000000000001E-2</v>
      </c>
      <c r="G2575" s="62"/>
    </row>
    <row r="2576" spans="2:7" x14ac:dyDescent="0.25">
      <c r="B2576" s="60">
        <v>40238</v>
      </c>
      <c r="C2576" s="62">
        <v>2.2813E-3</v>
      </c>
      <c r="D2576" s="62">
        <v>2.5169000000000003E-3</v>
      </c>
      <c r="E2576" s="62">
        <v>3.8374999999999998E-3</v>
      </c>
      <c r="F2576" s="62">
        <v>3.2500000000000001E-2</v>
      </c>
      <c r="G2576" s="62"/>
    </row>
    <row r="2577" spans="2:7" x14ac:dyDescent="0.25">
      <c r="B2577" s="60">
        <v>40239</v>
      </c>
      <c r="C2577" s="62">
        <v>2.2813E-3</v>
      </c>
      <c r="D2577" s="62">
        <v>2.5193999999999998E-3</v>
      </c>
      <c r="E2577" s="62">
        <v>3.8318999999999996E-3</v>
      </c>
      <c r="F2577" s="62">
        <v>3.2500000000000001E-2</v>
      </c>
      <c r="G2577" s="62"/>
    </row>
    <row r="2578" spans="2:7" x14ac:dyDescent="0.25">
      <c r="B2578" s="60">
        <v>40240</v>
      </c>
      <c r="C2578" s="62">
        <v>2.2813E-3</v>
      </c>
      <c r="D2578" s="62">
        <v>2.5193999999999998E-3</v>
      </c>
      <c r="E2578" s="62">
        <v>3.8318999999999996E-3</v>
      </c>
      <c r="F2578" s="62">
        <v>3.2500000000000001E-2</v>
      </c>
      <c r="G2578" s="62"/>
    </row>
    <row r="2579" spans="2:7" x14ac:dyDescent="0.25">
      <c r="B2579" s="60">
        <v>40241</v>
      </c>
      <c r="C2579" s="62">
        <v>2.2813E-3</v>
      </c>
      <c r="D2579" s="62">
        <v>2.5219000000000001E-3</v>
      </c>
      <c r="E2579" s="62">
        <v>3.8318999999999996E-3</v>
      </c>
      <c r="F2579" s="62">
        <v>3.2500000000000001E-2</v>
      </c>
      <c r="G2579" s="62"/>
    </row>
    <row r="2580" spans="2:7" x14ac:dyDescent="0.25">
      <c r="B2580" s="60">
        <v>40242</v>
      </c>
      <c r="C2580" s="62">
        <v>2.2906000000000003E-3</v>
      </c>
      <c r="D2580" s="62">
        <v>2.5363E-3</v>
      </c>
      <c r="E2580" s="62">
        <v>3.9000000000000003E-3</v>
      </c>
      <c r="F2580" s="62">
        <v>3.2500000000000001E-2</v>
      </c>
      <c r="G2580" s="62"/>
    </row>
    <row r="2581" spans="2:7" x14ac:dyDescent="0.25">
      <c r="B2581" s="60">
        <v>40245</v>
      </c>
      <c r="C2581" s="62">
        <v>2.3E-3</v>
      </c>
      <c r="D2581" s="62">
        <v>2.5424999999999996E-3</v>
      </c>
      <c r="E2581" s="62">
        <v>3.9531000000000002E-3</v>
      </c>
      <c r="F2581" s="62">
        <v>3.2500000000000001E-2</v>
      </c>
      <c r="G2581" s="62"/>
    </row>
    <row r="2582" spans="2:7" x14ac:dyDescent="0.25">
      <c r="B2582" s="60">
        <v>40246</v>
      </c>
      <c r="C2582" s="62">
        <v>2.3E-3</v>
      </c>
      <c r="D2582" s="62">
        <v>2.555E-3</v>
      </c>
      <c r="E2582" s="62">
        <v>3.9437999999999999E-3</v>
      </c>
      <c r="F2582" s="62">
        <v>3.2500000000000001E-2</v>
      </c>
      <c r="G2582" s="62"/>
    </row>
    <row r="2583" spans="2:7" x14ac:dyDescent="0.25">
      <c r="B2583" s="60">
        <v>40247</v>
      </c>
      <c r="C2583" s="62">
        <v>2.3E-3</v>
      </c>
      <c r="D2583" s="62">
        <v>2.5563000000000001E-3</v>
      </c>
      <c r="E2583" s="62">
        <v>3.9437999999999999E-3</v>
      </c>
      <c r="F2583" s="62">
        <v>3.2500000000000001E-2</v>
      </c>
      <c r="G2583" s="62"/>
    </row>
    <row r="2584" spans="2:7" x14ac:dyDescent="0.25">
      <c r="B2584" s="60">
        <v>40248</v>
      </c>
      <c r="C2584" s="62">
        <v>2.3E-3</v>
      </c>
      <c r="D2584" s="62">
        <v>2.5702999999999998E-3</v>
      </c>
      <c r="E2584" s="62">
        <v>3.9344000000000002E-3</v>
      </c>
      <c r="F2584" s="62">
        <v>3.2500000000000001E-2</v>
      </c>
      <c r="G2584" s="62"/>
    </row>
    <row r="2585" spans="2:7" x14ac:dyDescent="0.25">
      <c r="B2585" s="60">
        <v>40249</v>
      </c>
      <c r="C2585" s="62">
        <v>2.3E-3</v>
      </c>
      <c r="D2585" s="62">
        <v>2.5718999999999998E-3</v>
      </c>
      <c r="E2585" s="62">
        <v>3.9781E-3</v>
      </c>
      <c r="F2585" s="62">
        <v>3.2500000000000001E-2</v>
      </c>
      <c r="G2585" s="62"/>
    </row>
    <row r="2586" spans="2:7" x14ac:dyDescent="0.25">
      <c r="B2586" s="60">
        <v>40252</v>
      </c>
      <c r="C2586" s="62">
        <v>2.3030999999999998E-3</v>
      </c>
      <c r="D2586" s="62">
        <v>2.5763000000000001E-3</v>
      </c>
      <c r="E2586" s="62">
        <v>4.0063E-3</v>
      </c>
      <c r="F2586" s="62">
        <v>3.2500000000000001E-2</v>
      </c>
      <c r="G2586" s="62"/>
    </row>
    <row r="2587" spans="2:7" x14ac:dyDescent="0.25">
      <c r="B2587" s="60">
        <v>40253</v>
      </c>
      <c r="C2587" s="62">
        <v>2.3563E-3</v>
      </c>
      <c r="D2587" s="62">
        <v>2.6088000000000001E-3</v>
      </c>
      <c r="E2587" s="62">
        <v>4.0124999999999996E-3</v>
      </c>
      <c r="F2587" s="62">
        <v>3.2500000000000001E-2</v>
      </c>
      <c r="G2587" s="62"/>
    </row>
    <row r="2588" spans="2:7" x14ac:dyDescent="0.25">
      <c r="B2588" s="60">
        <v>40254</v>
      </c>
      <c r="C2588" s="62">
        <v>2.3744E-3</v>
      </c>
      <c r="D2588" s="62">
        <v>2.6638E-3</v>
      </c>
      <c r="E2588" s="62">
        <v>4.0188000000000003E-3</v>
      </c>
      <c r="F2588" s="62">
        <v>3.2500000000000001E-2</v>
      </c>
      <c r="G2588" s="62"/>
    </row>
    <row r="2589" spans="2:7" x14ac:dyDescent="0.25">
      <c r="B2589" s="60">
        <v>40255</v>
      </c>
      <c r="C2589" s="62">
        <v>2.3974999999999999E-3</v>
      </c>
      <c r="D2589" s="62">
        <v>2.7100000000000002E-3</v>
      </c>
      <c r="E2589" s="62">
        <v>4.0766000000000005E-3</v>
      </c>
      <c r="F2589" s="62">
        <v>3.2500000000000001E-2</v>
      </c>
      <c r="G2589" s="62"/>
    </row>
    <row r="2590" spans="2:7" x14ac:dyDescent="0.25">
      <c r="B2590" s="60">
        <v>40256</v>
      </c>
      <c r="C2590" s="62">
        <v>2.4505999999999998E-3</v>
      </c>
      <c r="D2590" s="62">
        <v>2.7750000000000001E-3</v>
      </c>
      <c r="E2590" s="62">
        <v>4.2325000000000002E-3</v>
      </c>
      <c r="F2590" s="62">
        <v>3.2500000000000001E-2</v>
      </c>
      <c r="G2590" s="62"/>
    </row>
    <row r="2591" spans="2:7" x14ac:dyDescent="0.25">
      <c r="B2591" s="60">
        <v>40259</v>
      </c>
      <c r="C2591" s="62">
        <v>2.4719E-3</v>
      </c>
      <c r="D2591" s="62">
        <v>2.8188000000000002E-3</v>
      </c>
      <c r="E2591" s="62">
        <v>4.3655999999999999E-3</v>
      </c>
      <c r="F2591" s="62">
        <v>3.2500000000000001E-2</v>
      </c>
      <c r="G2591" s="62"/>
    </row>
    <row r="2592" spans="2:7" x14ac:dyDescent="0.25">
      <c r="B2592" s="60">
        <v>40260</v>
      </c>
      <c r="C2592" s="62">
        <v>2.4605999999999999E-3</v>
      </c>
      <c r="D2592" s="62">
        <v>2.8353000000000002E-3</v>
      </c>
      <c r="E2592" s="62">
        <v>4.3375000000000002E-3</v>
      </c>
      <c r="F2592" s="62">
        <v>3.2500000000000001E-2</v>
      </c>
      <c r="G2592" s="62"/>
    </row>
    <row r="2593" spans="2:7" x14ac:dyDescent="0.25">
      <c r="B2593" s="60">
        <v>40261</v>
      </c>
      <c r="C2593" s="62">
        <v>2.4618999999999999E-3</v>
      </c>
      <c r="D2593" s="62">
        <v>2.8490999999999998E-3</v>
      </c>
      <c r="E2593" s="62">
        <v>4.3530999999999995E-3</v>
      </c>
      <c r="F2593" s="62">
        <v>3.2500000000000001E-2</v>
      </c>
      <c r="G2593" s="62"/>
    </row>
    <row r="2594" spans="2:7" x14ac:dyDescent="0.25">
      <c r="B2594" s="60">
        <v>40262</v>
      </c>
      <c r="C2594" s="62">
        <v>2.4694000000000001E-3</v>
      </c>
      <c r="D2594" s="62">
        <v>2.8781000000000002E-3</v>
      </c>
      <c r="E2594" s="62">
        <v>4.3687999999999999E-3</v>
      </c>
      <c r="F2594" s="62">
        <v>3.2500000000000001E-2</v>
      </c>
      <c r="G2594" s="62"/>
    </row>
    <row r="2595" spans="2:7" x14ac:dyDescent="0.25">
      <c r="B2595" s="60">
        <v>40263</v>
      </c>
      <c r="C2595" s="62">
        <v>2.4687999999999997E-3</v>
      </c>
      <c r="D2595" s="62">
        <v>2.8874999999999999E-3</v>
      </c>
      <c r="E2595" s="62">
        <v>4.3937999999999998E-3</v>
      </c>
      <c r="F2595" s="62">
        <v>3.2500000000000001E-2</v>
      </c>
      <c r="G2595" s="62"/>
    </row>
    <row r="2596" spans="2:7" x14ac:dyDescent="0.25">
      <c r="B2596" s="60">
        <v>40266</v>
      </c>
      <c r="C2596" s="62">
        <v>2.4787999999999998E-3</v>
      </c>
      <c r="D2596" s="62">
        <v>2.9012999999999999E-3</v>
      </c>
      <c r="E2596" s="62">
        <v>4.4250000000000001E-3</v>
      </c>
      <c r="F2596" s="62">
        <v>3.2500000000000001E-2</v>
      </c>
      <c r="G2596" s="62"/>
    </row>
    <row r="2597" spans="2:7" x14ac:dyDescent="0.25">
      <c r="B2597" s="60">
        <v>40267</v>
      </c>
      <c r="C2597" s="62">
        <v>2.4862999999999999E-3</v>
      </c>
      <c r="D2597" s="62">
        <v>2.9088000000000004E-3</v>
      </c>
      <c r="E2597" s="62">
        <v>4.4187999999999996E-3</v>
      </c>
      <c r="F2597" s="62">
        <v>3.2500000000000001E-2</v>
      </c>
      <c r="G2597" s="62"/>
    </row>
    <row r="2598" spans="2:7" x14ac:dyDescent="0.25">
      <c r="B2598" s="60">
        <v>40268</v>
      </c>
      <c r="C2598" s="62">
        <v>2.4862999999999999E-3</v>
      </c>
      <c r="D2598" s="62">
        <v>2.9149999999999996E-3</v>
      </c>
      <c r="E2598" s="62">
        <v>4.4438000000000004E-3</v>
      </c>
      <c r="F2598" s="62">
        <v>3.2500000000000001E-2</v>
      </c>
      <c r="G2598" s="62"/>
    </row>
    <row r="2599" spans="2:7" x14ac:dyDescent="0.25">
      <c r="B2599" s="60">
        <v>40269</v>
      </c>
      <c r="C2599" s="62">
        <v>2.4862999999999999E-3</v>
      </c>
      <c r="D2599" s="62">
        <v>2.9149999999999996E-3</v>
      </c>
      <c r="E2599" s="62">
        <v>4.4156000000000004E-3</v>
      </c>
      <c r="F2599" s="62">
        <v>3.2500000000000001E-2</v>
      </c>
      <c r="G2599" s="62"/>
    </row>
    <row r="2600" spans="2:7" x14ac:dyDescent="0.25">
      <c r="B2600" s="60">
        <v>40274</v>
      </c>
      <c r="C2600" s="62">
        <v>2.5074999999999997E-3</v>
      </c>
      <c r="D2600" s="62">
        <v>2.9487999999999997E-3</v>
      </c>
      <c r="E2600" s="62">
        <v>4.5437999999999997E-3</v>
      </c>
      <c r="F2600" s="62">
        <v>3.2500000000000001E-2</v>
      </c>
      <c r="G2600" s="62"/>
    </row>
    <row r="2601" spans="2:7" x14ac:dyDescent="0.25">
      <c r="B2601" s="60">
        <v>40275</v>
      </c>
      <c r="C2601" s="62">
        <v>2.5138000000000001E-3</v>
      </c>
      <c r="D2601" s="62">
        <v>2.9525000000000003E-3</v>
      </c>
      <c r="E2601" s="62">
        <v>4.5250000000000004E-3</v>
      </c>
      <c r="F2601" s="62">
        <v>3.2500000000000001E-2</v>
      </c>
      <c r="G2601" s="62"/>
    </row>
    <row r="2602" spans="2:7" x14ac:dyDescent="0.25">
      <c r="B2602" s="60">
        <v>40276</v>
      </c>
      <c r="C2602" s="62">
        <v>2.5013000000000001E-3</v>
      </c>
      <c r="D2602" s="62">
        <v>2.9399999999999999E-3</v>
      </c>
      <c r="E2602" s="62">
        <v>4.5250000000000004E-3</v>
      </c>
      <c r="F2602" s="62">
        <v>3.2500000000000001E-2</v>
      </c>
      <c r="G2602" s="62"/>
    </row>
    <row r="2603" spans="2:7" x14ac:dyDescent="0.25">
      <c r="B2603" s="60">
        <v>40277</v>
      </c>
      <c r="C2603" s="62">
        <v>2.5287999999999999E-3</v>
      </c>
      <c r="D2603" s="62">
        <v>2.9781E-3</v>
      </c>
      <c r="E2603" s="62">
        <v>4.5374999999999999E-3</v>
      </c>
      <c r="F2603" s="62">
        <v>3.2500000000000001E-2</v>
      </c>
      <c r="G2603" s="62"/>
    </row>
    <row r="2604" spans="2:7" x14ac:dyDescent="0.25">
      <c r="B2604" s="60">
        <v>40280</v>
      </c>
      <c r="C2604" s="62">
        <v>2.5298E-3</v>
      </c>
      <c r="D2604" s="62">
        <v>3.0041E-3</v>
      </c>
      <c r="E2604" s="62">
        <v>4.5563000000000001E-3</v>
      </c>
      <c r="F2604" s="62">
        <v>3.2500000000000001E-2</v>
      </c>
      <c r="G2604" s="62"/>
    </row>
    <row r="2605" spans="2:7" x14ac:dyDescent="0.25">
      <c r="B2605" s="60">
        <v>40281</v>
      </c>
      <c r="C2605" s="62">
        <v>2.5438000000000001E-3</v>
      </c>
      <c r="D2605" s="62">
        <v>3.0281000000000001E-3</v>
      </c>
      <c r="E2605" s="62">
        <v>4.5563000000000001E-3</v>
      </c>
      <c r="F2605" s="62">
        <v>3.2500000000000001E-2</v>
      </c>
      <c r="G2605" s="62"/>
    </row>
    <row r="2606" spans="2:7" x14ac:dyDescent="0.25">
      <c r="B2606" s="60">
        <v>40282</v>
      </c>
      <c r="C2606" s="62">
        <v>2.5593999999999999E-3</v>
      </c>
      <c r="D2606" s="62">
        <v>3.0375000000000003E-3</v>
      </c>
      <c r="E2606" s="62">
        <v>4.6250000000000006E-3</v>
      </c>
      <c r="F2606" s="62">
        <v>3.2500000000000001E-2</v>
      </c>
      <c r="G2606" s="62"/>
    </row>
    <row r="2607" spans="2:7" x14ac:dyDescent="0.25">
      <c r="B2607" s="60">
        <v>40283</v>
      </c>
      <c r="C2607" s="62">
        <v>2.5624999999999997E-3</v>
      </c>
      <c r="D2607" s="62">
        <v>3.0437999999999997E-3</v>
      </c>
      <c r="E2607" s="62">
        <v>4.6500000000000005E-3</v>
      </c>
      <c r="F2607" s="62">
        <v>3.2500000000000001E-2</v>
      </c>
      <c r="G2607" s="62"/>
    </row>
    <row r="2608" spans="2:7" x14ac:dyDescent="0.25">
      <c r="B2608" s="60">
        <v>40284</v>
      </c>
      <c r="C2608" s="62">
        <v>2.5563000000000001E-3</v>
      </c>
      <c r="D2608" s="62">
        <v>3.0531000000000004E-3</v>
      </c>
      <c r="E2608" s="62">
        <v>4.6438E-3</v>
      </c>
      <c r="F2608" s="62">
        <v>3.2500000000000001E-2</v>
      </c>
      <c r="G2608" s="62"/>
    </row>
    <row r="2609" spans="2:7" x14ac:dyDescent="0.25">
      <c r="B2609" s="60">
        <v>40287</v>
      </c>
      <c r="C2609" s="62">
        <v>2.575E-3</v>
      </c>
      <c r="D2609" s="62">
        <v>3.0531000000000004E-3</v>
      </c>
      <c r="E2609" s="62">
        <v>4.6062999999999998E-3</v>
      </c>
      <c r="F2609" s="62">
        <v>3.2500000000000001E-2</v>
      </c>
      <c r="G2609" s="62"/>
    </row>
    <row r="2610" spans="2:7" x14ac:dyDescent="0.25">
      <c r="B2610" s="60">
        <v>40288</v>
      </c>
      <c r="C2610" s="62">
        <v>2.5875E-3</v>
      </c>
      <c r="D2610" s="62">
        <v>3.0719000000000002E-3</v>
      </c>
      <c r="E2610" s="62">
        <v>4.6500000000000005E-3</v>
      </c>
      <c r="F2610" s="62">
        <v>3.2500000000000001E-2</v>
      </c>
      <c r="G2610" s="62"/>
    </row>
    <row r="2611" spans="2:7" x14ac:dyDescent="0.25">
      <c r="B2611" s="60">
        <v>40289</v>
      </c>
      <c r="C2611" s="62">
        <v>2.6062999999999998E-3</v>
      </c>
      <c r="D2611" s="62">
        <v>3.1281E-3</v>
      </c>
      <c r="E2611" s="62">
        <v>4.725E-3</v>
      </c>
      <c r="F2611" s="62">
        <v>3.2500000000000001E-2</v>
      </c>
      <c r="G2611" s="62"/>
    </row>
    <row r="2612" spans="2:7" x14ac:dyDescent="0.25">
      <c r="B2612" s="60">
        <v>40290</v>
      </c>
      <c r="C2612" s="62">
        <v>2.6250000000000002E-3</v>
      </c>
      <c r="D2612" s="62">
        <v>3.1578000000000001E-3</v>
      </c>
      <c r="E2612" s="62">
        <v>4.8219000000000005E-3</v>
      </c>
      <c r="F2612" s="62">
        <v>3.2500000000000001E-2</v>
      </c>
      <c r="G2612" s="62"/>
    </row>
    <row r="2613" spans="2:7" x14ac:dyDescent="0.25">
      <c r="B2613" s="60">
        <v>40291</v>
      </c>
      <c r="C2613" s="62">
        <v>2.6438E-3</v>
      </c>
      <c r="D2613" s="62">
        <v>3.2063000000000005E-3</v>
      </c>
      <c r="E2613" s="62">
        <v>4.9281000000000004E-3</v>
      </c>
      <c r="F2613" s="62">
        <v>3.2500000000000001E-2</v>
      </c>
      <c r="G2613" s="62"/>
    </row>
    <row r="2614" spans="2:7" x14ac:dyDescent="0.25">
      <c r="B2614" s="60">
        <v>40294</v>
      </c>
      <c r="C2614" s="62">
        <v>2.6468999999999998E-3</v>
      </c>
      <c r="D2614" s="62">
        <v>3.2374999999999999E-3</v>
      </c>
      <c r="E2614" s="62">
        <v>5.0030999999999999E-3</v>
      </c>
      <c r="F2614" s="62">
        <v>3.2500000000000001E-2</v>
      </c>
      <c r="G2614" s="62"/>
    </row>
    <row r="2615" spans="2:7" x14ac:dyDescent="0.25">
      <c r="B2615" s="60">
        <v>40295</v>
      </c>
      <c r="C2615" s="62">
        <v>2.6672000000000002E-3</v>
      </c>
      <c r="D2615" s="62">
        <v>3.2780999999999999E-3</v>
      </c>
      <c r="E2615" s="62">
        <v>5.0563000000000006E-3</v>
      </c>
      <c r="F2615" s="62">
        <v>3.2500000000000001E-2</v>
      </c>
      <c r="G2615" s="62"/>
    </row>
    <row r="2616" spans="2:7" x14ac:dyDescent="0.25">
      <c r="B2616" s="60">
        <v>40296</v>
      </c>
      <c r="C2616" s="62">
        <v>2.7312999999999999E-3</v>
      </c>
      <c r="D2616" s="62">
        <v>3.3781000000000002E-3</v>
      </c>
      <c r="E2616" s="62">
        <v>5.2249999999999996E-3</v>
      </c>
      <c r="F2616" s="62">
        <v>3.2500000000000001E-2</v>
      </c>
      <c r="G2616" s="62"/>
    </row>
    <row r="2617" spans="2:7" x14ac:dyDescent="0.25">
      <c r="B2617" s="60">
        <v>40297</v>
      </c>
      <c r="C2617" s="62">
        <v>2.7766000000000002E-3</v>
      </c>
      <c r="D2617" s="62">
        <v>3.4438000000000003E-3</v>
      </c>
      <c r="E2617" s="62">
        <v>5.2719000000000004E-3</v>
      </c>
      <c r="F2617" s="62">
        <v>3.2500000000000001E-2</v>
      </c>
      <c r="G2617" s="62"/>
    </row>
    <row r="2618" spans="2:7" x14ac:dyDescent="0.25">
      <c r="B2618" s="60">
        <v>40298</v>
      </c>
      <c r="C2618" s="62">
        <v>2.8000000000000004E-3</v>
      </c>
      <c r="D2618" s="62">
        <v>3.4655999999999997E-3</v>
      </c>
      <c r="E2618" s="62">
        <v>5.3063000000000008E-3</v>
      </c>
      <c r="F2618" s="62">
        <v>3.2500000000000001E-2</v>
      </c>
      <c r="G2618" s="62"/>
    </row>
    <row r="2619" spans="2:7" x14ac:dyDescent="0.25">
      <c r="B2619" s="60">
        <v>40302</v>
      </c>
      <c r="C2619" s="62">
        <v>2.8468999999999999E-3</v>
      </c>
      <c r="D2619" s="62">
        <v>3.5312999999999998E-3</v>
      </c>
      <c r="E2619" s="62">
        <v>5.4578000000000005E-3</v>
      </c>
      <c r="F2619" s="62">
        <v>3.2500000000000001E-2</v>
      </c>
      <c r="G2619" s="62"/>
    </row>
    <row r="2620" spans="2:7" x14ac:dyDescent="0.25">
      <c r="B2620" s="60">
        <v>40303</v>
      </c>
      <c r="C2620" s="62">
        <v>2.9093999999999999E-3</v>
      </c>
      <c r="D2620" s="62">
        <v>3.6015999999999999E-3</v>
      </c>
      <c r="E2620" s="62">
        <v>5.5531E-3</v>
      </c>
      <c r="F2620" s="62">
        <v>3.2500000000000001E-2</v>
      </c>
      <c r="G2620" s="62"/>
    </row>
    <row r="2621" spans="2:7" x14ac:dyDescent="0.25">
      <c r="B2621" s="60">
        <v>40304</v>
      </c>
      <c r="C2621" s="62">
        <v>2.9705999999999999E-3</v>
      </c>
      <c r="D2621" s="62">
        <v>3.7358999999999999E-3</v>
      </c>
      <c r="E2621" s="62">
        <v>5.6562999999999995E-3</v>
      </c>
      <c r="F2621" s="62">
        <v>3.2500000000000001E-2</v>
      </c>
      <c r="G2621" s="62"/>
    </row>
    <row r="2622" spans="2:7" x14ac:dyDescent="0.25">
      <c r="B2622" s="60">
        <v>40305</v>
      </c>
      <c r="C2622" s="62">
        <v>3.4875000000000001E-3</v>
      </c>
      <c r="D2622" s="62">
        <v>4.2813E-3</v>
      </c>
      <c r="E2622" s="62">
        <v>6.3688E-3</v>
      </c>
      <c r="F2622" s="62">
        <v>3.2500000000000001E-2</v>
      </c>
      <c r="G2622" s="62"/>
    </row>
    <row r="2623" spans="2:7" x14ac:dyDescent="0.25">
      <c r="B2623" s="60">
        <v>40308</v>
      </c>
      <c r="C2623" s="62">
        <v>3.4000000000000002E-3</v>
      </c>
      <c r="D2623" s="62">
        <v>4.2125000000000001E-3</v>
      </c>
      <c r="E2623" s="62">
        <v>6.2250000000000005E-3</v>
      </c>
      <c r="F2623" s="62">
        <v>3.2500000000000001E-2</v>
      </c>
      <c r="G2623" s="62"/>
    </row>
    <row r="2624" spans="2:7" x14ac:dyDescent="0.25">
      <c r="B2624" s="60">
        <v>40309</v>
      </c>
      <c r="C2624" s="62">
        <v>3.3750000000000004E-3</v>
      </c>
      <c r="D2624" s="62">
        <v>4.2281000000000003E-3</v>
      </c>
      <c r="E2624" s="62">
        <v>6.1850000000000004E-3</v>
      </c>
      <c r="F2624" s="62">
        <v>3.2500000000000001E-2</v>
      </c>
      <c r="G2624" s="62"/>
    </row>
    <row r="2625" spans="2:7" x14ac:dyDescent="0.25">
      <c r="B2625" s="60">
        <v>40310</v>
      </c>
      <c r="C2625" s="62">
        <v>3.3812999999999998E-3</v>
      </c>
      <c r="D2625" s="62">
        <v>4.3019E-3</v>
      </c>
      <c r="E2625" s="62">
        <v>6.2231000000000005E-3</v>
      </c>
      <c r="F2625" s="62">
        <v>3.2500000000000001E-2</v>
      </c>
      <c r="G2625" s="62"/>
    </row>
    <row r="2626" spans="2:7" x14ac:dyDescent="0.25">
      <c r="B2626" s="60">
        <v>40311</v>
      </c>
      <c r="C2626" s="62">
        <v>3.3687999999999999E-3</v>
      </c>
      <c r="D2626" s="62">
        <v>4.3587999999999995E-3</v>
      </c>
      <c r="E2626" s="62">
        <v>6.2263000000000006E-3</v>
      </c>
      <c r="F2626" s="62">
        <v>3.2500000000000001E-2</v>
      </c>
      <c r="G2626" s="62"/>
    </row>
    <row r="2627" spans="2:7" x14ac:dyDescent="0.25">
      <c r="B2627" s="60">
        <v>40312</v>
      </c>
      <c r="C2627" s="62">
        <v>3.3774999999999999E-3</v>
      </c>
      <c r="D2627" s="62">
        <v>4.4505999999999999E-3</v>
      </c>
      <c r="E2627" s="62">
        <v>6.3499999999999997E-3</v>
      </c>
      <c r="F2627" s="62">
        <v>3.2500000000000001E-2</v>
      </c>
      <c r="G2627" s="62"/>
    </row>
    <row r="2628" spans="2:7" x14ac:dyDescent="0.25">
      <c r="B2628" s="60">
        <v>40315</v>
      </c>
      <c r="C2628" s="62">
        <v>3.3894000000000003E-3</v>
      </c>
      <c r="D2628" s="62">
        <v>4.5999999999999999E-3</v>
      </c>
      <c r="E2628" s="62">
        <v>6.5475000000000004E-3</v>
      </c>
      <c r="F2628" s="62">
        <v>3.2500000000000001E-2</v>
      </c>
      <c r="G2628" s="62"/>
    </row>
    <row r="2629" spans="2:7" x14ac:dyDescent="0.25">
      <c r="B2629" s="60">
        <v>40316</v>
      </c>
      <c r="C2629" s="62">
        <v>3.3969E-3</v>
      </c>
      <c r="D2629" s="62">
        <v>4.6468999999999998E-3</v>
      </c>
      <c r="E2629" s="62">
        <v>6.5500000000000003E-3</v>
      </c>
      <c r="F2629" s="62">
        <v>3.2500000000000001E-2</v>
      </c>
      <c r="G2629" s="62"/>
    </row>
    <row r="2630" spans="2:7" x14ac:dyDescent="0.25">
      <c r="B2630" s="60">
        <v>40317</v>
      </c>
      <c r="C2630" s="62">
        <v>3.4105999999999997E-3</v>
      </c>
      <c r="D2630" s="62">
        <v>4.7749999999999997E-3</v>
      </c>
      <c r="E2630" s="62">
        <v>6.7337999999999999E-3</v>
      </c>
      <c r="F2630" s="62">
        <v>3.2500000000000001E-2</v>
      </c>
      <c r="G2630" s="62"/>
    </row>
    <row r="2631" spans="2:7" x14ac:dyDescent="0.25">
      <c r="B2631" s="60">
        <v>40318</v>
      </c>
      <c r="C2631" s="62">
        <v>3.4131000000000001E-3</v>
      </c>
      <c r="D2631" s="62">
        <v>4.8405999999999996E-3</v>
      </c>
      <c r="E2631" s="62">
        <v>6.7874999999999993E-3</v>
      </c>
      <c r="F2631" s="62">
        <v>3.2500000000000001E-2</v>
      </c>
      <c r="G2631" s="62"/>
    </row>
    <row r="2632" spans="2:7" x14ac:dyDescent="0.25">
      <c r="B2632" s="60">
        <v>40319</v>
      </c>
      <c r="C2632" s="62">
        <v>3.4280999999999999E-3</v>
      </c>
      <c r="D2632" s="62">
        <v>4.9687999999999998E-3</v>
      </c>
      <c r="E2632" s="62">
        <v>6.9562999999999995E-3</v>
      </c>
      <c r="F2632" s="62">
        <v>3.2500000000000001E-2</v>
      </c>
      <c r="G2632" s="62"/>
    </row>
    <row r="2633" spans="2:7" x14ac:dyDescent="0.25">
      <c r="B2633" s="60">
        <v>40322</v>
      </c>
      <c r="C2633" s="62">
        <v>3.4524999999999998E-3</v>
      </c>
      <c r="D2633" s="62">
        <v>5.0968999999999997E-3</v>
      </c>
      <c r="E2633" s="62">
        <v>7.1625000000000005E-3</v>
      </c>
      <c r="F2633" s="62">
        <v>3.2500000000000001E-2</v>
      </c>
      <c r="G2633" s="62"/>
    </row>
    <row r="2634" spans="2:7" x14ac:dyDescent="0.25">
      <c r="B2634" s="60">
        <v>40323</v>
      </c>
      <c r="C2634" s="62">
        <v>3.5399999999999997E-3</v>
      </c>
      <c r="D2634" s="62">
        <v>5.3625000000000001E-3</v>
      </c>
      <c r="E2634" s="62">
        <v>7.5912999999999996E-3</v>
      </c>
      <c r="F2634" s="62">
        <v>3.2500000000000001E-2</v>
      </c>
      <c r="G2634" s="62"/>
    </row>
    <row r="2635" spans="2:7" x14ac:dyDescent="0.25">
      <c r="B2635" s="60">
        <v>40324</v>
      </c>
      <c r="C2635" s="62">
        <v>3.5405999999999997E-3</v>
      </c>
      <c r="D2635" s="62">
        <v>5.3781000000000002E-3</v>
      </c>
      <c r="E2635" s="62">
        <v>7.5788000000000001E-3</v>
      </c>
      <c r="F2635" s="62">
        <v>3.2500000000000001E-2</v>
      </c>
      <c r="G2635" s="62"/>
    </row>
    <row r="2636" spans="2:7" x14ac:dyDescent="0.25">
      <c r="B2636" s="60">
        <v>40325</v>
      </c>
      <c r="C2636" s="62">
        <v>3.5375000000000003E-3</v>
      </c>
      <c r="D2636" s="62">
        <v>5.3844000000000001E-3</v>
      </c>
      <c r="E2636" s="62">
        <v>7.5849999999999997E-3</v>
      </c>
      <c r="F2636" s="62">
        <v>3.2500000000000001E-2</v>
      </c>
      <c r="G2636" s="62"/>
    </row>
    <row r="2637" spans="2:7" x14ac:dyDescent="0.25">
      <c r="B2637" s="60">
        <v>40326</v>
      </c>
      <c r="C2637" s="62">
        <v>3.5125E-3</v>
      </c>
      <c r="D2637" s="62">
        <v>5.3625000000000001E-3</v>
      </c>
      <c r="E2637" s="62">
        <v>7.5188E-3</v>
      </c>
      <c r="F2637" s="62">
        <v>3.2500000000000001E-2</v>
      </c>
      <c r="G2637" s="62"/>
    </row>
    <row r="2638" spans="2:7" x14ac:dyDescent="0.25">
      <c r="B2638" s="60">
        <v>40330</v>
      </c>
      <c r="C2638" s="62">
        <v>3.5088000000000003E-3</v>
      </c>
      <c r="D2638" s="62">
        <v>5.3625000000000001E-3</v>
      </c>
      <c r="E2638" s="62">
        <v>7.6112999999999997E-3</v>
      </c>
      <c r="F2638" s="62">
        <v>3.2500000000000001E-2</v>
      </c>
      <c r="G2638" s="62"/>
    </row>
    <row r="2639" spans="2:7" x14ac:dyDescent="0.25">
      <c r="B2639" s="60">
        <v>40331</v>
      </c>
      <c r="C2639" s="62">
        <v>3.5088000000000003E-3</v>
      </c>
      <c r="D2639" s="62">
        <v>5.3749999999999996E-3</v>
      </c>
      <c r="E2639" s="62">
        <v>7.5363000000000001E-3</v>
      </c>
      <c r="F2639" s="62">
        <v>3.2500000000000001E-2</v>
      </c>
      <c r="G2639" s="62"/>
    </row>
    <row r="2640" spans="2:7" x14ac:dyDescent="0.25">
      <c r="B2640" s="60">
        <v>40332</v>
      </c>
      <c r="C2640" s="62">
        <v>3.5088000000000003E-3</v>
      </c>
      <c r="D2640" s="62">
        <v>5.3781000000000002E-3</v>
      </c>
      <c r="E2640" s="62">
        <v>7.5300000000000002E-3</v>
      </c>
      <c r="F2640" s="62">
        <v>3.2500000000000001E-2</v>
      </c>
      <c r="G2640" s="62"/>
    </row>
    <row r="2641" spans="2:7" x14ac:dyDescent="0.25">
      <c r="B2641" s="60">
        <v>40333</v>
      </c>
      <c r="C2641" s="62">
        <v>3.4999999999999996E-3</v>
      </c>
      <c r="D2641" s="62">
        <v>5.3656000000000008E-3</v>
      </c>
      <c r="E2641" s="62">
        <v>7.4919000000000001E-3</v>
      </c>
      <c r="F2641" s="62">
        <v>3.2500000000000001E-2</v>
      </c>
      <c r="G2641" s="62"/>
    </row>
    <row r="2642" spans="2:7" x14ac:dyDescent="0.25">
      <c r="B2642" s="60">
        <v>40336</v>
      </c>
      <c r="C2642" s="62">
        <v>3.4999999999999996E-3</v>
      </c>
      <c r="D2642" s="62">
        <v>5.3718999999999998E-3</v>
      </c>
      <c r="E2642" s="62">
        <v>7.5731000000000001E-3</v>
      </c>
      <c r="F2642" s="62">
        <v>3.2500000000000001E-2</v>
      </c>
      <c r="G2642" s="62"/>
    </row>
    <row r="2643" spans="2:7" x14ac:dyDescent="0.25">
      <c r="B2643" s="60">
        <v>40337</v>
      </c>
      <c r="C2643" s="62">
        <v>3.4999999999999996E-3</v>
      </c>
      <c r="D2643" s="62">
        <v>5.3688E-3</v>
      </c>
      <c r="E2643" s="62">
        <v>7.5363000000000001E-3</v>
      </c>
      <c r="F2643" s="62">
        <v>3.2500000000000001E-2</v>
      </c>
      <c r="G2643" s="62"/>
    </row>
    <row r="2644" spans="2:7" x14ac:dyDescent="0.25">
      <c r="B2644" s="60">
        <v>40338</v>
      </c>
      <c r="C2644" s="62">
        <v>3.5031000000000003E-3</v>
      </c>
      <c r="D2644" s="62">
        <v>5.3656000000000008E-3</v>
      </c>
      <c r="E2644" s="62">
        <v>7.5081000000000002E-3</v>
      </c>
      <c r="F2644" s="62">
        <v>3.2500000000000001E-2</v>
      </c>
      <c r="G2644" s="62"/>
    </row>
    <row r="2645" spans="2:7" x14ac:dyDescent="0.25">
      <c r="B2645" s="60">
        <v>40339</v>
      </c>
      <c r="C2645" s="62">
        <v>3.4968999999999998E-3</v>
      </c>
      <c r="D2645" s="62">
        <v>5.3644000000000001E-3</v>
      </c>
      <c r="E2645" s="62">
        <v>7.4938000000000001E-3</v>
      </c>
      <c r="F2645" s="62">
        <v>3.2500000000000001E-2</v>
      </c>
      <c r="G2645" s="62"/>
    </row>
    <row r="2646" spans="2:7" x14ac:dyDescent="0.25">
      <c r="B2646" s="60">
        <v>40340</v>
      </c>
      <c r="C2646" s="62">
        <v>3.4968999999999998E-3</v>
      </c>
      <c r="D2646" s="62">
        <v>5.3705999999999997E-3</v>
      </c>
      <c r="E2646" s="62">
        <v>7.4612999999999997E-3</v>
      </c>
      <c r="F2646" s="62">
        <v>3.2500000000000001E-2</v>
      </c>
      <c r="G2646" s="62"/>
    </row>
    <row r="2647" spans="2:7" x14ac:dyDescent="0.25">
      <c r="B2647" s="60">
        <v>40343</v>
      </c>
      <c r="C2647" s="62">
        <v>3.4968999999999998E-3</v>
      </c>
      <c r="D2647" s="62">
        <v>5.3705999999999997E-3</v>
      </c>
      <c r="E2647" s="62">
        <v>7.5031000000000004E-3</v>
      </c>
      <c r="F2647" s="62">
        <v>3.2500000000000001E-2</v>
      </c>
      <c r="G2647" s="62"/>
    </row>
    <row r="2648" spans="2:7" x14ac:dyDescent="0.25">
      <c r="B2648" s="60">
        <v>40344</v>
      </c>
      <c r="C2648" s="62">
        <v>3.4968999999999998E-3</v>
      </c>
      <c r="D2648" s="62">
        <v>5.3893999999999999E-3</v>
      </c>
      <c r="E2648" s="62">
        <v>7.5480999999999994E-3</v>
      </c>
      <c r="F2648" s="62">
        <v>3.2500000000000001E-2</v>
      </c>
      <c r="G2648" s="62"/>
    </row>
    <row r="2649" spans="2:7" x14ac:dyDescent="0.25">
      <c r="B2649" s="60">
        <v>40345</v>
      </c>
      <c r="C2649" s="62">
        <v>3.4844000000000003E-3</v>
      </c>
      <c r="D2649" s="62">
        <v>5.3893999999999999E-3</v>
      </c>
      <c r="E2649" s="62">
        <v>7.5456000000000004E-3</v>
      </c>
      <c r="F2649" s="62">
        <v>3.2500000000000001E-2</v>
      </c>
      <c r="G2649" s="62"/>
    </row>
    <row r="2650" spans="2:7" x14ac:dyDescent="0.25">
      <c r="B2650" s="60">
        <v>40346</v>
      </c>
      <c r="C2650" s="62">
        <v>3.4749999999999998E-3</v>
      </c>
      <c r="D2650" s="62">
        <v>5.3924999999999997E-3</v>
      </c>
      <c r="E2650" s="62">
        <v>7.5475000000000004E-3</v>
      </c>
      <c r="F2650" s="62">
        <v>3.2500000000000001E-2</v>
      </c>
      <c r="G2650" s="62"/>
    </row>
    <row r="2651" spans="2:7" x14ac:dyDescent="0.25">
      <c r="B2651" s="60">
        <v>40347</v>
      </c>
      <c r="C2651" s="62">
        <v>3.4733999999999998E-3</v>
      </c>
      <c r="D2651" s="62">
        <v>5.3818999999999994E-3</v>
      </c>
      <c r="E2651" s="62">
        <v>7.5063000000000005E-3</v>
      </c>
      <c r="F2651" s="62">
        <v>3.2500000000000001E-2</v>
      </c>
      <c r="G2651" s="62"/>
    </row>
    <row r="2652" spans="2:7" x14ac:dyDescent="0.25">
      <c r="B2652" s="60">
        <v>40350</v>
      </c>
      <c r="C2652" s="62">
        <v>3.4719E-3</v>
      </c>
      <c r="D2652" s="62">
        <v>5.3837999999999994E-3</v>
      </c>
      <c r="E2652" s="62">
        <v>7.4955999999999998E-3</v>
      </c>
      <c r="F2652" s="62">
        <v>3.2500000000000001E-2</v>
      </c>
      <c r="G2652" s="62"/>
    </row>
    <row r="2653" spans="2:7" x14ac:dyDescent="0.25">
      <c r="B2653" s="60">
        <v>40351</v>
      </c>
      <c r="C2653" s="62">
        <v>3.4719E-3</v>
      </c>
      <c r="D2653" s="62">
        <v>5.3825000000000001E-3</v>
      </c>
      <c r="E2653" s="62">
        <v>7.4700000000000001E-3</v>
      </c>
      <c r="F2653" s="62">
        <v>3.2500000000000001E-2</v>
      </c>
      <c r="G2653" s="62"/>
    </row>
    <row r="2654" spans="2:7" x14ac:dyDescent="0.25">
      <c r="B2654" s="60">
        <v>40352</v>
      </c>
      <c r="C2654" s="62">
        <v>3.4719E-3</v>
      </c>
      <c r="D2654" s="62">
        <v>5.3825000000000001E-3</v>
      </c>
      <c r="E2654" s="62">
        <v>7.4868999999999995E-3</v>
      </c>
      <c r="F2654" s="62">
        <v>3.2500000000000001E-2</v>
      </c>
      <c r="G2654" s="62"/>
    </row>
    <row r="2655" spans="2:7" x14ac:dyDescent="0.25">
      <c r="B2655" s="60">
        <v>40353</v>
      </c>
      <c r="C2655" s="62">
        <v>3.4719E-3</v>
      </c>
      <c r="D2655" s="62">
        <v>5.3718999999999998E-3</v>
      </c>
      <c r="E2655" s="62">
        <v>7.5194000000000007E-3</v>
      </c>
      <c r="F2655" s="62">
        <v>3.2500000000000001E-2</v>
      </c>
      <c r="G2655" s="62"/>
    </row>
    <row r="2656" spans="2:7" x14ac:dyDescent="0.25">
      <c r="B2656" s="60">
        <v>40354</v>
      </c>
      <c r="C2656" s="62">
        <v>3.4719E-3</v>
      </c>
      <c r="D2656" s="62">
        <v>5.3468999999999999E-3</v>
      </c>
      <c r="E2656" s="62">
        <v>7.5319000000000002E-3</v>
      </c>
      <c r="F2656" s="62">
        <v>3.2500000000000001E-2</v>
      </c>
      <c r="G2656" s="62"/>
    </row>
    <row r="2657" spans="2:7" x14ac:dyDescent="0.25">
      <c r="B2657" s="60">
        <v>40357</v>
      </c>
      <c r="C2657" s="62">
        <v>3.4719E-3</v>
      </c>
      <c r="D2657" s="62">
        <v>5.3344000000000004E-3</v>
      </c>
      <c r="E2657" s="62">
        <v>7.4719000000000001E-3</v>
      </c>
      <c r="F2657" s="62">
        <v>3.2500000000000001E-2</v>
      </c>
      <c r="G2657" s="62"/>
    </row>
    <row r="2658" spans="2:7" x14ac:dyDescent="0.25">
      <c r="B2658" s="60">
        <v>40358</v>
      </c>
      <c r="C2658" s="62">
        <v>3.4562999999999998E-3</v>
      </c>
      <c r="D2658" s="62">
        <v>5.3300000000000005E-3</v>
      </c>
      <c r="E2658" s="62">
        <v>7.5068999999999995E-3</v>
      </c>
      <c r="F2658" s="62">
        <v>3.2500000000000001E-2</v>
      </c>
      <c r="G2658" s="62"/>
    </row>
    <row r="2659" spans="2:7" x14ac:dyDescent="0.25">
      <c r="B2659" s="60">
        <v>40359</v>
      </c>
      <c r="C2659" s="62">
        <v>3.4844000000000003E-3</v>
      </c>
      <c r="D2659" s="62">
        <v>5.3393999999999994E-3</v>
      </c>
      <c r="E2659" s="62">
        <v>7.5249999999999996E-3</v>
      </c>
      <c r="F2659" s="62">
        <v>3.2500000000000001E-2</v>
      </c>
      <c r="G2659" s="62"/>
    </row>
    <row r="2660" spans="2:7" x14ac:dyDescent="0.25">
      <c r="B2660" s="60">
        <v>40360</v>
      </c>
      <c r="C2660" s="62">
        <v>3.4719E-3</v>
      </c>
      <c r="D2660" s="62">
        <v>5.3330999999999995E-3</v>
      </c>
      <c r="E2660" s="62">
        <v>7.5100000000000002E-3</v>
      </c>
      <c r="F2660" s="62">
        <v>3.2500000000000001E-2</v>
      </c>
      <c r="G2660" s="62"/>
    </row>
    <row r="2661" spans="2:7" x14ac:dyDescent="0.25">
      <c r="B2661" s="60">
        <v>40361</v>
      </c>
      <c r="C2661" s="62">
        <v>3.4749999999999998E-3</v>
      </c>
      <c r="D2661" s="62">
        <v>5.3363000000000004E-3</v>
      </c>
      <c r="E2661" s="62">
        <v>7.5005999999999996E-3</v>
      </c>
      <c r="F2661" s="62">
        <v>3.2500000000000001E-2</v>
      </c>
      <c r="G2661" s="62"/>
    </row>
    <row r="2662" spans="2:7" x14ac:dyDescent="0.25">
      <c r="B2662" s="60">
        <v>40364</v>
      </c>
      <c r="C2662" s="62">
        <v>3.4624999999999999E-3</v>
      </c>
      <c r="D2662" s="62">
        <v>5.3125000000000004E-3</v>
      </c>
      <c r="E2662" s="62">
        <v>7.4343999999999999E-3</v>
      </c>
      <c r="F2662" s="62"/>
      <c r="G2662" s="62"/>
    </row>
    <row r="2663" spans="2:7" x14ac:dyDescent="0.25">
      <c r="B2663" s="60">
        <v>40365</v>
      </c>
      <c r="C2663" s="62">
        <v>3.4624999999999999E-3</v>
      </c>
      <c r="D2663" s="62">
        <v>5.3112999999999997E-3</v>
      </c>
      <c r="E2663" s="62">
        <v>7.4244000000000003E-3</v>
      </c>
      <c r="F2663" s="62">
        <v>3.2500000000000001E-2</v>
      </c>
      <c r="G2663" s="62"/>
    </row>
    <row r="2664" spans="2:7" x14ac:dyDescent="0.25">
      <c r="B2664" s="60">
        <v>40366</v>
      </c>
      <c r="C2664" s="62">
        <v>3.4499999999999999E-3</v>
      </c>
      <c r="D2664" s="62">
        <v>5.2988000000000002E-3</v>
      </c>
      <c r="E2664" s="62">
        <v>7.4244000000000003E-3</v>
      </c>
      <c r="F2664" s="62">
        <v>3.2500000000000001E-2</v>
      </c>
      <c r="G2664" s="62"/>
    </row>
    <row r="2665" spans="2:7" x14ac:dyDescent="0.25">
      <c r="B2665" s="60">
        <v>40367</v>
      </c>
      <c r="C2665" s="62">
        <v>3.4250000000000001E-3</v>
      </c>
      <c r="D2665" s="62">
        <v>5.2749999999999993E-3</v>
      </c>
      <c r="E2665" s="62">
        <v>7.3718999999999998E-3</v>
      </c>
      <c r="F2665" s="62">
        <v>3.2500000000000001E-2</v>
      </c>
      <c r="G2665" s="62"/>
    </row>
    <row r="2666" spans="2:7" x14ac:dyDescent="0.25">
      <c r="B2666" s="60">
        <v>40368</v>
      </c>
      <c r="C2666" s="62">
        <v>3.4094000000000004E-3</v>
      </c>
      <c r="D2666" s="62">
        <v>5.2681000000000004E-3</v>
      </c>
      <c r="E2666" s="62">
        <v>7.3318999999999997E-3</v>
      </c>
      <c r="F2666" s="62">
        <v>3.2500000000000001E-2</v>
      </c>
      <c r="G2666" s="62"/>
    </row>
    <row r="2667" spans="2:7" x14ac:dyDescent="0.25">
      <c r="B2667" s="60">
        <v>40371</v>
      </c>
      <c r="C2667" s="62">
        <v>3.4094000000000004E-3</v>
      </c>
      <c r="D2667" s="62">
        <v>5.2556E-3</v>
      </c>
      <c r="E2667" s="62">
        <v>7.3163000000000004E-3</v>
      </c>
      <c r="F2667" s="62">
        <v>3.2500000000000001E-2</v>
      </c>
      <c r="G2667" s="62"/>
    </row>
    <row r="2668" spans="2:7" x14ac:dyDescent="0.25">
      <c r="B2668" s="60">
        <v>40372</v>
      </c>
      <c r="C2668" s="62">
        <v>3.4094000000000004E-3</v>
      </c>
      <c r="D2668" s="62">
        <v>5.2594E-3</v>
      </c>
      <c r="E2668" s="62">
        <v>7.3312999999999998E-3</v>
      </c>
      <c r="F2668" s="62">
        <v>3.2500000000000001E-2</v>
      </c>
      <c r="G2668" s="62"/>
    </row>
    <row r="2669" spans="2:7" x14ac:dyDescent="0.25">
      <c r="B2669" s="60">
        <v>40373</v>
      </c>
      <c r="C2669" s="62">
        <v>3.4094000000000004E-3</v>
      </c>
      <c r="D2669" s="62">
        <v>5.2563000000000002E-3</v>
      </c>
      <c r="E2669" s="62">
        <v>7.3131000000000003E-3</v>
      </c>
      <c r="F2669" s="62">
        <v>3.2500000000000001E-2</v>
      </c>
      <c r="G2669" s="62"/>
    </row>
    <row r="2670" spans="2:7" x14ac:dyDescent="0.25">
      <c r="B2670" s="60">
        <v>40374</v>
      </c>
      <c r="C2670" s="62">
        <v>3.4062999999999997E-3</v>
      </c>
      <c r="D2670" s="62">
        <v>5.2468999999999997E-3</v>
      </c>
      <c r="E2670" s="62">
        <v>7.2987999999999994E-3</v>
      </c>
      <c r="F2670" s="62">
        <v>3.2500000000000001E-2</v>
      </c>
      <c r="G2670" s="62"/>
    </row>
    <row r="2671" spans="2:7" x14ac:dyDescent="0.25">
      <c r="B2671" s="60">
        <v>40375</v>
      </c>
      <c r="C2671" s="62">
        <v>3.3812999999999998E-3</v>
      </c>
      <c r="D2671" s="62">
        <v>5.2125000000000001E-3</v>
      </c>
      <c r="E2671" s="62">
        <v>7.2655999999999997E-3</v>
      </c>
      <c r="F2671" s="62">
        <v>3.2500000000000001E-2</v>
      </c>
      <c r="G2671" s="62"/>
    </row>
    <row r="2672" spans="2:7" x14ac:dyDescent="0.25">
      <c r="B2672" s="60">
        <v>40378</v>
      </c>
      <c r="C2672" s="62">
        <v>3.3687999999999999E-3</v>
      </c>
      <c r="D2672" s="62">
        <v>5.1780999999999997E-3</v>
      </c>
      <c r="E2672" s="62">
        <v>7.1813000000000007E-3</v>
      </c>
      <c r="F2672" s="62">
        <v>3.2500000000000001E-2</v>
      </c>
      <c r="G2672" s="62"/>
    </row>
    <row r="2673" spans="2:7" x14ac:dyDescent="0.25">
      <c r="B2673" s="60">
        <v>40379</v>
      </c>
      <c r="C2673" s="62">
        <v>3.3250000000000003E-3</v>
      </c>
      <c r="D2673" s="62">
        <v>5.1249999999999993E-3</v>
      </c>
      <c r="E2673" s="62">
        <v>7.1087999999999993E-3</v>
      </c>
      <c r="F2673" s="62">
        <v>3.2500000000000001E-2</v>
      </c>
      <c r="G2673" s="62"/>
    </row>
    <row r="2674" spans="2:7" x14ac:dyDescent="0.25">
      <c r="B2674" s="60">
        <v>40380</v>
      </c>
      <c r="C2674" s="62">
        <v>3.3062999999999999E-3</v>
      </c>
      <c r="D2674" s="62">
        <v>5.0625000000000002E-3</v>
      </c>
      <c r="E2674" s="62">
        <v>7.0263000000000001E-3</v>
      </c>
      <c r="F2674" s="62">
        <v>3.2500000000000001E-2</v>
      </c>
      <c r="G2674" s="62"/>
    </row>
    <row r="2675" spans="2:7" x14ac:dyDescent="0.25">
      <c r="B2675" s="60">
        <v>40381</v>
      </c>
      <c r="C2675" s="62">
        <v>3.2875000000000001E-3</v>
      </c>
      <c r="D2675" s="62">
        <v>4.9781000000000001E-3</v>
      </c>
      <c r="E2675" s="62">
        <v>7.0074999999999998E-3</v>
      </c>
      <c r="F2675" s="62">
        <v>3.2500000000000001E-2</v>
      </c>
      <c r="G2675" s="62"/>
    </row>
    <row r="2676" spans="2:7" x14ac:dyDescent="0.25">
      <c r="B2676" s="60">
        <v>40382</v>
      </c>
      <c r="C2676" s="62">
        <v>3.2688000000000001E-3</v>
      </c>
      <c r="D2676" s="62">
        <v>4.9313000000000004E-3</v>
      </c>
      <c r="E2676" s="62">
        <v>6.9699999999999996E-3</v>
      </c>
      <c r="F2676" s="62">
        <v>3.2500000000000001E-2</v>
      </c>
      <c r="G2676" s="62"/>
    </row>
    <row r="2677" spans="2:7" x14ac:dyDescent="0.25">
      <c r="B2677" s="60">
        <v>40385</v>
      </c>
      <c r="C2677" s="62">
        <v>3.2500000000000003E-3</v>
      </c>
      <c r="D2677" s="62">
        <v>4.875E-3</v>
      </c>
      <c r="E2677" s="62">
        <v>6.9769000000000003E-3</v>
      </c>
      <c r="F2677" s="62">
        <v>3.2500000000000001E-2</v>
      </c>
      <c r="G2677" s="62"/>
    </row>
    <row r="2678" spans="2:7" x14ac:dyDescent="0.25">
      <c r="B2678" s="60">
        <v>40386</v>
      </c>
      <c r="C2678" s="62">
        <v>3.2063000000000005E-3</v>
      </c>
      <c r="D2678" s="62">
        <v>4.8124999999999999E-3</v>
      </c>
      <c r="E2678" s="62">
        <v>6.9430999999999998E-3</v>
      </c>
      <c r="F2678" s="62">
        <v>3.2500000000000001E-2</v>
      </c>
      <c r="G2678" s="62"/>
    </row>
    <row r="2679" spans="2:7" x14ac:dyDescent="0.25">
      <c r="B2679" s="60">
        <v>40387</v>
      </c>
      <c r="C2679" s="62">
        <v>3.1563000000000003E-3</v>
      </c>
      <c r="D2679" s="62">
        <v>4.7499999999999999E-3</v>
      </c>
      <c r="E2679" s="62">
        <v>6.8793999999999999E-3</v>
      </c>
      <c r="F2679" s="62">
        <v>3.2500000000000001E-2</v>
      </c>
      <c r="G2679" s="62"/>
    </row>
    <row r="2680" spans="2:7" x14ac:dyDescent="0.25">
      <c r="B2680" s="60">
        <v>40388</v>
      </c>
      <c r="C2680" s="62">
        <v>3.1156000000000001E-3</v>
      </c>
      <c r="D2680" s="62">
        <v>4.6562999999999995E-3</v>
      </c>
      <c r="E2680" s="62">
        <v>6.7768999999999998E-3</v>
      </c>
      <c r="F2680" s="62">
        <v>3.2500000000000001E-2</v>
      </c>
      <c r="G2680" s="62"/>
    </row>
    <row r="2681" spans="2:7" x14ac:dyDescent="0.25">
      <c r="B2681" s="60">
        <v>40389</v>
      </c>
      <c r="C2681" s="62">
        <v>3.0499999999999998E-3</v>
      </c>
      <c r="D2681" s="62">
        <v>4.5374999999999999E-3</v>
      </c>
      <c r="E2681" s="62">
        <v>6.6781000000000002E-3</v>
      </c>
      <c r="F2681" s="62">
        <v>3.2500000000000001E-2</v>
      </c>
      <c r="G2681" s="62"/>
    </row>
    <row r="2682" spans="2:7" x14ac:dyDescent="0.25">
      <c r="B2682" s="60">
        <v>40392</v>
      </c>
      <c r="C2682" s="62">
        <v>3.0281000000000001E-3</v>
      </c>
      <c r="D2682" s="62">
        <v>4.4469000000000002E-3</v>
      </c>
      <c r="E2682" s="62">
        <v>6.5994000000000001E-3</v>
      </c>
      <c r="F2682" s="62">
        <v>3.2500000000000001E-2</v>
      </c>
      <c r="G2682" s="62"/>
    </row>
    <row r="2683" spans="2:7" x14ac:dyDescent="0.25">
      <c r="B2683" s="60">
        <v>40393</v>
      </c>
      <c r="C2683" s="62">
        <v>3.0000000000000001E-3</v>
      </c>
      <c r="D2683" s="62">
        <v>4.3468999999999999E-3</v>
      </c>
      <c r="E2683" s="62">
        <v>6.4956000000000007E-3</v>
      </c>
      <c r="F2683" s="62">
        <v>3.2500000000000001E-2</v>
      </c>
      <c r="G2683" s="62"/>
    </row>
    <row r="2684" spans="2:7" x14ac:dyDescent="0.25">
      <c r="B2684" s="60">
        <v>40394</v>
      </c>
      <c r="C2684" s="62">
        <v>2.9531000000000002E-3</v>
      </c>
      <c r="D2684" s="62">
        <v>4.2405999999999998E-3</v>
      </c>
      <c r="E2684" s="62">
        <v>6.3831000000000001E-3</v>
      </c>
      <c r="F2684" s="62">
        <v>3.2500000000000001E-2</v>
      </c>
      <c r="G2684" s="62"/>
    </row>
    <row r="2685" spans="2:7" x14ac:dyDescent="0.25">
      <c r="B2685" s="60">
        <v>40395</v>
      </c>
      <c r="C2685" s="62">
        <v>2.9469000000000001E-3</v>
      </c>
      <c r="D2685" s="62">
        <v>4.1812999999999998E-3</v>
      </c>
      <c r="E2685" s="62">
        <v>6.3893999999999999E-3</v>
      </c>
      <c r="F2685" s="62">
        <v>3.2500000000000001E-2</v>
      </c>
      <c r="G2685" s="62"/>
    </row>
    <row r="2686" spans="2:7" x14ac:dyDescent="0.25">
      <c r="B2686" s="60">
        <v>40396</v>
      </c>
      <c r="C2686" s="62">
        <v>2.9343999999999998E-3</v>
      </c>
      <c r="D2686" s="62">
        <v>4.1124999999999998E-3</v>
      </c>
      <c r="E2686" s="62">
        <v>6.3375000000000003E-3</v>
      </c>
      <c r="F2686" s="62">
        <v>3.2500000000000001E-2</v>
      </c>
      <c r="G2686" s="62"/>
    </row>
    <row r="2687" spans="2:7" x14ac:dyDescent="0.25">
      <c r="B2687" s="60">
        <v>40399</v>
      </c>
      <c r="C2687" s="62">
        <v>2.8999999999999998E-3</v>
      </c>
      <c r="D2687" s="62">
        <v>4.0438000000000002E-3</v>
      </c>
      <c r="E2687" s="62">
        <v>6.2749999999999993E-3</v>
      </c>
      <c r="F2687" s="62">
        <v>3.2500000000000001E-2</v>
      </c>
      <c r="G2687" s="62"/>
    </row>
    <row r="2688" spans="2:7" x14ac:dyDescent="0.25">
      <c r="B2688" s="60">
        <v>40400</v>
      </c>
      <c r="C2688" s="62">
        <v>2.8563E-3</v>
      </c>
      <c r="D2688" s="62">
        <v>3.9781E-3</v>
      </c>
      <c r="E2688" s="62">
        <v>6.2031000000000005E-3</v>
      </c>
      <c r="F2688" s="62">
        <v>3.2500000000000001E-2</v>
      </c>
      <c r="G2688" s="62"/>
    </row>
    <row r="2689" spans="2:7" x14ac:dyDescent="0.25">
      <c r="B2689" s="60">
        <v>40401</v>
      </c>
      <c r="C2689" s="62">
        <v>2.7938000000000004E-3</v>
      </c>
      <c r="D2689" s="62">
        <v>3.8438000000000001E-3</v>
      </c>
      <c r="E2689" s="62">
        <v>6.025E-3</v>
      </c>
      <c r="F2689" s="62">
        <v>3.2500000000000001E-2</v>
      </c>
      <c r="G2689" s="62"/>
    </row>
    <row r="2690" spans="2:7" x14ac:dyDescent="0.25">
      <c r="B2690" s="60">
        <v>40402</v>
      </c>
      <c r="C2690" s="62">
        <v>2.7594000000000004E-3</v>
      </c>
      <c r="D2690" s="62">
        <v>3.7624999999999998E-3</v>
      </c>
      <c r="E2690" s="62">
        <v>5.9406000000000007E-3</v>
      </c>
      <c r="F2690" s="62">
        <v>3.2500000000000001E-2</v>
      </c>
      <c r="G2690" s="62"/>
    </row>
    <row r="2691" spans="2:7" x14ac:dyDescent="0.25">
      <c r="B2691" s="60">
        <v>40403</v>
      </c>
      <c r="C2691" s="62">
        <v>2.7187999999999999E-3</v>
      </c>
      <c r="D2691" s="62">
        <v>3.6937999999999997E-3</v>
      </c>
      <c r="E2691" s="62">
        <v>5.9187999999999992E-3</v>
      </c>
      <c r="F2691" s="62">
        <v>3.2500000000000001E-2</v>
      </c>
      <c r="G2691" s="62"/>
    </row>
    <row r="2692" spans="2:7" x14ac:dyDescent="0.25">
      <c r="B2692" s="60">
        <v>40406</v>
      </c>
      <c r="C2692" s="62">
        <v>2.6938000000000001E-3</v>
      </c>
      <c r="D2692" s="62">
        <v>3.6187999999999997E-3</v>
      </c>
      <c r="E2692" s="62">
        <v>5.8731E-3</v>
      </c>
      <c r="F2692" s="62">
        <v>3.2500000000000001E-2</v>
      </c>
      <c r="G2692" s="62"/>
    </row>
    <row r="2693" spans="2:7" x14ac:dyDescent="0.25">
      <c r="B2693" s="60">
        <v>40407</v>
      </c>
      <c r="C2693" s="62">
        <v>2.6656000000000002E-3</v>
      </c>
      <c r="D2693" s="62">
        <v>3.5219000000000001E-3</v>
      </c>
      <c r="E2693" s="62">
        <v>5.7650000000000002E-3</v>
      </c>
      <c r="F2693" s="62">
        <v>3.2500000000000001E-2</v>
      </c>
      <c r="G2693" s="62"/>
    </row>
    <row r="2694" spans="2:7" x14ac:dyDescent="0.25">
      <c r="B2694" s="60">
        <v>40408</v>
      </c>
      <c r="C2694" s="62">
        <v>2.6624999999999999E-3</v>
      </c>
      <c r="D2694" s="62">
        <v>3.4546999999999998E-3</v>
      </c>
      <c r="E2694" s="62">
        <v>5.6843999999999992E-3</v>
      </c>
      <c r="F2694" s="62">
        <v>3.2500000000000001E-2</v>
      </c>
      <c r="G2694" s="62"/>
    </row>
    <row r="2695" spans="2:7" x14ac:dyDescent="0.25">
      <c r="B2695" s="60">
        <v>40409</v>
      </c>
      <c r="C2695" s="62">
        <v>2.6468999999999998E-3</v>
      </c>
      <c r="D2695" s="62">
        <v>3.3905999999999997E-3</v>
      </c>
      <c r="E2695" s="62">
        <v>5.5593999999999999E-3</v>
      </c>
      <c r="F2695" s="62">
        <v>3.2500000000000001E-2</v>
      </c>
      <c r="G2695" s="62"/>
    </row>
    <row r="2696" spans="2:7" x14ac:dyDescent="0.25">
      <c r="B2696" s="60">
        <v>40410</v>
      </c>
      <c r="C2696" s="62">
        <v>2.6438E-3</v>
      </c>
      <c r="D2696" s="62">
        <v>3.2922000000000003E-3</v>
      </c>
      <c r="E2696" s="62">
        <v>5.4562999999999999E-3</v>
      </c>
      <c r="F2696" s="62">
        <v>3.2500000000000001E-2</v>
      </c>
      <c r="G2696" s="62"/>
    </row>
    <row r="2697" spans="2:7" x14ac:dyDescent="0.25">
      <c r="B2697" s="60">
        <v>40413</v>
      </c>
      <c r="C2697" s="62">
        <v>2.6374999999999997E-3</v>
      </c>
      <c r="D2697" s="62">
        <v>3.1749999999999999E-3</v>
      </c>
      <c r="E2697" s="62">
        <v>5.3374999999999994E-3</v>
      </c>
      <c r="F2697" s="62">
        <v>3.2500000000000001E-2</v>
      </c>
      <c r="G2697" s="62"/>
    </row>
    <row r="2698" spans="2:7" x14ac:dyDescent="0.25">
      <c r="B2698" s="60">
        <v>40414</v>
      </c>
      <c r="C2698" s="62">
        <v>2.6156E-3</v>
      </c>
      <c r="D2698" s="62">
        <v>3.075E-3</v>
      </c>
      <c r="E2698" s="62">
        <v>5.1831000000000004E-3</v>
      </c>
      <c r="F2698" s="62">
        <v>3.2500000000000001E-2</v>
      </c>
      <c r="G2698" s="62"/>
    </row>
    <row r="2699" spans="2:7" x14ac:dyDescent="0.25">
      <c r="B2699" s="60">
        <v>40415</v>
      </c>
      <c r="C2699" s="62">
        <v>2.6156E-3</v>
      </c>
      <c r="D2699" s="62">
        <v>3.0375000000000003E-3</v>
      </c>
      <c r="E2699" s="62">
        <v>5.1124999999999999E-3</v>
      </c>
      <c r="F2699" s="62">
        <v>3.2500000000000001E-2</v>
      </c>
      <c r="G2699" s="62"/>
    </row>
    <row r="2700" spans="2:7" x14ac:dyDescent="0.25">
      <c r="B2700" s="60">
        <v>40416</v>
      </c>
      <c r="C2700" s="62">
        <v>2.6030999999999997E-3</v>
      </c>
      <c r="D2700" s="62">
        <v>2.9937999999999996E-3</v>
      </c>
      <c r="E2700" s="62">
        <v>5.0724999999999998E-3</v>
      </c>
      <c r="F2700" s="62">
        <v>3.2500000000000001E-2</v>
      </c>
      <c r="G2700" s="62"/>
    </row>
    <row r="2701" spans="2:7" x14ac:dyDescent="0.25">
      <c r="B2701" s="60">
        <v>40417</v>
      </c>
      <c r="C2701" s="62">
        <v>2.5937999999999998E-3</v>
      </c>
      <c r="D2701" s="62">
        <v>2.9687999999999997E-3</v>
      </c>
      <c r="E2701" s="62">
        <v>5.0319000000000006E-3</v>
      </c>
      <c r="F2701" s="62">
        <v>3.2500000000000001E-2</v>
      </c>
      <c r="G2701" s="62"/>
    </row>
    <row r="2702" spans="2:7" x14ac:dyDescent="0.25">
      <c r="B2702" s="60">
        <v>40421</v>
      </c>
      <c r="C2702" s="62">
        <v>2.5780999999999998E-3</v>
      </c>
      <c r="D2702" s="62">
        <v>2.9563000000000002E-3</v>
      </c>
      <c r="E2702" s="62">
        <v>4.9668999999999998E-3</v>
      </c>
      <c r="F2702" s="62">
        <v>3.2500000000000001E-2</v>
      </c>
      <c r="G2702" s="62"/>
    </row>
    <row r="2703" spans="2:7" x14ac:dyDescent="0.25">
      <c r="B2703" s="60">
        <v>40422</v>
      </c>
      <c r="C2703" s="62">
        <v>2.5780999999999998E-3</v>
      </c>
      <c r="D2703" s="62">
        <v>2.9563000000000002E-3</v>
      </c>
      <c r="E2703" s="62">
        <v>4.9624999999999999E-3</v>
      </c>
      <c r="F2703" s="62">
        <v>3.2500000000000001E-2</v>
      </c>
      <c r="G2703" s="62"/>
    </row>
    <row r="2704" spans="2:7" x14ac:dyDescent="0.25">
      <c r="B2704" s="60">
        <v>40423</v>
      </c>
      <c r="C2704" s="62">
        <v>2.5780999999999998E-3</v>
      </c>
      <c r="D2704" s="62">
        <v>2.9437999999999999E-3</v>
      </c>
      <c r="E2704" s="62">
        <v>4.9563000000000003E-3</v>
      </c>
      <c r="F2704" s="62">
        <v>3.2500000000000001E-2</v>
      </c>
      <c r="G2704" s="62"/>
    </row>
    <row r="2705" spans="2:7" x14ac:dyDescent="0.25">
      <c r="B2705" s="60">
        <v>40424</v>
      </c>
      <c r="C2705" s="62">
        <v>2.5780999999999998E-3</v>
      </c>
      <c r="D2705" s="62">
        <v>2.9281000000000003E-3</v>
      </c>
      <c r="E2705" s="62">
        <v>4.9363000000000002E-3</v>
      </c>
      <c r="F2705" s="62">
        <v>3.2500000000000001E-2</v>
      </c>
      <c r="G2705" s="62"/>
    </row>
    <row r="2706" spans="2:7" x14ac:dyDescent="0.25">
      <c r="B2706" s="60">
        <v>40427</v>
      </c>
      <c r="C2706" s="62">
        <v>2.5766000000000001E-3</v>
      </c>
      <c r="D2706" s="62">
        <v>2.9218999999999998E-3</v>
      </c>
      <c r="E2706" s="62">
        <v>4.8922000000000002E-3</v>
      </c>
      <c r="F2706" s="62"/>
      <c r="G2706" s="62"/>
    </row>
    <row r="2707" spans="2:7" x14ac:dyDescent="0.25">
      <c r="B2707" s="60">
        <v>40428</v>
      </c>
      <c r="C2707" s="62">
        <v>2.5766000000000001E-3</v>
      </c>
      <c r="D2707" s="62">
        <v>2.9187999999999996E-3</v>
      </c>
      <c r="E2707" s="62">
        <v>4.8875000000000004E-3</v>
      </c>
      <c r="F2707" s="62">
        <v>3.2500000000000001E-2</v>
      </c>
      <c r="G2707" s="62"/>
    </row>
    <row r="2708" spans="2:7" x14ac:dyDescent="0.25">
      <c r="B2708" s="60">
        <v>40429</v>
      </c>
      <c r="C2708" s="62">
        <v>2.5734E-3</v>
      </c>
      <c r="D2708" s="62">
        <v>2.9249999999999996E-3</v>
      </c>
      <c r="E2708" s="62">
        <v>4.8953E-3</v>
      </c>
      <c r="F2708" s="62">
        <v>3.2500000000000001E-2</v>
      </c>
      <c r="G2708" s="62"/>
    </row>
    <row r="2709" spans="2:7" x14ac:dyDescent="0.25">
      <c r="B2709" s="60">
        <v>40430</v>
      </c>
      <c r="C2709" s="62">
        <v>2.5734E-3</v>
      </c>
      <c r="D2709" s="62">
        <v>2.9249999999999996E-3</v>
      </c>
      <c r="E2709" s="62">
        <v>4.8999999999999998E-3</v>
      </c>
      <c r="F2709" s="62">
        <v>3.2500000000000001E-2</v>
      </c>
      <c r="G2709" s="62"/>
    </row>
    <row r="2710" spans="2:7" x14ac:dyDescent="0.25">
      <c r="B2710" s="60">
        <v>40431</v>
      </c>
      <c r="C2710" s="62">
        <v>2.5734E-3</v>
      </c>
      <c r="D2710" s="62">
        <v>2.9218999999999998E-3</v>
      </c>
      <c r="E2710" s="62">
        <v>4.8969E-3</v>
      </c>
      <c r="F2710" s="62">
        <v>3.2500000000000001E-2</v>
      </c>
      <c r="G2710" s="62"/>
    </row>
    <row r="2711" spans="2:7" x14ac:dyDescent="0.25">
      <c r="B2711" s="60">
        <v>40434</v>
      </c>
      <c r="C2711" s="62">
        <v>2.5734E-3</v>
      </c>
      <c r="D2711" s="62">
        <v>2.9218999999999998E-3</v>
      </c>
      <c r="E2711" s="62">
        <v>4.8719000000000002E-3</v>
      </c>
      <c r="F2711" s="62">
        <v>3.2500000000000001E-2</v>
      </c>
      <c r="G2711" s="62"/>
    </row>
    <row r="2712" spans="2:7" x14ac:dyDescent="0.25">
      <c r="B2712" s="60">
        <v>40435</v>
      </c>
      <c r="C2712" s="62">
        <v>2.5734E-3</v>
      </c>
      <c r="D2712" s="62">
        <v>2.9187999999999996E-3</v>
      </c>
      <c r="E2712" s="62">
        <v>4.8187999999999998E-3</v>
      </c>
      <c r="F2712" s="62">
        <v>3.2500000000000001E-2</v>
      </c>
      <c r="G2712" s="62"/>
    </row>
    <row r="2713" spans="2:7" x14ac:dyDescent="0.25">
      <c r="B2713" s="60">
        <v>40436</v>
      </c>
      <c r="C2713" s="62">
        <v>2.5734E-3</v>
      </c>
      <c r="D2713" s="62">
        <v>2.9203000000000002E-3</v>
      </c>
      <c r="E2713" s="62">
        <v>4.7453E-3</v>
      </c>
      <c r="F2713" s="62">
        <v>3.2500000000000001E-2</v>
      </c>
      <c r="G2713" s="62"/>
    </row>
    <row r="2714" spans="2:7" x14ac:dyDescent="0.25">
      <c r="B2714" s="60">
        <v>40437</v>
      </c>
      <c r="C2714" s="62">
        <v>2.5734E-3</v>
      </c>
      <c r="D2714" s="62">
        <v>2.9141000000000002E-3</v>
      </c>
      <c r="E2714" s="62">
        <v>4.7438000000000003E-3</v>
      </c>
      <c r="F2714" s="62">
        <v>3.2500000000000001E-2</v>
      </c>
      <c r="G2714" s="62"/>
    </row>
    <row r="2715" spans="2:7" x14ac:dyDescent="0.25">
      <c r="B2715" s="60">
        <v>40438</v>
      </c>
      <c r="C2715" s="62">
        <v>2.575E-3</v>
      </c>
      <c r="D2715" s="62">
        <v>2.9156E-3</v>
      </c>
      <c r="E2715" s="62">
        <v>4.7312999999999999E-3</v>
      </c>
      <c r="F2715" s="62">
        <v>3.2500000000000001E-2</v>
      </c>
      <c r="G2715" s="62"/>
    </row>
    <row r="2716" spans="2:7" x14ac:dyDescent="0.25">
      <c r="B2716" s="60">
        <v>40441</v>
      </c>
      <c r="C2716" s="62">
        <v>2.5624999999999997E-3</v>
      </c>
      <c r="D2716" s="62">
        <v>2.9031E-3</v>
      </c>
      <c r="E2716" s="62">
        <v>4.7312999999999999E-3</v>
      </c>
      <c r="F2716" s="62">
        <v>3.2500000000000001E-2</v>
      </c>
      <c r="G2716" s="62"/>
    </row>
    <row r="2717" spans="2:7" x14ac:dyDescent="0.25">
      <c r="B2717" s="60">
        <v>40442</v>
      </c>
      <c r="C2717" s="62">
        <v>2.5624999999999997E-3</v>
      </c>
      <c r="D2717" s="62">
        <v>2.8969E-3</v>
      </c>
      <c r="E2717" s="62">
        <v>4.7312999999999999E-3</v>
      </c>
      <c r="F2717" s="62">
        <v>3.2500000000000001E-2</v>
      </c>
      <c r="G2717" s="62"/>
    </row>
    <row r="2718" spans="2:7" x14ac:dyDescent="0.25">
      <c r="B2718" s="60">
        <v>40443</v>
      </c>
      <c r="C2718" s="62">
        <v>2.5624999999999997E-3</v>
      </c>
      <c r="D2718" s="62">
        <v>2.8938000000000002E-3</v>
      </c>
      <c r="E2718" s="62">
        <v>4.6405999999999999E-3</v>
      </c>
      <c r="F2718" s="62">
        <v>3.2500000000000001E-2</v>
      </c>
      <c r="G2718" s="62"/>
    </row>
    <row r="2719" spans="2:7" x14ac:dyDescent="0.25">
      <c r="B2719" s="60">
        <v>40444</v>
      </c>
      <c r="C2719" s="62">
        <v>2.5624999999999997E-3</v>
      </c>
      <c r="D2719" s="62">
        <v>2.8938000000000002E-3</v>
      </c>
      <c r="E2719" s="62">
        <v>4.6280999999999996E-3</v>
      </c>
      <c r="F2719" s="62">
        <v>3.2500000000000001E-2</v>
      </c>
      <c r="G2719" s="62"/>
    </row>
    <row r="2720" spans="2:7" x14ac:dyDescent="0.25">
      <c r="B2720" s="60">
        <v>40445</v>
      </c>
      <c r="C2720" s="62">
        <v>2.5624999999999997E-3</v>
      </c>
      <c r="D2720" s="62">
        <v>2.8938000000000002E-3</v>
      </c>
      <c r="E2720" s="62">
        <v>4.6405999999999999E-3</v>
      </c>
      <c r="F2720" s="62">
        <v>3.2500000000000001E-2</v>
      </c>
      <c r="G2720" s="62"/>
    </row>
    <row r="2721" spans="2:7" x14ac:dyDescent="0.25">
      <c r="B2721" s="60">
        <v>40448</v>
      </c>
      <c r="C2721" s="62">
        <v>2.5624999999999997E-3</v>
      </c>
      <c r="D2721" s="62">
        <v>2.8938000000000002E-3</v>
      </c>
      <c r="E2721" s="62">
        <v>4.6250000000000006E-3</v>
      </c>
      <c r="F2721" s="62">
        <v>3.2500000000000001E-2</v>
      </c>
      <c r="G2721" s="62"/>
    </row>
    <row r="2722" spans="2:7" x14ac:dyDescent="0.25">
      <c r="B2722" s="60">
        <v>40449</v>
      </c>
      <c r="C2722" s="62">
        <v>2.5624999999999997E-3</v>
      </c>
      <c r="D2722" s="62">
        <v>2.8938000000000002E-3</v>
      </c>
      <c r="E2722" s="62">
        <v>4.6250000000000006E-3</v>
      </c>
      <c r="F2722" s="62">
        <v>3.2500000000000001E-2</v>
      </c>
      <c r="G2722" s="62"/>
    </row>
    <row r="2723" spans="2:7" x14ac:dyDescent="0.25">
      <c r="B2723" s="60">
        <v>40450</v>
      </c>
      <c r="C2723" s="62">
        <v>2.5624999999999997E-3</v>
      </c>
      <c r="D2723" s="62">
        <v>2.8999999999999998E-3</v>
      </c>
      <c r="E2723" s="62">
        <v>4.6250000000000006E-3</v>
      </c>
      <c r="F2723" s="62">
        <v>3.2500000000000001E-2</v>
      </c>
      <c r="G2723" s="62"/>
    </row>
    <row r="2724" spans="2:7" x14ac:dyDescent="0.25">
      <c r="B2724" s="60">
        <v>40451</v>
      </c>
      <c r="C2724" s="62">
        <v>2.5624999999999997E-3</v>
      </c>
      <c r="D2724" s="62">
        <v>2.8999999999999998E-3</v>
      </c>
      <c r="E2724" s="62">
        <v>4.6250000000000006E-3</v>
      </c>
      <c r="F2724" s="62">
        <v>3.2500000000000001E-2</v>
      </c>
      <c r="G2724" s="62"/>
    </row>
    <row r="2725" spans="2:7" x14ac:dyDescent="0.25">
      <c r="B2725" s="60">
        <v>40452</v>
      </c>
      <c r="C2725" s="62">
        <v>2.5688E-3</v>
      </c>
      <c r="D2725" s="62">
        <v>2.9063000000000001E-3</v>
      </c>
      <c r="E2725" s="62">
        <v>4.6312999999999997E-3</v>
      </c>
      <c r="F2725" s="62">
        <v>3.2500000000000001E-2</v>
      </c>
      <c r="G2725" s="62"/>
    </row>
    <row r="2726" spans="2:7" x14ac:dyDescent="0.25">
      <c r="B2726" s="60">
        <v>40455</v>
      </c>
      <c r="C2726" s="62">
        <v>2.5688E-3</v>
      </c>
      <c r="D2726" s="62">
        <v>2.9063000000000001E-3</v>
      </c>
      <c r="E2726" s="62">
        <v>4.6312999999999997E-3</v>
      </c>
      <c r="F2726" s="62">
        <v>3.2500000000000001E-2</v>
      </c>
      <c r="G2726" s="62"/>
    </row>
    <row r="2727" spans="2:7" x14ac:dyDescent="0.25">
      <c r="B2727" s="60">
        <v>40456</v>
      </c>
      <c r="C2727" s="62">
        <v>2.5688E-3</v>
      </c>
      <c r="D2727" s="62">
        <v>2.8999999999999998E-3</v>
      </c>
      <c r="E2727" s="62">
        <v>4.6188000000000002E-3</v>
      </c>
      <c r="F2727" s="62">
        <v>3.2500000000000001E-2</v>
      </c>
      <c r="G2727" s="62"/>
    </row>
    <row r="2728" spans="2:7" x14ac:dyDescent="0.25">
      <c r="B2728" s="60">
        <v>40457</v>
      </c>
      <c r="C2728" s="62">
        <v>2.5688E-3</v>
      </c>
      <c r="D2728" s="62">
        <v>2.8969E-3</v>
      </c>
      <c r="E2728" s="62">
        <v>4.6156000000000001E-3</v>
      </c>
      <c r="F2728" s="62">
        <v>3.2500000000000001E-2</v>
      </c>
      <c r="G2728" s="62"/>
    </row>
    <row r="2729" spans="2:7" x14ac:dyDescent="0.25">
      <c r="B2729" s="60">
        <v>40458</v>
      </c>
      <c r="C2729" s="62">
        <v>2.5624999999999997E-3</v>
      </c>
      <c r="D2729" s="62">
        <v>2.8905999999999997E-3</v>
      </c>
      <c r="E2729" s="62">
        <v>4.5874999999999996E-3</v>
      </c>
      <c r="F2729" s="62">
        <v>3.2500000000000001E-2</v>
      </c>
      <c r="G2729" s="62"/>
    </row>
    <row r="2730" spans="2:7" x14ac:dyDescent="0.25">
      <c r="B2730" s="60">
        <v>40459</v>
      </c>
      <c r="C2730" s="62">
        <v>2.5624999999999997E-3</v>
      </c>
      <c r="D2730" s="62">
        <v>2.8905999999999997E-3</v>
      </c>
      <c r="E2730" s="62">
        <v>4.5750000000000001E-3</v>
      </c>
      <c r="F2730" s="62">
        <v>3.2500000000000001E-2</v>
      </c>
      <c r="G2730" s="62"/>
    </row>
    <row r="2731" spans="2:7" x14ac:dyDescent="0.25">
      <c r="B2731" s="60">
        <v>40462</v>
      </c>
      <c r="C2731" s="62">
        <v>2.5624999999999997E-3</v>
      </c>
      <c r="D2731" s="62">
        <v>2.8905999999999997E-3</v>
      </c>
      <c r="E2731" s="62">
        <v>4.5656000000000004E-3</v>
      </c>
      <c r="F2731" s="62"/>
      <c r="G2731" s="62"/>
    </row>
    <row r="2732" spans="2:7" x14ac:dyDescent="0.25">
      <c r="B2732" s="60">
        <v>40463</v>
      </c>
      <c r="C2732" s="62">
        <v>2.5624999999999997E-3</v>
      </c>
      <c r="D2732" s="62">
        <v>2.8905999999999997E-3</v>
      </c>
      <c r="E2732" s="62">
        <v>4.5500000000000002E-3</v>
      </c>
      <c r="F2732" s="62">
        <v>3.2500000000000001E-2</v>
      </c>
      <c r="G2732" s="62"/>
    </row>
    <row r="2733" spans="2:7" x14ac:dyDescent="0.25">
      <c r="B2733" s="60">
        <v>40464</v>
      </c>
      <c r="C2733" s="62">
        <v>2.5624999999999997E-3</v>
      </c>
      <c r="D2733" s="62">
        <v>2.8905999999999997E-3</v>
      </c>
      <c r="E2733" s="62">
        <v>4.5500000000000002E-3</v>
      </c>
      <c r="F2733" s="62">
        <v>3.2500000000000001E-2</v>
      </c>
      <c r="G2733" s="62"/>
    </row>
    <row r="2734" spans="2:7" x14ac:dyDescent="0.25">
      <c r="B2734" s="60">
        <v>40465</v>
      </c>
      <c r="C2734" s="62">
        <v>2.5624999999999997E-3</v>
      </c>
      <c r="D2734" s="62">
        <v>2.8905999999999997E-3</v>
      </c>
      <c r="E2734" s="62">
        <v>4.5374999999999999E-3</v>
      </c>
      <c r="F2734" s="62">
        <v>3.2500000000000001E-2</v>
      </c>
      <c r="G2734" s="62"/>
    </row>
    <row r="2735" spans="2:7" x14ac:dyDescent="0.25">
      <c r="B2735" s="60">
        <v>40466</v>
      </c>
      <c r="C2735" s="62">
        <v>2.5624999999999997E-3</v>
      </c>
      <c r="D2735" s="62">
        <v>2.8905999999999997E-3</v>
      </c>
      <c r="E2735" s="62">
        <v>4.5250000000000004E-3</v>
      </c>
      <c r="F2735" s="62">
        <v>3.2500000000000001E-2</v>
      </c>
      <c r="G2735" s="62"/>
    </row>
    <row r="2736" spans="2:7" x14ac:dyDescent="0.25">
      <c r="B2736" s="60">
        <v>40469</v>
      </c>
      <c r="C2736" s="62">
        <v>2.5624999999999997E-3</v>
      </c>
      <c r="D2736" s="62">
        <v>2.8905999999999997E-3</v>
      </c>
      <c r="E2736" s="62">
        <v>4.5250000000000004E-3</v>
      </c>
      <c r="F2736" s="62">
        <v>3.2500000000000001E-2</v>
      </c>
      <c r="G2736" s="62"/>
    </row>
    <row r="2737" spans="2:7" x14ac:dyDescent="0.25">
      <c r="B2737" s="60">
        <v>40470</v>
      </c>
      <c r="C2737" s="62">
        <v>2.5624999999999997E-3</v>
      </c>
      <c r="D2737" s="62">
        <v>2.8905999999999997E-3</v>
      </c>
      <c r="E2737" s="62">
        <v>4.5250000000000004E-3</v>
      </c>
      <c r="F2737" s="62">
        <v>3.2500000000000001E-2</v>
      </c>
      <c r="G2737" s="62"/>
    </row>
    <row r="2738" spans="2:7" x14ac:dyDescent="0.25">
      <c r="B2738" s="60">
        <v>40471</v>
      </c>
      <c r="C2738" s="62">
        <v>2.5624999999999997E-3</v>
      </c>
      <c r="D2738" s="62">
        <v>2.8843999999999996E-3</v>
      </c>
      <c r="E2738" s="62">
        <v>4.5374999999999999E-3</v>
      </c>
      <c r="F2738" s="62">
        <v>3.2500000000000001E-2</v>
      </c>
      <c r="G2738" s="62"/>
    </row>
    <row r="2739" spans="2:7" x14ac:dyDescent="0.25">
      <c r="B2739" s="60">
        <v>40472</v>
      </c>
      <c r="C2739" s="62">
        <v>2.5624999999999997E-3</v>
      </c>
      <c r="D2739" s="62">
        <v>2.8843999999999996E-3</v>
      </c>
      <c r="E2739" s="62">
        <v>4.5250000000000004E-3</v>
      </c>
      <c r="F2739" s="62">
        <v>3.2500000000000001E-2</v>
      </c>
      <c r="G2739" s="62"/>
    </row>
    <row r="2740" spans="2:7" x14ac:dyDescent="0.25">
      <c r="B2740" s="60">
        <v>40473</v>
      </c>
      <c r="C2740" s="62">
        <v>2.5624999999999997E-3</v>
      </c>
      <c r="D2740" s="62">
        <v>2.8843999999999996E-3</v>
      </c>
      <c r="E2740" s="62">
        <v>4.5250000000000004E-3</v>
      </c>
      <c r="F2740" s="62">
        <v>3.2500000000000001E-2</v>
      </c>
      <c r="G2740" s="62"/>
    </row>
    <row r="2741" spans="2:7" x14ac:dyDescent="0.25">
      <c r="B2741" s="60">
        <v>40476</v>
      </c>
      <c r="C2741" s="62">
        <v>2.5624999999999997E-3</v>
      </c>
      <c r="D2741" s="62">
        <v>2.8843999999999996E-3</v>
      </c>
      <c r="E2741" s="62">
        <v>4.5250000000000004E-3</v>
      </c>
      <c r="F2741" s="62">
        <v>3.2500000000000001E-2</v>
      </c>
      <c r="G2741" s="62"/>
    </row>
    <row r="2742" spans="2:7" x14ac:dyDescent="0.25">
      <c r="B2742" s="60">
        <v>40477</v>
      </c>
      <c r="C2742" s="62">
        <v>2.5531E-3</v>
      </c>
      <c r="D2742" s="62">
        <v>2.8843999999999996E-3</v>
      </c>
      <c r="E2742" s="62">
        <v>4.5125E-3</v>
      </c>
      <c r="F2742" s="62">
        <v>3.2500000000000001E-2</v>
      </c>
      <c r="G2742" s="62"/>
    </row>
    <row r="2743" spans="2:7" x14ac:dyDescent="0.25">
      <c r="B2743" s="60">
        <v>40478</v>
      </c>
      <c r="C2743" s="62">
        <v>2.5531E-3</v>
      </c>
      <c r="D2743" s="62">
        <v>2.8812999999999998E-3</v>
      </c>
      <c r="E2743" s="62">
        <v>4.5030999999999995E-3</v>
      </c>
      <c r="F2743" s="62">
        <v>3.2500000000000001E-2</v>
      </c>
      <c r="G2743" s="62"/>
    </row>
    <row r="2744" spans="2:7" x14ac:dyDescent="0.25">
      <c r="B2744" s="60">
        <v>40479</v>
      </c>
      <c r="C2744" s="62">
        <v>2.5406000000000001E-3</v>
      </c>
      <c r="D2744" s="62">
        <v>2.8688000000000003E-3</v>
      </c>
      <c r="E2744" s="62">
        <v>4.4980999999999997E-3</v>
      </c>
      <c r="F2744" s="62">
        <v>3.2500000000000001E-2</v>
      </c>
      <c r="G2744" s="62"/>
    </row>
    <row r="2745" spans="2:7" x14ac:dyDescent="0.25">
      <c r="B2745" s="60">
        <v>40480</v>
      </c>
      <c r="C2745" s="62">
        <v>2.5374999999999998E-3</v>
      </c>
      <c r="D2745" s="62">
        <v>2.8594000000000002E-3</v>
      </c>
      <c r="E2745" s="62">
        <v>4.4844000000000004E-3</v>
      </c>
      <c r="F2745" s="62">
        <v>3.2500000000000001E-2</v>
      </c>
      <c r="G2745" s="62"/>
    </row>
    <row r="2746" spans="2:7" x14ac:dyDescent="0.25">
      <c r="B2746" s="60">
        <v>40483</v>
      </c>
      <c r="C2746" s="62">
        <v>2.5374999999999998E-3</v>
      </c>
      <c r="D2746" s="62">
        <v>2.8594000000000002E-3</v>
      </c>
      <c r="E2746" s="62">
        <v>4.4562999999999998E-3</v>
      </c>
      <c r="F2746" s="62">
        <v>3.2500000000000001E-2</v>
      </c>
      <c r="G2746" s="62"/>
    </row>
    <row r="2747" spans="2:7" x14ac:dyDescent="0.25">
      <c r="B2747" s="60">
        <v>40484</v>
      </c>
      <c r="C2747" s="62">
        <v>2.5374999999999998E-3</v>
      </c>
      <c r="D2747" s="62">
        <v>2.8594000000000002E-3</v>
      </c>
      <c r="E2747" s="62">
        <v>4.4562999999999998E-3</v>
      </c>
      <c r="F2747" s="62">
        <v>3.2500000000000001E-2</v>
      </c>
      <c r="G2747" s="62"/>
    </row>
    <row r="2748" spans="2:7" x14ac:dyDescent="0.25">
      <c r="B2748" s="60">
        <v>40485</v>
      </c>
      <c r="C2748" s="62">
        <v>2.5374999999999998E-3</v>
      </c>
      <c r="D2748" s="62">
        <v>2.8594000000000002E-3</v>
      </c>
      <c r="E2748" s="62">
        <v>4.4438000000000004E-3</v>
      </c>
      <c r="F2748" s="62">
        <v>3.2500000000000001E-2</v>
      </c>
      <c r="G2748" s="62"/>
    </row>
    <row r="2749" spans="2:7" x14ac:dyDescent="0.25">
      <c r="B2749" s="60">
        <v>40486</v>
      </c>
      <c r="C2749" s="62">
        <v>2.5344E-3</v>
      </c>
      <c r="D2749" s="62">
        <v>2.8563E-3</v>
      </c>
      <c r="E2749" s="62">
        <v>4.4250000000000001E-3</v>
      </c>
      <c r="F2749" s="62">
        <v>3.2500000000000001E-2</v>
      </c>
      <c r="G2749" s="62"/>
    </row>
    <row r="2750" spans="2:7" x14ac:dyDescent="0.25">
      <c r="B2750" s="60">
        <v>40487</v>
      </c>
      <c r="C2750" s="62">
        <v>2.5344E-3</v>
      </c>
      <c r="D2750" s="62">
        <v>2.8563E-3</v>
      </c>
      <c r="E2750" s="62">
        <v>4.4187999999999996E-3</v>
      </c>
      <c r="F2750" s="62">
        <v>3.2500000000000001E-2</v>
      </c>
      <c r="G2750" s="62"/>
    </row>
    <row r="2751" spans="2:7" x14ac:dyDescent="0.25">
      <c r="B2751" s="60">
        <v>40490</v>
      </c>
      <c r="C2751" s="62">
        <v>2.5344E-3</v>
      </c>
      <c r="D2751" s="62">
        <v>2.8563E-3</v>
      </c>
      <c r="E2751" s="62">
        <v>4.4250000000000001E-3</v>
      </c>
      <c r="F2751" s="62">
        <v>3.2500000000000001E-2</v>
      </c>
      <c r="G2751" s="62"/>
    </row>
    <row r="2752" spans="2:7" x14ac:dyDescent="0.25">
      <c r="B2752" s="60">
        <v>40491</v>
      </c>
      <c r="C2752" s="62">
        <v>2.5344E-3</v>
      </c>
      <c r="D2752" s="62">
        <v>2.8563E-3</v>
      </c>
      <c r="E2752" s="62">
        <v>4.4280999999999999E-3</v>
      </c>
      <c r="F2752" s="62">
        <v>3.2500000000000001E-2</v>
      </c>
      <c r="G2752" s="62"/>
    </row>
    <row r="2753" spans="2:7" x14ac:dyDescent="0.25">
      <c r="B2753" s="60">
        <v>40492</v>
      </c>
      <c r="C2753" s="62">
        <v>2.5344E-3</v>
      </c>
      <c r="D2753" s="62">
        <v>2.8563E-3</v>
      </c>
      <c r="E2753" s="62">
        <v>4.4280999999999999E-3</v>
      </c>
      <c r="F2753" s="62">
        <v>3.2500000000000001E-2</v>
      </c>
      <c r="G2753" s="62"/>
    </row>
    <row r="2754" spans="2:7" x14ac:dyDescent="0.25">
      <c r="B2754" s="60">
        <v>40493</v>
      </c>
      <c r="C2754" s="62">
        <v>2.5344E-3</v>
      </c>
      <c r="D2754" s="62">
        <v>2.8563E-3</v>
      </c>
      <c r="E2754" s="62">
        <v>4.4280999999999999E-3</v>
      </c>
      <c r="F2754" s="62"/>
      <c r="G2754" s="62"/>
    </row>
    <row r="2755" spans="2:7" x14ac:dyDescent="0.25">
      <c r="B2755" s="60">
        <v>40494</v>
      </c>
      <c r="C2755" s="62">
        <v>2.5344E-3</v>
      </c>
      <c r="D2755" s="62">
        <v>2.8438000000000001E-3</v>
      </c>
      <c r="E2755" s="62">
        <v>4.4280999999999999E-3</v>
      </c>
      <c r="F2755" s="62">
        <v>3.2500000000000001E-2</v>
      </c>
      <c r="G2755" s="62"/>
    </row>
    <row r="2756" spans="2:7" x14ac:dyDescent="0.25">
      <c r="B2756" s="60">
        <v>40497</v>
      </c>
      <c r="C2756" s="62">
        <v>2.5344E-3</v>
      </c>
      <c r="D2756" s="62">
        <v>2.8438000000000001E-3</v>
      </c>
      <c r="E2756" s="62">
        <v>4.4250000000000001E-3</v>
      </c>
      <c r="F2756" s="62">
        <v>3.2500000000000001E-2</v>
      </c>
      <c r="G2756" s="62"/>
    </row>
    <row r="2757" spans="2:7" x14ac:dyDescent="0.25">
      <c r="B2757" s="60">
        <v>40498</v>
      </c>
      <c r="C2757" s="62">
        <v>2.5344E-3</v>
      </c>
      <c r="D2757" s="62">
        <v>2.8438000000000001E-3</v>
      </c>
      <c r="E2757" s="62">
        <v>4.4219000000000003E-3</v>
      </c>
      <c r="F2757" s="62">
        <v>3.2500000000000001E-2</v>
      </c>
      <c r="G2757" s="62"/>
    </row>
    <row r="2758" spans="2:7" x14ac:dyDescent="0.25">
      <c r="B2758" s="60">
        <v>40499</v>
      </c>
      <c r="C2758" s="62">
        <v>2.5344E-3</v>
      </c>
      <c r="D2758" s="62">
        <v>2.8438000000000001E-3</v>
      </c>
      <c r="E2758" s="62">
        <v>4.4219000000000003E-3</v>
      </c>
      <c r="F2758" s="62">
        <v>3.2500000000000001E-2</v>
      </c>
      <c r="G2758" s="62"/>
    </row>
    <row r="2759" spans="2:7" x14ac:dyDescent="0.25">
      <c r="B2759" s="60">
        <v>40500</v>
      </c>
      <c r="C2759" s="62">
        <v>2.5344E-3</v>
      </c>
      <c r="D2759" s="62">
        <v>2.8438000000000001E-3</v>
      </c>
      <c r="E2759" s="62">
        <v>4.4219000000000003E-3</v>
      </c>
      <c r="F2759" s="62">
        <v>3.2500000000000001E-2</v>
      </c>
      <c r="G2759" s="62"/>
    </row>
    <row r="2760" spans="2:7" x14ac:dyDescent="0.25">
      <c r="B2760" s="60">
        <v>40501</v>
      </c>
      <c r="C2760" s="62">
        <v>2.5344E-3</v>
      </c>
      <c r="D2760" s="62">
        <v>2.8438000000000001E-3</v>
      </c>
      <c r="E2760" s="62">
        <v>4.4219000000000003E-3</v>
      </c>
      <c r="F2760" s="62">
        <v>3.2500000000000001E-2</v>
      </c>
      <c r="G2760" s="62"/>
    </row>
    <row r="2761" spans="2:7" x14ac:dyDescent="0.25">
      <c r="B2761" s="60">
        <v>40504</v>
      </c>
      <c r="C2761" s="62">
        <v>2.5344E-3</v>
      </c>
      <c r="D2761" s="62">
        <v>2.8438000000000001E-3</v>
      </c>
      <c r="E2761" s="62">
        <v>4.4219000000000003E-3</v>
      </c>
      <c r="F2761" s="62">
        <v>3.2500000000000001E-2</v>
      </c>
      <c r="G2761" s="62"/>
    </row>
    <row r="2762" spans="2:7" x14ac:dyDescent="0.25">
      <c r="B2762" s="60">
        <v>40505</v>
      </c>
      <c r="C2762" s="62">
        <v>2.5344E-3</v>
      </c>
      <c r="D2762" s="62">
        <v>2.8438000000000001E-3</v>
      </c>
      <c r="E2762" s="62">
        <v>4.4219000000000003E-3</v>
      </c>
      <c r="F2762" s="62">
        <v>3.2500000000000001E-2</v>
      </c>
      <c r="G2762" s="62"/>
    </row>
    <row r="2763" spans="2:7" x14ac:dyDescent="0.25">
      <c r="B2763" s="60">
        <v>40506</v>
      </c>
      <c r="C2763" s="62">
        <v>2.5344E-3</v>
      </c>
      <c r="D2763" s="62">
        <v>2.875E-3</v>
      </c>
      <c r="E2763" s="62">
        <v>4.4688000000000002E-3</v>
      </c>
      <c r="F2763" s="62">
        <v>3.2500000000000001E-2</v>
      </c>
      <c r="G2763" s="62"/>
    </row>
    <row r="2764" spans="2:7" x14ac:dyDescent="0.25">
      <c r="B2764" s="60">
        <v>40507</v>
      </c>
      <c r="C2764" s="62">
        <v>2.5500000000000002E-3</v>
      </c>
      <c r="D2764" s="62">
        <v>2.9187999999999996E-3</v>
      </c>
      <c r="E2764" s="62">
        <v>4.5624999999999997E-3</v>
      </c>
      <c r="F2764" s="62"/>
      <c r="G2764" s="62"/>
    </row>
    <row r="2765" spans="2:7" x14ac:dyDescent="0.25">
      <c r="B2765" s="60">
        <v>40508</v>
      </c>
      <c r="C2765" s="62">
        <v>2.5624999999999997E-3</v>
      </c>
      <c r="D2765" s="62">
        <v>2.9437999999999999E-3</v>
      </c>
      <c r="E2765" s="62">
        <v>4.5874999999999996E-3</v>
      </c>
      <c r="F2765" s="62">
        <v>3.2500000000000001E-2</v>
      </c>
      <c r="G2765" s="62"/>
    </row>
    <row r="2766" spans="2:7" x14ac:dyDescent="0.25">
      <c r="B2766" s="60">
        <v>40511</v>
      </c>
      <c r="C2766" s="62">
        <v>2.575E-3</v>
      </c>
      <c r="D2766" s="62">
        <v>2.9593999999999996E-3</v>
      </c>
      <c r="E2766" s="62">
        <v>4.5906000000000002E-3</v>
      </c>
      <c r="F2766" s="62">
        <v>3.2500000000000001E-2</v>
      </c>
      <c r="G2766" s="62"/>
    </row>
    <row r="2767" spans="2:7" x14ac:dyDescent="0.25">
      <c r="B2767" s="60">
        <v>40512</v>
      </c>
      <c r="C2767" s="62">
        <v>2.6062999999999998E-3</v>
      </c>
      <c r="D2767" s="62">
        <v>3.0031000000000003E-3</v>
      </c>
      <c r="E2767" s="62">
        <v>4.6100000000000004E-3</v>
      </c>
      <c r="F2767" s="62">
        <v>3.2500000000000001E-2</v>
      </c>
      <c r="G2767" s="62"/>
    </row>
    <row r="2768" spans="2:7" x14ac:dyDescent="0.25">
      <c r="B2768" s="60">
        <v>40513</v>
      </c>
      <c r="C2768" s="62">
        <v>2.6530999999999998E-3</v>
      </c>
      <c r="D2768" s="62">
        <v>3.0344E-3</v>
      </c>
      <c r="E2768" s="62">
        <v>4.6655999999999998E-3</v>
      </c>
      <c r="F2768" s="62">
        <v>3.2500000000000001E-2</v>
      </c>
      <c r="G2768" s="62"/>
    </row>
    <row r="2769" spans="2:7" x14ac:dyDescent="0.25">
      <c r="B2769" s="60">
        <v>40514</v>
      </c>
      <c r="C2769" s="62">
        <v>2.6562999999999999E-3</v>
      </c>
      <c r="D2769" s="62">
        <v>3.0344E-3</v>
      </c>
      <c r="E2769" s="62">
        <v>4.6531000000000003E-3</v>
      </c>
      <c r="F2769" s="62">
        <v>3.2500000000000001E-2</v>
      </c>
      <c r="G2769" s="62"/>
    </row>
    <row r="2770" spans="2:7" x14ac:dyDescent="0.25">
      <c r="B2770" s="60">
        <v>40515</v>
      </c>
      <c r="C2770" s="62">
        <v>2.65E-3</v>
      </c>
      <c r="D2770" s="62">
        <v>3.0344E-3</v>
      </c>
      <c r="E2770" s="62">
        <v>4.6219E-3</v>
      </c>
      <c r="F2770" s="62">
        <v>3.2500000000000001E-2</v>
      </c>
      <c r="G2770" s="62"/>
    </row>
    <row r="2771" spans="2:7" x14ac:dyDescent="0.25">
      <c r="B2771" s="60">
        <v>40518</v>
      </c>
      <c r="C2771" s="62">
        <v>2.65E-3</v>
      </c>
      <c r="D2771" s="62">
        <v>3.0344E-3</v>
      </c>
      <c r="E2771" s="62">
        <v>4.5969000000000001E-3</v>
      </c>
      <c r="F2771" s="62">
        <v>3.2500000000000001E-2</v>
      </c>
      <c r="G2771" s="62"/>
    </row>
    <row r="2772" spans="2:7" x14ac:dyDescent="0.25">
      <c r="B2772" s="60">
        <v>40519</v>
      </c>
      <c r="C2772" s="62">
        <v>2.6374999999999997E-3</v>
      </c>
      <c r="D2772" s="62">
        <v>3.0219000000000001E-3</v>
      </c>
      <c r="E2772" s="62">
        <v>4.5719000000000003E-3</v>
      </c>
      <c r="F2772" s="62">
        <v>3.2500000000000001E-2</v>
      </c>
      <c r="G2772" s="62"/>
    </row>
    <row r="2773" spans="2:7" x14ac:dyDescent="0.25">
      <c r="B2773" s="60">
        <v>40520</v>
      </c>
      <c r="C2773" s="62">
        <v>2.6250000000000002E-3</v>
      </c>
      <c r="D2773" s="62">
        <v>3.0219000000000001E-3</v>
      </c>
      <c r="E2773" s="62">
        <v>4.5843999999999998E-3</v>
      </c>
      <c r="F2773" s="62">
        <v>3.2500000000000001E-2</v>
      </c>
      <c r="G2773" s="62"/>
    </row>
    <row r="2774" spans="2:7" x14ac:dyDescent="0.25">
      <c r="B2774" s="60">
        <v>40521</v>
      </c>
      <c r="C2774" s="62">
        <v>2.6218999999999999E-3</v>
      </c>
      <c r="D2774" s="62">
        <v>3.0219000000000001E-3</v>
      </c>
      <c r="E2774" s="62">
        <v>4.5719000000000003E-3</v>
      </c>
      <c r="F2774" s="62">
        <v>3.2500000000000001E-2</v>
      </c>
      <c r="G2774" s="62"/>
    </row>
    <row r="2775" spans="2:7" x14ac:dyDescent="0.25">
      <c r="B2775" s="60">
        <v>40522</v>
      </c>
      <c r="C2775" s="62">
        <v>2.6030999999999997E-3</v>
      </c>
      <c r="D2775" s="62">
        <v>3.0155999999999998E-3</v>
      </c>
      <c r="E2775" s="62">
        <v>4.5719000000000003E-3</v>
      </c>
      <c r="F2775" s="62">
        <v>3.2500000000000001E-2</v>
      </c>
      <c r="G2775" s="62"/>
    </row>
    <row r="2776" spans="2:7" x14ac:dyDescent="0.25">
      <c r="B2776" s="60">
        <v>40525</v>
      </c>
      <c r="C2776" s="62">
        <v>2.6030999999999997E-3</v>
      </c>
      <c r="D2776" s="62">
        <v>3.0155999999999998E-3</v>
      </c>
      <c r="E2776" s="62">
        <v>4.5630999999999996E-3</v>
      </c>
      <c r="F2776" s="62">
        <v>3.2500000000000001E-2</v>
      </c>
      <c r="G2776" s="62"/>
    </row>
    <row r="2777" spans="2:7" x14ac:dyDescent="0.25">
      <c r="B2777" s="60">
        <v>40526</v>
      </c>
      <c r="C2777" s="62">
        <v>2.6062999999999998E-3</v>
      </c>
      <c r="D2777" s="62">
        <v>3.0187999999999999E-3</v>
      </c>
      <c r="E2777" s="62">
        <v>4.5618999999999998E-3</v>
      </c>
      <c r="F2777" s="62">
        <v>3.2500000000000001E-2</v>
      </c>
      <c r="G2777" s="62"/>
    </row>
    <row r="2778" spans="2:7" x14ac:dyDescent="0.25">
      <c r="B2778" s="60">
        <v>40527</v>
      </c>
      <c r="C2778" s="62">
        <v>2.6062999999999998E-3</v>
      </c>
      <c r="D2778" s="62">
        <v>3.0187999999999999E-3</v>
      </c>
      <c r="E2778" s="62">
        <v>4.5780999999999999E-3</v>
      </c>
      <c r="F2778" s="62">
        <v>3.2500000000000001E-2</v>
      </c>
      <c r="G2778" s="62"/>
    </row>
    <row r="2779" spans="2:7" x14ac:dyDescent="0.25">
      <c r="B2779" s="60">
        <v>40528</v>
      </c>
      <c r="C2779" s="62">
        <v>2.6062999999999998E-3</v>
      </c>
      <c r="D2779" s="62">
        <v>3.0375000000000003E-3</v>
      </c>
      <c r="E2779" s="62">
        <v>4.5969000000000001E-3</v>
      </c>
      <c r="F2779" s="62">
        <v>3.2500000000000001E-2</v>
      </c>
      <c r="G2779" s="62"/>
    </row>
    <row r="2780" spans="2:7" x14ac:dyDescent="0.25">
      <c r="B2780" s="60">
        <v>40529</v>
      </c>
      <c r="C2780" s="62">
        <v>2.6062999999999998E-3</v>
      </c>
      <c r="D2780" s="62">
        <v>3.0375000000000003E-3</v>
      </c>
      <c r="E2780" s="62">
        <v>4.5719000000000003E-3</v>
      </c>
      <c r="F2780" s="62">
        <v>3.2500000000000001E-2</v>
      </c>
      <c r="G2780" s="62"/>
    </row>
    <row r="2781" spans="2:7" x14ac:dyDescent="0.25">
      <c r="B2781" s="60">
        <v>40532</v>
      </c>
      <c r="C2781" s="62">
        <v>2.6062999999999998E-3</v>
      </c>
      <c r="D2781" s="62">
        <v>3.0281000000000001E-3</v>
      </c>
      <c r="E2781" s="62">
        <v>4.5719000000000003E-3</v>
      </c>
      <c r="F2781" s="62">
        <v>3.2500000000000001E-2</v>
      </c>
      <c r="G2781" s="62"/>
    </row>
    <row r="2782" spans="2:7" x14ac:dyDescent="0.25">
      <c r="B2782" s="60">
        <v>40533</v>
      </c>
      <c r="C2782" s="62">
        <v>2.6062999999999998E-3</v>
      </c>
      <c r="D2782" s="62">
        <v>3.0281000000000001E-3</v>
      </c>
      <c r="E2782" s="62">
        <v>4.5719000000000003E-3</v>
      </c>
      <c r="F2782" s="62">
        <v>3.2500000000000001E-2</v>
      </c>
      <c r="G2782" s="62"/>
    </row>
    <row r="2783" spans="2:7" x14ac:dyDescent="0.25">
      <c r="B2783" s="60">
        <v>40534</v>
      </c>
      <c r="C2783" s="62">
        <v>2.6062999999999998E-3</v>
      </c>
      <c r="D2783" s="62">
        <v>3.0281000000000001E-3</v>
      </c>
      <c r="E2783" s="62">
        <v>4.5719000000000003E-3</v>
      </c>
      <c r="F2783" s="62">
        <v>3.2500000000000001E-2</v>
      </c>
      <c r="G2783" s="62"/>
    </row>
    <row r="2784" spans="2:7" x14ac:dyDescent="0.25">
      <c r="B2784" s="60">
        <v>40535</v>
      </c>
      <c r="C2784" s="62">
        <v>2.6062999999999998E-3</v>
      </c>
      <c r="D2784" s="62">
        <v>3.0281000000000001E-3</v>
      </c>
      <c r="E2784" s="62">
        <v>4.5719000000000003E-3</v>
      </c>
      <c r="F2784" s="62">
        <v>3.2500000000000001E-2</v>
      </c>
      <c r="G2784" s="62"/>
    </row>
    <row r="2785" spans="2:7" x14ac:dyDescent="0.25">
      <c r="B2785" s="60">
        <v>40536</v>
      </c>
      <c r="C2785" s="62">
        <v>2.6062999999999998E-3</v>
      </c>
      <c r="D2785" s="62">
        <v>3.0281000000000001E-3</v>
      </c>
      <c r="E2785" s="62">
        <v>4.5719000000000003E-3</v>
      </c>
      <c r="F2785" s="62"/>
      <c r="G2785" s="62"/>
    </row>
    <row r="2786" spans="2:7" x14ac:dyDescent="0.25">
      <c r="B2786" s="60">
        <v>40541</v>
      </c>
      <c r="C2786" s="62">
        <v>2.6062999999999998E-3</v>
      </c>
      <c r="D2786" s="62">
        <v>3.0281000000000001E-3</v>
      </c>
      <c r="E2786" s="62">
        <v>4.5688000000000005E-3</v>
      </c>
      <c r="F2786" s="62">
        <v>3.2500000000000001E-2</v>
      </c>
      <c r="G2786" s="62"/>
    </row>
    <row r="2787" spans="2:7" x14ac:dyDescent="0.25">
      <c r="B2787" s="60">
        <v>40542</v>
      </c>
      <c r="C2787" s="62">
        <v>2.6062999999999998E-3</v>
      </c>
      <c r="D2787" s="62">
        <v>3.0281000000000001E-3</v>
      </c>
      <c r="E2787" s="62">
        <v>4.5656000000000004E-3</v>
      </c>
      <c r="F2787" s="62">
        <v>3.2500000000000001E-2</v>
      </c>
      <c r="G2787" s="62"/>
    </row>
    <row r="2788" spans="2:7" x14ac:dyDescent="0.25">
      <c r="B2788" s="60">
        <v>40543</v>
      </c>
      <c r="C2788" s="62">
        <v>2.6062999999999998E-3</v>
      </c>
      <c r="D2788" s="62">
        <v>3.0281000000000001E-3</v>
      </c>
      <c r="E2788" s="62">
        <v>4.5593999999999999E-3</v>
      </c>
      <c r="F2788" s="62">
        <v>3.2500000000000001E-2</v>
      </c>
      <c r="G2788" s="62"/>
    </row>
    <row r="2789" spans="2:7" x14ac:dyDescent="0.25">
      <c r="B2789" s="60">
        <v>40547</v>
      </c>
      <c r="C2789" s="62">
        <v>2.6062999999999998E-3</v>
      </c>
      <c r="D2789" s="62">
        <v>3.0281000000000001E-3</v>
      </c>
      <c r="E2789" s="62">
        <v>4.5580999999999998E-3</v>
      </c>
      <c r="F2789" s="62">
        <v>3.2500000000000001E-2</v>
      </c>
      <c r="G2789" s="62"/>
    </row>
    <row r="2790" spans="2:7" x14ac:dyDescent="0.25">
      <c r="B2790" s="60">
        <v>40548</v>
      </c>
      <c r="C2790" s="62">
        <v>2.6124999999999998E-3</v>
      </c>
      <c r="D2790" s="62">
        <v>3.0281000000000001E-3</v>
      </c>
      <c r="E2790" s="62">
        <v>4.5456000000000003E-3</v>
      </c>
      <c r="F2790" s="62">
        <v>3.2500000000000001E-2</v>
      </c>
      <c r="G2790" s="62"/>
    </row>
    <row r="2791" spans="2:7" x14ac:dyDescent="0.25">
      <c r="B2791" s="60">
        <v>40549</v>
      </c>
      <c r="C2791" s="62">
        <v>2.6124999999999998E-3</v>
      </c>
      <c r="D2791" s="62">
        <v>3.0313000000000002E-3</v>
      </c>
      <c r="E2791" s="62">
        <v>4.5719000000000003E-3</v>
      </c>
      <c r="F2791" s="62">
        <v>3.2500000000000001E-2</v>
      </c>
      <c r="G2791" s="62"/>
    </row>
    <row r="2792" spans="2:7" x14ac:dyDescent="0.25">
      <c r="B2792" s="60">
        <v>40550</v>
      </c>
      <c r="C2792" s="62">
        <v>2.6124999999999998E-3</v>
      </c>
      <c r="D2792" s="62">
        <v>3.0313000000000002E-3</v>
      </c>
      <c r="E2792" s="62">
        <v>4.5731000000000001E-3</v>
      </c>
      <c r="F2792" s="62">
        <v>3.2500000000000001E-2</v>
      </c>
      <c r="G2792" s="62"/>
    </row>
    <row r="2793" spans="2:7" x14ac:dyDescent="0.25">
      <c r="B2793" s="60">
        <v>40553</v>
      </c>
      <c r="C2793" s="62">
        <v>2.6124999999999998E-3</v>
      </c>
      <c r="D2793" s="62">
        <v>3.0313000000000002E-3</v>
      </c>
      <c r="E2793" s="62">
        <v>4.5706000000000002E-3</v>
      </c>
      <c r="F2793" s="62">
        <v>3.2500000000000001E-2</v>
      </c>
      <c r="G2793" s="62"/>
    </row>
    <row r="2794" spans="2:7" x14ac:dyDescent="0.25">
      <c r="B2794" s="60">
        <v>40554</v>
      </c>
      <c r="C2794" s="62">
        <v>2.6124999999999998E-3</v>
      </c>
      <c r="D2794" s="62">
        <v>3.0313000000000002E-3</v>
      </c>
      <c r="E2794" s="62">
        <v>4.5694000000000004E-3</v>
      </c>
      <c r="F2794" s="62">
        <v>3.2500000000000001E-2</v>
      </c>
      <c r="G2794" s="62"/>
    </row>
    <row r="2795" spans="2:7" x14ac:dyDescent="0.25">
      <c r="B2795" s="60">
        <v>40555</v>
      </c>
      <c r="C2795" s="62">
        <v>2.6124999999999998E-3</v>
      </c>
      <c r="D2795" s="62">
        <v>3.0313000000000002E-3</v>
      </c>
      <c r="E2795" s="62">
        <v>4.5681000000000003E-3</v>
      </c>
      <c r="F2795" s="62">
        <v>3.2500000000000001E-2</v>
      </c>
      <c r="G2795" s="62"/>
    </row>
    <row r="2796" spans="2:7" x14ac:dyDescent="0.25">
      <c r="B2796" s="60">
        <v>40556</v>
      </c>
      <c r="C2796" s="62">
        <v>2.6124999999999998E-3</v>
      </c>
      <c r="D2796" s="62">
        <v>3.0313000000000002E-3</v>
      </c>
      <c r="E2796" s="62">
        <v>4.5656000000000004E-3</v>
      </c>
      <c r="F2796" s="62">
        <v>3.2500000000000001E-2</v>
      </c>
      <c r="G2796" s="62"/>
    </row>
    <row r="2797" spans="2:7" x14ac:dyDescent="0.25">
      <c r="B2797" s="60">
        <v>40557</v>
      </c>
      <c r="C2797" s="62">
        <v>2.6124999999999998E-3</v>
      </c>
      <c r="D2797" s="62">
        <v>3.0313000000000002E-3</v>
      </c>
      <c r="E2797" s="62">
        <v>4.5593999999999999E-3</v>
      </c>
      <c r="F2797" s="62">
        <v>3.2500000000000001E-2</v>
      </c>
      <c r="G2797" s="62"/>
    </row>
    <row r="2798" spans="2:7" x14ac:dyDescent="0.25">
      <c r="B2798" s="60">
        <v>40560</v>
      </c>
      <c r="C2798" s="62">
        <v>2.6124999999999998E-3</v>
      </c>
      <c r="D2798" s="62">
        <v>3.0313000000000002E-3</v>
      </c>
      <c r="E2798" s="62">
        <v>4.5468999999999996E-3</v>
      </c>
      <c r="F2798" s="62"/>
      <c r="G2798" s="62"/>
    </row>
    <row r="2799" spans="2:7" x14ac:dyDescent="0.25">
      <c r="B2799" s="60">
        <v>40561</v>
      </c>
      <c r="C2799" s="62">
        <v>2.6062999999999998E-3</v>
      </c>
      <c r="D2799" s="62">
        <v>3.0313000000000002E-3</v>
      </c>
      <c r="E2799" s="62">
        <v>4.5468999999999996E-3</v>
      </c>
      <c r="F2799" s="62">
        <v>3.2500000000000001E-2</v>
      </c>
      <c r="G2799" s="62"/>
    </row>
    <row r="2800" spans="2:7" x14ac:dyDescent="0.25">
      <c r="B2800" s="60">
        <v>40562</v>
      </c>
      <c r="C2800" s="62">
        <v>2.5999999999999999E-3</v>
      </c>
      <c r="D2800" s="62">
        <v>3.0313000000000002E-3</v>
      </c>
      <c r="E2800" s="62">
        <v>4.5468999999999996E-3</v>
      </c>
      <c r="F2800" s="62">
        <v>3.2500000000000001E-2</v>
      </c>
      <c r="G2800" s="62"/>
    </row>
    <row r="2801" spans="2:7" x14ac:dyDescent="0.25">
      <c r="B2801" s="60">
        <v>40563</v>
      </c>
      <c r="C2801" s="62">
        <v>2.5999999999999999E-3</v>
      </c>
      <c r="D2801" s="62">
        <v>3.0313000000000002E-3</v>
      </c>
      <c r="E2801" s="62">
        <v>4.5468999999999996E-3</v>
      </c>
      <c r="F2801" s="62">
        <v>3.2500000000000001E-2</v>
      </c>
      <c r="G2801" s="62"/>
    </row>
    <row r="2802" spans="2:7" x14ac:dyDescent="0.25">
      <c r="B2802" s="60">
        <v>40564</v>
      </c>
      <c r="C2802" s="62">
        <v>2.5999999999999999E-3</v>
      </c>
      <c r="D2802" s="62">
        <v>3.0313000000000002E-3</v>
      </c>
      <c r="E2802" s="62">
        <v>4.5468999999999996E-3</v>
      </c>
      <c r="F2802" s="62">
        <v>3.2500000000000001E-2</v>
      </c>
      <c r="G2802" s="62"/>
    </row>
    <row r="2803" spans="2:7" x14ac:dyDescent="0.25">
      <c r="B2803" s="60">
        <v>40567</v>
      </c>
      <c r="C2803" s="62">
        <v>2.5999999999999999E-3</v>
      </c>
      <c r="D2803" s="62">
        <v>3.0313000000000002E-3</v>
      </c>
      <c r="E2803" s="62">
        <v>4.5468999999999996E-3</v>
      </c>
      <c r="F2803" s="62">
        <v>3.2500000000000001E-2</v>
      </c>
      <c r="G2803" s="62"/>
    </row>
    <row r="2804" spans="2:7" x14ac:dyDescent="0.25">
      <c r="B2804" s="60">
        <v>40568</v>
      </c>
      <c r="C2804" s="62">
        <v>2.5999999999999999E-3</v>
      </c>
      <c r="D2804" s="62">
        <v>3.0437999999999997E-3</v>
      </c>
      <c r="E2804" s="62">
        <v>4.5468999999999996E-3</v>
      </c>
      <c r="F2804" s="62">
        <v>3.2500000000000001E-2</v>
      </c>
      <c r="G2804" s="62"/>
    </row>
    <row r="2805" spans="2:7" x14ac:dyDescent="0.25">
      <c r="B2805" s="60">
        <v>40569</v>
      </c>
      <c r="C2805" s="62">
        <v>2.5999999999999999E-3</v>
      </c>
      <c r="D2805" s="62">
        <v>3.0437999999999997E-3</v>
      </c>
      <c r="E2805" s="62">
        <v>4.5468999999999996E-3</v>
      </c>
      <c r="F2805" s="62">
        <v>3.2500000000000001E-2</v>
      </c>
      <c r="G2805" s="62"/>
    </row>
    <row r="2806" spans="2:7" x14ac:dyDescent="0.25">
      <c r="B2806" s="60">
        <v>40570</v>
      </c>
      <c r="C2806" s="62">
        <v>2.5999999999999999E-3</v>
      </c>
      <c r="D2806" s="62">
        <v>3.0437999999999997E-3</v>
      </c>
      <c r="E2806" s="62">
        <v>4.5468999999999996E-3</v>
      </c>
      <c r="F2806" s="62">
        <v>3.2500000000000001E-2</v>
      </c>
      <c r="G2806" s="62"/>
    </row>
    <row r="2807" spans="2:7" x14ac:dyDescent="0.25">
      <c r="B2807" s="60">
        <v>40571</v>
      </c>
      <c r="C2807" s="62">
        <v>2.5999999999999999E-3</v>
      </c>
      <c r="D2807" s="62">
        <v>3.0437999999999997E-3</v>
      </c>
      <c r="E2807" s="62">
        <v>4.5380999999999998E-3</v>
      </c>
      <c r="F2807" s="62">
        <v>3.2500000000000001E-2</v>
      </c>
      <c r="G2807" s="62"/>
    </row>
    <row r="2808" spans="2:7" x14ac:dyDescent="0.25">
      <c r="B2808" s="60">
        <v>40574</v>
      </c>
      <c r="C2808" s="62">
        <v>2.5999999999999999E-3</v>
      </c>
      <c r="D2808" s="62">
        <v>3.0437999999999997E-3</v>
      </c>
      <c r="E2808" s="62">
        <v>4.5380999999999998E-3</v>
      </c>
      <c r="F2808" s="62">
        <v>3.2500000000000001E-2</v>
      </c>
      <c r="G2808" s="62"/>
    </row>
    <row r="2809" spans="2:7" x14ac:dyDescent="0.25">
      <c r="B2809" s="60">
        <v>40575</v>
      </c>
      <c r="C2809" s="62">
        <v>2.63E-3</v>
      </c>
      <c r="D2809" s="62">
        <v>3.1050000000000001E-3</v>
      </c>
      <c r="E2809" s="62">
        <v>4.6074999999999996E-3</v>
      </c>
      <c r="F2809" s="62">
        <v>3.2500000000000001E-2</v>
      </c>
      <c r="G2809" s="62"/>
    </row>
    <row r="2810" spans="2:7" x14ac:dyDescent="0.25">
      <c r="B2810" s="60">
        <v>40576</v>
      </c>
      <c r="C2810" s="62">
        <v>2.63E-3</v>
      </c>
      <c r="D2810" s="62">
        <v>3.1050000000000001E-3</v>
      </c>
      <c r="E2810" s="62">
        <v>4.6074999999999996E-3</v>
      </c>
      <c r="F2810" s="62">
        <v>3.2500000000000001E-2</v>
      </c>
      <c r="G2810" s="62"/>
    </row>
    <row r="2811" spans="2:7" x14ac:dyDescent="0.25">
      <c r="B2811" s="60">
        <v>40577</v>
      </c>
      <c r="C2811" s="62">
        <v>2.63E-3</v>
      </c>
      <c r="D2811" s="62">
        <v>3.1050000000000001E-3</v>
      </c>
      <c r="E2811" s="62">
        <v>4.6125000000000003E-3</v>
      </c>
      <c r="F2811" s="62">
        <v>3.2500000000000001E-2</v>
      </c>
      <c r="G2811" s="62"/>
    </row>
    <row r="2812" spans="2:7" x14ac:dyDescent="0.25">
      <c r="B2812" s="60">
        <v>40578</v>
      </c>
      <c r="C2812" s="62">
        <v>2.6274999999999996E-3</v>
      </c>
      <c r="D2812" s="62">
        <v>3.1150000000000001E-3</v>
      </c>
      <c r="E2812" s="62">
        <v>4.6125000000000003E-3</v>
      </c>
      <c r="F2812" s="62">
        <v>3.2500000000000001E-2</v>
      </c>
      <c r="G2812" s="62"/>
    </row>
    <row r="2813" spans="2:7" x14ac:dyDescent="0.25">
      <c r="B2813" s="60">
        <v>40581</v>
      </c>
      <c r="C2813" s="62">
        <v>2.6374999999999997E-3</v>
      </c>
      <c r="D2813" s="62">
        <v>3.1199999999999999E-3</v>
      </c>
      <c r="E2813" s="62">
        <v>4.6284999999999998E-3</v>
      </c>
      <c r="F2813" s="62">
        <v>3.2500000000000001E-2</v>
      </c>
      <c r="G2813" s="62"/>
    </row>
    <row r="2814" spans="2:7" x14ac:dyDescent="0.25">
      <c r="B2814" s="60">
        <v>40582</v>
      </c>
      <c r="C2814" s="62">
        <v>2.64E-3</v>
      </c>
      <c r="D2814" s="62">
        <v>3.1199999999999999E-3</v>
      </c>
      <c r="E2814" s="62">
        <v>4.6435000000000001E-3</v>
      </c>
      <c r="F2814" s="62">
        <v>3.2500000000000001E-2</v>
      </c>
      <c r="G2814" s="62"/>
    </row>
    <row r="2815" spans="2:7" x14ac:dyDescent="0.25">
      <c r="B2815" s="60">
        <v>40583</v>
      </c>
      <c r="C2815" s="62">
        <v>2.64E-3</v>
      </c>
      <c r="D2815" s="62">
        <v>3.1199999999999999E-3</v>
      </c>
      <c r="E2815" s="62">
        <v>4.6519999999999999E-3</v>
      </c>
      <c r="F2815" s="62">
        <v>3.2500000000000001E-2</v>
      </c>
      <c r="G2815" s="62"/>
    </row>
    <row r="2816" spans="2:7" x14ac:dyDescent="0.25">
      <c r="B2816" s="60">
        <v>40584</v>
      </c>
      <c r="C2816" s="62">
        <v>2.64E-3</v>
      </c>
      <c r="D2816" s="62">
        <v>3.1199999999999999E-3</v>
      </c>
      <c r="E2816" s="62">
        <v>4.6470000000000001E-3</v>
      </c>
      <c r="F2816" s="62">
        <v>3.2500000000000001E-2</v>
      </c>
      <c r="G2816" s="62"/>
    </row>
    <row r="2817" spans="2:7" x14ac:dyDescent="0.25">
      <c r="B2817" s="60">
        <v>40585</v>
      </c>
      <c r="C2817" s="62">
        <v>2.6574999999999997E-3</v>
      </c>
      <c r="D2817" s="62">
        <v>3.13E-3</v>
      </c>
      <c r="E2817" s="62">
        <v>4.6519999999999999E-3</v>
      </c>
      <c r="F2817" s="62">
        <v>3.2500000000000001E-2</v>
      </c>
      <c r="G2817" s="62"/>
    </row>
    <row r="2818" spans="2:7" x14ac:dyDescent="0.25">
      <c r="B2818" s="60">
        <v>40588</v>
      </c>
      <c r="C2818" s="62">
        <v>2.6474999999999997E-3</v>
      </c>
      <c r="D2818" s="62">
        <v>3.14E-3</v>
      </c>
      <c r="E2818" s="62">
        <v>4.6569999999999997E-3</v>
      </c>
      <c r="F2818" s="62">
        <v>3.2500000000000001E-2</v>
      </c>
      <c r="G2818" s="62"/>
    </row>
    <row r="2819" spans="2:7" x14ac:dyDescent="0.25">
      <c r="B2819" s="60">
        <v>40589</v>
      </c>
      <c r="C2819" s="62">
        <v>2.64E-3</v>
      </c>
      <c r="D2819" s="62">
        <v>3.1350000000000002E-3</v>
      </c>
      <c r="E2819" s="62">
        <v>4.6569999999999997E-3</v>
      </c>
      <c r="F2819" s="62">
        <v>3.2500000000000001E-2</v>
      </c>
      <c r="G2819" s="62"/>
    </row>
    <row r="2820" spans="2:7" x14ac:dyDescent="0.25">
      <c r="B2820" s="60">
        <v>40590</v>
      </c>
      <c r="C2820" s="62">
        <v>2.63E-3</v>
      </c>
      <c r="D2820" s="62">
        <v>3.1350000000000002E-3</v>
      </c>
      <c r="E2820" s="62">
        <v>4.6519999999999999E-3</v>
      </c>
      <c r="F2820" s="62">
        <v>3.2500000000000001E-2</v>
      </c>
      <c r="G2820" s="62"/>
    </row>
    <row r="2821" spans="2:7" x14ac:dyDescent="0.25">
      <c r="B2821" s="60">
        <v>40591</v>
      </c>
      <c r="C2821" s="62">
        <v>2.63E-3</v>
      </c>
      <c r="D2821" s="62">
        <v>3.1350000000000002E-3</v>
      </c>
      <c r="E2821" s="62">
        <v>4.6550000000000003E-3</v>
      </c>
      <c r="F2821" s="62">
        <v>3.2500000000000001E-2</v>
      </c>
      <c r="G2821" s="62"/>
    </row>
    <row r="2822" spans="2:7" x14ac:dyDescent="0.25">
      <c r="B2822" s="60">
        <v>40592</v>
      </c>
      <c r="C2822" s="62">
        <v>2.6199999999999999E-3</v>
      </c>
      <c r="D2822" s="62">
        <v>3.1250000000000002E-3</v>
      </c>
      <c r="E2822" s="62">
        <v>4.6550000000000003E-3</v>
      </c>
      <c r="F2822" s="62">
        <v>3.2500000000000001E-2</v>
      </c>
      <c r="G2822" s="62"/>
    </row>
    <row r="2823" spans="2:7" x14ac:dyDescent="0.25">
      <c r="B2823" s="60">
        <v>40595</v>
      </c>
      <c r="C2823" s="62">
        <v>2.6199999999999999E-3</v>
      </c>
      <c r="D2823" s="62">
        <v>3.1250000000000002E-3</v>
      </c>
      <c r="E2823" s="62">
        <v>4.6500000000000005E-3</v>
      </c>
      <c r="F2823" s="62"/>
      <c r="G2823" s="62"/>
    </row>
    <row r="2824" spans="2:7" x14ac:dyDescent="0.25">
      <c r="B2824" s="60">
        <v>40596</v>
      </c>
      <c r="C2824" s="62">
        <v>2.6150000000000001E-3</v>
      </c>
      <c r="D2824" s="62">
        <v>3.1250000000000002E-3</v>
      </c>
      <c r="E2824" s="62">
        <v>4.6500000000000005E-3</v>
      </c>
      <c r="F2824" s="62">
        <v>3.2500000000000001E-2</v>
      </c>
      <c r="G2824" s="62"/>
    </row>
    <row r="2825" spans="2:7" x14ac:dyDescent="0.25">
      <c r="B2825" s="60">
        <v>40597</v>
      </c>
      <c r="C2825" s="62">
        <v>2.6150000000000001E-3</v>
      </c>
      <c r="D2825" s="62">
        <v>3.1150000000000001E-3</v>
      </c>
      <c r="E2825" s="62">
        <v>4.6500000000000005E-3</v>
      </c>
      <c r="F2825" s="62">
        <v>3.2500000000000001E-2</v>
      </c>
      <c r="G2825" s="62"/>
    </row>
    <row r="2826" spans="2:7" x14ac:dyDescent="0.25">
      <c r="B2826" s="60">
        <v>40598</v>
      </c>
      <c r="C2826" s="62">
        <v>2.6150000000000001E-3</v>
      </c>
      <c r="D2826" s="62">
        <v>3.1050000000000001E-3</v>
      </c>
      <c r="E2826" s="62">
        <v>4.64E-3</v>
      </c>
      <c r="F2826" s="62">
        <v>3.2500000000000001E-2</v>
      </c>
      <c r="G2826" s="62"/>
    </row>
    <row r="2827" spans="2:7" x14ac:dyDescent="0.25">
      <c r="B2827" s="60">
        <v>40599</v>
      </c>
      <c r="C2827" s="62">
        <v>2.6099999999999999E-3</v>
      </c>
      <c r="D2827" s="62">
        <v>3.1050000000000001E-3</v>
      </c>
      <c r="E2827" s="62">
        <v>4.64E-3</v>
      </c>
      <c r="F2827" s="62">
        <v>3.2500000000000001E-2</v>
      </c>
      <c r="G2827" s="62"/>
    </row>
    <row r="2828" spans="2:7" x14ac:dyDescent="0.25">
      <c r="B2828" s="60">
        <v>40602</v>
      </c>
      <c r="C2828" s="62">
        <v>2.6099999999999999E-3</v>
      </c>
      <c r="D2828" s="62">
        <v>3.0950000000000001E-3</v>
      </c>
      <c r="E2828" s="62">
        <v>4.64E-3</v>
      </c>
      <c r="F2828" s="62">
        <v>3.2500000000000001E-2</v>
      </c>
      <c r="G2828" s="62"/>
    </row>
    <row r="2829" spans="2:7" x14ac:dyDescent="0.25">
      <c r="B2829" s="60">
        <v>40603</v>
      </c>
      <c r="C2829" s="62">
        <v>2.6099999999999999E-3</v>
      </c>
      <c r="D2829" s="62">
        <v>3.0950000000000001E-3</v>
      </c>
      <c r="E2829" s="62">
        <v>4.6250000000000006E-3</v>
      </c>
      <c r="F2829" s="62">
        <v>3.2500000000000001E-2</v>
      </c>
      <c r="G2829" s="62"/>
    </row>
    <row r="2830" spans="2:7" x14ac:dyDescent="0.25">
      <c r="B2830" s="60">
        <v>40604</v>
      </c>
      <c r="C2830" s="62">
        <v>2.5999999999999999E-3</v>
      </c>
      <c r="D2830" s="62">
        <v>3.0950000000000001E-3</v>
      </c>
      <c r="E2830" s="62">
        <v>4.6150000000000002E-3</v>
      </c>
      <c r="F2830" s="62">
        <v>3.2500000000000001E-2</v>
      </c>
      <c r="G2830" s="62"/>
    </row>
    <row r="2831" spans="2:7" x14ac:dyDescent="0.25">
      <c r="B2831" s="60">
        <v>40605</v>
      </c>
      <c r="C2831" s="62">
        <v>2.5999999999999999E-3</v>
      </c>
      <c r="D2831" s="62">
        <v>3.0950000000000001E-3</v>
      </c>
      <c r="E2831" s="62">
        <v>4.6150000000000002E-3</v>
      </c>
      <c r="F2831" s="62">
        <v>3.2500000000000001E-2</v>
      </c>
      <c r="G2831" s="62"/>
    </row>
    <row r="2832" spans="2:7" x14ac:dyDescent="0.25">
      <c r="B2832" s="60">
        <v>40606</v>
      </c>
      <c r="C2832" s="62">
        <v>2.5999999999999999E-3</v>
      </c>
      <c r="D2832" s="62">
        <v>3.0950000000000001E-3</v>
      </c>
      <c r="E2832" s="62">
        <v>4.6250000000000006E-3</v>
      </c>
      <c r="F2832" s="62">
        <v>3.2500000000000001E-2</v>
      </c>
      <c r="G2832" s="62"/>
    </row>
    <row r="2833" spans="2:7" x14ac:dyDescent="0.25">
      <c r="B2833" s="60">
        <v>40609</v>
      </c>
      <c r="C2833" s="62">
        <v>2.5900000000000003E-3</v>
      </c>
      <c r="D2833" s="62">
        <v>3.0950000000000001E-3</v>
      </c>
      <c r="E2833" s="62">
        <v>4.6250000000000006E-3</v>
      </c>
      <c r="F2833" s="62">
        <v>3.2500000000000001E-2</v>
      </c>
      <c r="G2833" s="62"/>
    </row>
    <row r="2834" spans="2:7" x14ac:dyDescent="0.25">
      <c r="B2834" s="60">
        <v>40610</v>
      </c>
      <c r="C2834" s="62">
        <v>2.5800000000000003E-3</v>
      </c>
      <c r="D2834" s="62">
        <v>3.0950000000000001E-3</v>
      </c>
      <c r="E2834" s="62">
        <v>4.6150000000000002E-3</v>
      </c>
      <c r="F2834" s="62">
        <v>3.2500000000000001E-2</v>
      </c>
      <c r="G2834" s="62"/>
    </row>
    <row r="2835" spans="2:7" x14ac:dyDescent="0.25">
      <c r="B2835" s="60">
        <v>40611</v>
      </c>
      <c r="C2835" s="62">
        <v>2.5800000000000003E-3</v>
      </c>
      <c r="D2835" s="62">
        <v>3.0950000000000001E-3</v>
      </c>
      <c r="E2835" s="62">
        <v>4.6150000000000002E-3</v>
      </c>
      <c r="F2835" s="62">
        <v>3.2500000000000001E-2</v>
      </c>
      <c r="G2835" s="62"/>
    </row>
    <row r="2836" spans="2:7" x14ac:dyDescent="0.25">
      <c r="B2836" s="60">
        <v>40612</v>
      </c>
      <c r="C2836" s="62">
        <v>2.555E-3</v>
      </c>
      <c r="D2836" s="62">
        <v>3.0950000000000001E-3</v>
      </c>
      <c r="E2836" s="62">
        <v>4.6150000000000002E-3</v>
      </c>
      <c r="F2836" s="62">
        <v>3.2500000000000001E-2</v>
      </c>
      <c r="G2836" s="62"/>
    </row>
    <row r="2837" spans="2:7" x14ac:dyDescent="0.25">
      <c r="B2837" s="60">
        <v>40613</v>
      </c>
      <c r="C2837" s="62">
        <v>2.5500000000000002E-3</v>
      </c>
      <c r="D2837" s="62">
        <v>3.0950000000000001E-3</v>
      </c>
      <c r="E2837" s="62">
        <v>4.6100000000000004E-3</v>
      </c>
      <c r="F2837" s="62">
        <v>3.2500000000000001E-2</v>
      </c>
      <c r="G2837" s="62"/>
    </row>
    <row r="2838" spans="2:7" x14ac:dyDescent="0.25">
      <c r="B2838" s="60">
        <v>40616</v>
      </c>
      <c r="C2838" s="62">
        <v>2.5349999999999999E-3</v>
      </c>
      <c r="D2838" s="62">
        <v>3.0899999999999999E-3</v>
      </c>
      <c r="E2838" s="62">
        <v>4.6100000000000004E-3</v>
      </c>
      <c r="F2838" s="62">
        <v>3.2500000000000001E-2</v>
      </c>
      <c r="G2838" s="62"/>
    </row>
    <row r="2839" spans="2:7" x14ac:dyDescent="0.25">
      <c r="B2839" s="60">
        <v>40617</v>
      </c>
      <c r="C2839" s="62">
        <v>2.5349999999999999E-3</v>
      </c>
      <c r="D2839" s="62">
        <v>3.0899999999999999E-3</v>
      </c>
      <c r="E2839" s="62">
        <v>4.5999999999999999E-3</v>
      </c>
      <c r="F2839" s="62">
        <v>3.2500000000000001E-2</v>
      </c>
      <c r="G2839" s="62"/>
    </row>
    <row r="2840" spans="2:7" x14ac:dyDescent="0.25">
      <c r="B2840" s="60">
        <v>40618</v>
      </c>
      <c r="C2840" s="62">
        <v>2.5349999999999999E-3</v>
      </c>
      <c r="D2840" s="62">
        <v>3.0899999999999999E-3</v>
      </c>
      <c r="E2840" s="62">
        <v>4.5999999999999999E-3</v>
      </c>
      <c r="F2840" s="62">
        <v>3.2500000000000001E-2</v>
      </c>
      <c r="G2840" s="62"/>
    </row>
    <row r="2841" spans="2:7" x14ac:dyDescent="0.25">
      <c r="B2841" s="60">
        <v>40619</v>
      </c>
      <c r="C2841" s="62">
        <v>2.5349999999999999E-3</v>
      </c>
      <c r="D2841" s="62">
        <v>3.0899999999999999E-3</v>
      </c>
      <c r="E2841" s="62">
        <v>4.5999999999999999E-3</v>
      </c>
      <c r="F2841" s="62">
        <v>3.2500000000000001E-2</v>
      </c>
      <c r="G2841" s="62"/>
    </row>
    <row r="2842" spans="2:7" x14ac:dyDescent="0.25">
      <c r="B2842" s="60">
        <v>40620</v>
      </c>
      <c r="C2842" s="62">
        <v>2.5349999999999999E-3</v>
      </c>
      <c r="D2842" s="62">
        <v>3.0899999999999999E-3</v>
      </c>
      <c r="E2842" s="62">
        <v>4.5999999999999999E-3</v>
      </c>
      <c r="F2842" s="62">
        <v>3.2500000000000001E-2</v>
      </c>
      <c r="G2842" s="62"/>
    </row>
    <row r="2843" spans="2:7" x14ac:dyDescent="0.25">
      <c r="B2843" s="60">
        <v>40623</v>
      </c>
      <c r="C2843" s="62">
        <v>2.5249999999999999E-3</v>
      </c>
      <c r="D2843" s="62">
        <v>3.0899999999999999E-3</v>
      </c>
      <c r="E2843" s="62">
        <v>4.5999999999999999E-3</v>
      </c>
      <c r="F2843" s="62">
        <v>3.2500000000000001E-2</v>
      </c>
      <c r="G2843" s="62"/>
    </row>
    <row r="2844" spans="2:7" x14ac:dyDescent="0.25">
      <c r="B2844" s="60">
        <v>40624</v>
      </c>
      <c r="C2844" s="62">
        <v>2.5200000000000001E-3</v>
      </c>
      <c r="D2844" s="62">
        <v>3.0899999999999999E-3</v>
      </c>
      <c r="E2844" s="62">
        <v>4.5999999999999999E-3</v>
      </c>
      <c r="F2844" s="62">
        <v>3.2500000000000001E-2</v>
      </c>
      <c r="G2844" s="62"/>
    </row>
    <row r="2845" spans="2:7" x14ac:dyDescent="0.25">
      <c r="B2845" s="60">
        <v>40625</v>
      </c>
      <c r="C2845" s="62">
        <v>2.4949999999999998E-3</v>
      </c>
      <c r="D2845" s="62">
        <v>3.0799999999999998E-3</v>
      </c>
      <c r="E2845" s="62">
        <v>4.5999999999999999E-3</v>
      </c>
      <c r="F2845" s="62">
        <v>3.2500000000000001E-2</v>
      </c>
      <c r="G2845" s="62"/>
    </row>
    <row r="2846" spans="2:7" x14ac:dyDescent="0.25">
      <c r="B2846" s="60">
        <v>40626</v>
      </c>
      <c r="C2846" s="62">
        <v>2.4824999999999999E-3</v>
      </c>
      <c r="D2846" s="62">
        <v>3.0850000000000001E-3</v>
      </c>
      <c r="E2846" s="62">
        <v>4.5999999999999999E-3</v>
      </c>
      <c r="F2846" s="62">
        <v>3.2500000000000001E-2</v>
      </c>
      <c r="G2846" s="62"/>
    </row>
    <row r="2847" spans="2:7" x14ac:dyDescent="0.25">
      <c r="B2847" s="60">
        <v>40627</v>
      </c>
      <c r="C2847" s="62">
        <v>2.4824999999999999E-3</v>
      </c>
      <c r="D2847" s="62">
        <v>3.075E-3</v>
      </c>
      <c r="E2847" s="62">
        <v>4.5999999999999999E-3</v>
      </c>
      <c r="F2847" s="62">
        <v>3.2500000000000001E-2</v>
      </c>
      <c r="G2847" s="62"/>
    </row>
    <row r="2848" spans="2:7" x14ac:dyDescent="0.25">
      <c r="B2848" s="60">
        <v>40630</v>
      </c>
      <c r="C2848" s="62">
        <v>2.4765E-3</v>
      </c>
      <c r="D2848" s="62">
        <v>3.0699999999999998E-3</v>
      </c>
      <c r="E2848" s="62">
        <v>4.6050000000000006E-3</v>
      </c>
      <c r="F2848" s="62">
        <v>3.2500000000000001E-2</v>
      </c>
      <c r="G2848" s="62"/>
    </row>
    <row r="2849" spans="2:7" x14ac:dyDescent="0.25">
      <c r="B2849" s="60">
        <v>40631</v>
      </c>
      <c r="C2849" s="62">
        <v>2.4615000000000001E-3</v>
      </c>
      <c r="D2849" s="62">
        <v>3.0699999999999998E-3</v>
      </c>
      <c r="E2849" s="62">
        <v>4.6050000000000006E-3</v>
      </c>
      <c r="F2849" s="62">
        <v>3.2500000000000001E-2</v>
      </c>
      <c r="G2849" s="62"/>
    </row>
    <row r="2850" spans="2:7" x14ac:dyDescent="0.25">
      <c r="B2850" s="60">
        <v>40632</v>
      </c>
      <c r="C2850" s="62">
        <v>2.4380000000000001E-3</v>
      </c>
      <c r="D2850" s="62">
        <v>3.045E-3</v>
      </c>
      <c r="E2850" s="62">
        <v>4.6050000000000006E-3</v>
      </c>
      <c r="F2850" s="62">
        <v>3.2500000000000001E-2</v>
      </c>
      <c r="G2850" s="62"/>
    </row>
    <row r="2851" spans="2:7" x14ac:dyDescent="0.25">
      <c r="B2851" s="60">
        <v>40633</v>
      </c>
      <c r="C2851" s="62">
        <v>2.4345E-3</v>
      </c>
      <c r="D2851" s="62">
        <v>3.0299999999999997E-3</v>
      </c>
      <c r="E2851" s="62">
        <v>4.5950000000000001E-3</v>
      </c>
      <c r="F2851" s="62">
        <v>3.2500000000000001E-2</v>
      </c>
      <c r="G2851" s="62"/>
    </row>
    <row r="2852" spans="2:7" x14ac:dyDescent="0.25">
      <c r="B2852" s="60">
        <v>40634</v>
      </c>
      <c r="C2852" s="62">
        <v>2.4294999999999998E-3</v>
      </c>
      <c r="D2852" s="62">
        <v>3.0100000000000001E-3</v>
      </c>
      <c r="E2852" s="62">
        <v>4.5950000000000001E-3</v>
      </c>
      <c r="F2852" s="62">
        <v>3.2500000000000001E-2</v>
      </c>
      <c r="G2852" s="62"/>
    </row>
    <row r="2853" spans="2:7" x14ac:dyDescent="0.25">
      <c r="B2853" s="60">
        <v>40637</v>
      </c>
      <c r="C2853" s="62">
        <v>2.3990000000000001E-3</v>
      </c>
      <c r="D2853" s="62">
        <v>2.9675000000000001E-3</v>
      </c>
      <c r="E2853" s="62">
        <v>4.5874999999999996E-3</v>
      </c>
      <c r="F2853" s="62">
        <v>3.2500000000000001E-2</v>
      </c>
      <c r="G2853" s="62"/>
    </row>
    <row r="2854" spans="2:7" x14ac:dyDescent="0.25">
      <c r="B2854" s="60">
        <v>40638</v>
      </c>
      <c r="C2854" s="62">
        <v>2.3549999999999999E-3</v>
      </c>
      <c r="D2854" s="62">
        <v>2.9375E-3</v>
      </c>
      <c r="E2854" s="62">
        <v>4.5650000000000005E-3</v>
      </c>
      <c r="F2854" s="62">
        <v>3.2500000000000001E-2</v>
      </c>
      <c r="G2854" s="62"/>
    </row>
    <row r="2855" spans="2:7" x14ac:dyDescent="0.25">
      <c r="B2855" s="60">
        <v>40639</v>
      </c>
      <c r="C2855" s="62">
        <v>2.3350000000000003E-3</v>
      </c>
      <c r="D2855" s="62">
        <v>2.9263000000000002E-3</v>
      </c>
      <c r="E2855" s="62">
        <v>4.5450000000000004E-3</v>
      </c>
      <c r="F2855" s="62">
        <v>3.2500000000000001E-2</v>
      </c>
      <c r="G2855" s="62"/>
    </row>
    <row r="2856" spans="2:7" x14ac:dyDescent="0.25">
      <c r="B2856" s="60">
        <v>40640</v>
      </c>
      <c r="C2856" s="62">
        <v>2.3138E-3</v>
      </c>
      <c r="D2856" s="62">
        <v>2.895E-3</v>
      </c>
      <c r="E2856" s="62">
        <v>4.5088000000000003E-3</v>
      </c>
      <c r="F2856" s="62">
        <v>3.2500000000000001E-2</v>
      </c>
      <c r="G2856" s="62"/>
    </row>
    <row r="2857" spans="2:7" x14ac:dyDescent="0.25">
      <c r="B2857" s="60">
        <v>40641</v>
      </c>
      <c r="C2857" s="62">
        <v>2.2650000000000001E-3</v>
      </c>
      <c r="D2857" s="62">
        <v>2.8525E-3</v>
      </c>
      <c r="E2857" s="62">
        <v>4.4749999999999998E-3</v>
      </c>
      <c r="F2857" s="62">
        <v>3.2500000000000001E-2</v>
      </c>
      <c r="G2857" s="62"/>
    </row>
    <row r="2858" spans="2:7" x14ac:dyDescent="0.25">
      <c r="B2858" s="60">
        <v>40644</v>
      </c>
      <c r="C2858" s="62">
        <v>2.238E-3</v>
      </c>
      <c r="D2858" s="62">
        <v>2.8275000000000002E-3</v>
      </c>
      <c r="E2858" s="62">
        <v>4.4450000000000002E-3</v>
      </c>
      <c r="F2858" s="62">
        <v>3.2500000000000001E-2</v>
      </c>
      <c r="G2858" s="62"/>
    </row>
    <row r="2859" spans="2:7" x14ac:dyDescent="0.25">
      <c r="B2859" s="60">
        <v>40645</v>
      </c>
      <c r="C2859" s="62">
        <v>2.2109999999999999E-3</v>
      </c>
      <c r="D2859" s="62">
        <v>2.8075000000000001E-3</v>
      </c>
      <c r="E2859" s="62">
        <v>4.4250000000000001E-3</v>
      </c>
      <c r="F2859" s="62">
        <v>3.2500000000000001E-2</v>
      </c>
      <c r="G2859" s="62"/>
    </row>
    <row r="2860" spans="2:7" x14ac:dyDescent="0.25">
      <c r="B2860" s="60">
        <v>40646</v>
      </c>
      <c r="C2860" s="62">
        <v>2.1875000000000002E-3</v>
      </c>
      <c r="D2860" s="62">
        <v>2.7800000000000004E-3</v>
      </c>
      <c r="E2860" s="62">
        <v>4.4149999999999997E-3</v>
      </c>
      <c r="F2860" s="62">
        <v>3.2500000000000001E-2</v>
      </c>
      <c r="G2860" s="62"/>
    </row>
    <row r="2861" spans="2:7" x14ac:dyDescent="0.25">
      <c r="B2861" s="60">
        <v>40647</v>
      </c>
      <c r="C2861" s="62">
        <v>2.1584999999999998E-3</v>
      </c>
      <c r="D2861" s="62">
        <v>2.7550000000000001E-3</v>
      </c>
      <c r="E2861" s="62">
        <v>4.385E-3</v>
      </c>
      <c r="F2861" s="62">
        <v>3.2500000000000001E-2</v>
      </c>
      <c r="G2861" s="62"/>
    </row>
    <row r="2862" spans="2:7" x14ac:dyDescent="0.25">
      <c r="B2862" s="60">
        <v>40648</v>
      </c>
      <c r="C2862" s="62">
        <v>2.1375000000000001E-3</v>
      </c>
      <c r="D2862" s="62">
        <v>2.7474999999999999E-3</v>
      </c>
      <c r="E2862" s="62">
        <v>4.3699999999999998E-3</v>
      </c>
      <c r="F2862" s="62">
        <v>3.2500000000000001E-2</v>
      </c>
      <c r="G2862" s="62"/>
    </row>
    <row r="2863" spans="2:7" x14ac:dyDescent="0.25">
      <c r="B2863" s="60">
        <v>40651</v>
      </c>
      <c r="C2863" s="62">
        <v>2.1294999999999999E-3</v>
      </c>
      <c r="D2863" s="62">
        <v>2.7400000000000002E-3</v>
      </c>
      <c r="E2863" s="62">
        <v>4.3499999999999997E-3</v>
      </c>
      <c r="F2863" s="62">
        <v>3.2500000000000001E-2</v>
      </c>
      <c r="G2863" s="62"/>
    </row>
    <row r="2864" spans="2:7" x14ac:dyDescent="0.25">
      <c r="B2864" s="60">
        <v>40652</v>
      </c>
      <c r="C2864" s="62">
        <v>2.1260000000000003E-3</v>
      </c>
      <c r="D2864" s="62">
        <v>2.7374999999999999E-3</v>
      </c>
      <c r="E2864" s="62">
        <v>4.3375000000000002E-3</v>
      </c>
      <c r="F2864" s="62">
        <v>3.2500000000000001E-2</v>
      </c>
      <c r="G2864" s="62"/>
    </row>
    <row r="2865" spans="2:7" x14ac:dyDescent="0.25">
      <c r="B2865" s="60">
        <v>40653</v>
      </c>
      <c r="C2865" s="62">
        <v>2.1260000000000003E-3</v>
      </c>
      <c r="D2865" s="62">
        <v>2.7374999999999999E-3</v>
      </c>
      <c r="E2865" s="62">
        <v>4.3325000000000004E-3</v>
      </c>
      <c r="F2865" s="62">
        <v>3.2500000000000001E-2</v>
      </c>
      <c r="G2865" s="62"/>
    </row>
    <row r="2866" spans="2:7" x14ac:dyDescent="0.25">
      <c r="B2866" s="60">
        <v>40654</v>
      </c>
      <c r="C2866" s="62">
        <v>2.1260000000000003E-3</v>
      </c>
      <c r="D2866" s="62">
        <v>2.7374999999999999E-3</v>
      </c>
      <c r="E2866" s="62">
        <v>4.3325000000000004E-3</v>
      </c>
      <c r="F2866" s="62">
        <v>3.2500000000000001E-2</v>
      </c>
      <c r="G2866" s="62"/>
    </row>
    <row r="2867" spans="2:7" x14ac:dyDescent="0.25">
      <c r="B2867" s="60">
        <v>40659</v>
      </c>
      <c r="C2867" s="62">
        <v>2.1134999999999999E-3</v>
      </c>
      <c r="D2867" s="62">
        <v>2.7274999999999999E-3</v>
      </c>
      <c r="E2867" s="62">
        <v>4.3225E-3</v>
      </c>
      <c r="F2867" s="62">
        <v>3.2500000000000001E-2</v>
      </c>
      <c r="G2867" s="62"/>
    </row>
    <row r="2868" spans="2:7" x14ac:dyDescent="0.25">
      <c r="B2868" s="60">
        <v>40660</v>
      </c>
      <c r="C2868" s="62">
        <v>2.1050000000000001E-3</v>
      </c>
      <c r="D2868" s="62">
        <v>2.7325000000000001E-3</v>
      </c>
      <c r="E2868" s="62">
        <v>4.3175000000000002E-3</v>
      </c>
      <c r="F2868" s="62">
        <v>3.2500000000000001E-2</v>
      </c>
      <c r="G2868" s="62"/>
    </row>
    <row r="2869" spans="2:7" x14ac:dyDescent="0.25">
      <c r="B2869" s="60">
        <v>40661</v>
      </c>
      <c r="C2869" s="62">
        <v>2.1024999999999998E-3</v>
      </c>
      <c r="D2869" s="62">
        <v>2.7300000000000002E-3</v>
      </c>
      <c r="E2869" s="62">
        <v>4.3049999999999998E-3</v>
      </c>
      <c r="F2869" s="62">
        <v>3.2500000000000001E-2</v>
      </c>
      <c r="G2869" s="62"/>
    </row>
    <row r="2870" spans="2:7" x14ac:dyDescent="0.25">
      <c r="B2870" s="60">
        <v>40666</v>
      </c>
      <c r="C2870" s="62">
        <v>2.0950000000000001E-3</v>
      </c>
      <c r="D2870" s="62">
        <v>2.7225000000000001E-3</v>
      </c>
      <c r="E2870" s="62">
        <v>4.3024999999999999E-3</v>
      </c>
      <c r="F2870" s="62">
        <v>3.2500000000000001E-2</v>
      </c>
      <c r="G2870" s="62"/>
    </row>
    <row r="2871" spans="2:7" x14ac:dyDescent="0.25">
      <c r="B2871" s="60">
        <v>40667</v>
      </c>
      <c r="C2871" s="62">
        <v>2.0899999999999998E-3</v>
      </c>
      <c r="D2871" s="62">
        <v>2.7025E-3</v>
      </c>
      <c r="E2871" s="62">
        <v>4.2849999999999997E-3</v>
      </c>
      <c r="F2871" s="62">
        <v>3.2500000000000001E-2</v>
      </c>
      <c r="G2871" s="62"/>
    </row>
    <row r="2872" spans="2:7" x14ac:dyDescent="0.25">
      <c r="B2872" s="60">
        <v>40668</v>
      </c>
      <c r="C2872" s="62">
        <v>2.062E-3</v>
      </c>
      <c r="D2872" s="62">
        <v>2.6825E-3</v>
      </c>
      <c r="E2872" s="62">
        <v>4.2699999999999995E-3</v>
      </c>
      <c r="F2872" s="62">
        <v>3.2500000000000001E-2</v>
      </c>
      <c r="G2872" s="62"/>
    </row>
    <row r="2873" spans="2:7" x14ac:dyDescent="0.25">
      <c r="B2873" s="60">
        <v>40669</v>
      </c>
      <c r="C2873" s="62">
        <v>2.0384999999999999E-3</v>
      </c>
      <c r="D2873" s="62">
        <v>2.6700000000000001E-3</v>
      </c>
      <c r="E2873" s="62">
        <v>4.2500000000000003E-3</v>
      </c>
      <c r="F2873" s="62">
        <v>3.2500000000000001E-2</v>
      </c>
      <c r="G2873" s="62"/>
    </row>
    <row r="2874" spans="2:7" x14ac:dyDescent="0.25">
      <c r="B2874" s="60">
        <v>40672</v>
      </c>
      <c r="C2874" s="62">
        <v>2.0184999999999999E-3</v>
      </c>
      <c r="D2874" s="62">
        <v>2.6574999999999997E-3</v>
      </c>
      <c r="E2874" s="62">
        <v>4.2325000000000002E-3</v>
      </c>
      <c r="F2874" s="62">
        <v>3.2500000000000001E-2</v>
      </c>
      <c r="G2874" s="62"/>
    </row>
    <row r="2875" spans="2:7" x14ac:dyDescent="0.25">
      <c r="B2875" s="60">
        <v>40673</v>
      </c>
      <c r="C2875" s="62">
        <v>2.0024999999999999E-3</v>
      </c>
      <c r="D2875" s="62">
        <v>2.64E-3</v>
      </c>
      <c r="E2875" s="62">
        <v>4.2125000000000001E-3</v>
      </c>
      <c r="F2875" s="62">
        <v>3.2500000000000001E-2</v>
      </c>
      <c r="G2875" s="62"/>
    </row>
    <row r="2876" spans="2:7" x14ac:dyDescent="0.25">
      <c r="B2876" s="60">
        <v>40674</v>
      </c>
      <c r="C2876" s="62">
        <v>1.9875000000000001E-3</v>
      </c>
      <c r="D2876" s="62">
        <v>2.6224999999999998E-3</v>
      </c>
      <c r="E2876" s="62">
        <v>4.2049999999999995E-3</v>
      </c>
      <c r="F2876" s="62">
        <v>3.2500000000000001E-2</v>
      </c>
      <c r="G2876" s="62"/>
    </row>
    <row r="2877" spans="2:7" x14ac:dyDescent="0.25">
      <c r="B2877" s="60">
        <v>40675</v>
      </c>
      <c r="C2877" s="62">
        <v>1.98E-3</v>
      </c>
      <c r="D2877" s="62">
        <v>2.6075E-3</v>
      </c>
      <c r="E2877" s="62">
        <v>4.1700000000000001E-3</v>
      </c>
      <c r="F2877" s="62">
        <v>3.2500000000000001E-2</v>
      </c>
      <c r="G2877" s="62"/>
    </row>
    <row r="2878" spans="2:7" x14ac:dyDescent="0.25">
      <c r="B2878" s="60">
        <v>40676</v>
      </c>
      <c r="C2878" s="62">
        <v>1.9710000000000001E-3</v>
      </c>
      <c r="D2878" s="62">
        <v>2.6050000000000001E-3</v>
      </c>
      <c r="E2878" s="62">
        <v>4.15E-3</v>
      </c>
      <c r="F2878" s="62">
        <v>3.2500000000000001E-2</v>
      </c>
      <c r="G2878" s="62"/>
    </row>
    <row r="2879" spans="2:7" x14ac:dyDescent="0.25">
      <c r="B2879" s="60">
        <v>40679</v>
      </c>
      <c r="C2879" s="62">
        <v>1.97E-3</v>
      </c>
      <c r="D2879" s="62">
        <v>2.6050000000000001E-3</v>
      </c>
      <c r="E2879" s="62">
        <v>4.1250000000000002E-3</v>
      </c>
      <c r="F2879" s="62">
        <v>3.2500000000000001E-2</v>
      </c>
      <c r="G2879" s="62"/>
    </row>
    <row r="2880" spans="2:7" x14ac:dyDescent="0.25">
      <c r="B2880" s="60">
        <v>40680</v>
      </c>
      <c r="C2880" s="62">
        <v>1.97E-3</v>
      </c>
      <c r="D2880" s="62">
        <v>2.5975E-3</v>
      </c>
      <c r="E2880" s="62">
        <v>4.1199999999999995E-3</v>
      </c>
      <c r="F2880" s="62">
        <v>3.2500000000000001E-2</v>
      </c>
      <c r="G2880" s="62"/>
    </row>
    <row r="2881" spans="2:7" x14ac:dyDescent="0.25">
      <c r="B2881" s="60">
        <v>40681</v>
      </c>
      <c r="C2881" s="62">
        <v>1.9575E-3</v>
      </c>
      <c r="D2881" s="62">
        <v>2.5999999999999999E-3</v>
      </c>
      <c r="E2881" s="62">
        <v>4.0999999999999995E-3</v>
      </c>
      <c r="F2881" s="62">
        <v>3.2500000000000001E-2</v>
      </c>
      <c r="G2881" s="62"/>
    </row>
    <row r="2882" spans="2:7" x14ac:dyDescent="0.25">
      <c r="B2882" s="60">
        <v>40682</v>
      </c>
      <c r="C2882" s="62">
        <v>1.9525E-3</v>
      </c>
      <c r="D2882" s="62">
        <v>2.5850000000000001E-3</v>
      </c>
      <c r="E2882" s="62">
        <v>4.0875E-3</v>
      </c>
      <c r="F2882" s="62">
        <v>3.2500000000000001E-2</v>
      </c>
      <c r="G2882" s="62"/>
    </row>
    <row r="2883" spans="2:7" x14ac:dyDescent="0.25">
      <c r="B2883" s="60">
        <v>40683</v>
      </c>
      <c r="C2883" s="62">
        <v>1.9475E-3</v>
      </c>
      <c r="D2883" s="62">
        <v>2.575E-3</v>
      </c>
      <c r="E2883" s="62">
        <v>4.0724999999999997E-3</v>
      </c>
      <c r="F2883" s="62">
        <v>3.2500000000000001E-2</v>
      </c>
      <c r="G2883" s="62"/>
    </row>
    <row r="2884" spans="2:7" x14ac:dyDescent="0.25">
      <c r="B2884" s="60">
        <v>40686</v>
      </c>
      <c r="C2884" s="62">
        <v>1.9400000000000001E-3</v>
      </c>
      <c r="D2884" s="62">
        <v>2.5674999999999999E-3</v>
      </c>
      <c r="E2884" s="62">
        <v>4.0550000000000004E-3</v>
      </c>
      <c r="F2884" s="62">
        <v>3.2500000000000001E-2</v>
      </c>
      <c r="G2884" s="62"/>
    </row>
    <row r="2885" spans="2:7" x14ac:dyDescent="0.25">
      <c r="B2885" s="60">
        <v>40687</v>
      </c>
      <c r="C2885" s="62">
        <v>1.9270000000000001E-3</v>
      </c>
      <c r="D2885" s="62">
        <v>2.5500000000000002E-3</v>
      </c>
      <c r="E2885" s="62">
        <v>4.045E-3</v>
      </c>
      <c r="F2885" s="62">
        <v>3.2500000000000001E-2</v>
      </c>
      <c r="G2885" s="62"/>
    </row>
    <row r="2886" spans="2:7" x14ac:dyDescent="0.25">
      <c r="B2886" s="60">
        <v>40688</v>
      </c>
      <c r="C2886" s="62">
        <v>1.9234999999999999E-3</v>
      </c>
      <c r="D2886" s="62">
        <v>2.545E-3</v>
      </c>
      <c r="E2886" s="62">
        <v>4.0375000000000003E-3</v>
      </c>
      <c r="F2886" s="62">
        <v>3.2500000000000001E-2</v>
      </c>
      <c r="G2886" s="62"/>
    </row>
    <row r="2887" spans="2:7" x14ac:dyDescent="0.25">
      <c r="B2887" s="60">
        <v>40689</v>
      </c>
      <c r="C2887" s="62">
        <v>1.9125000000000001E-3</v>
      </c>
      <c r="D2887" s="62">
        <v>2.5400000000000002E-3</v>
      </c>
      <c r="E2887" s="62">
        <v>4.0375000000000003E-3</v>
      </c>
      <c r="F2887" s="62">
        <v>3.2500000000000001E-2</v>
      </c>
      <c r="G2887" s="62"/>
    </row>
    <row r="2888" spans="2:7" x14ac:dyDescent="0.25">
      <c r="B2888" s="60">
        <v>40690</v>
      </c>
      <c r="C2888" s="62">
        <v>1.9103E-3</v>
      </c>
      <c r="D2888" s="62">
        <v>2.5387999999999999E-3</v>
      </c>
      <c r="E2888" s="62">
        <v>4.0263E-3</v>
      </c>
      <c r="F2888" s="62">
        <v>3.2500000000000001E-2</v>
      </c>
      <c r="G2888" s="62"/>
    </row>
    <row r="2889" spans="2:7" x14ac:dyDescent="0.25">
      <c r="B2889" s="60">
        <v>40694</v>
      </c>
      <c r="C2889" s="62">
        <v>1.9042999999999998E-3</v>
      </c>
      <c r="D2889" s="62">
        <v>2.5287999999999999E-3</v>
      </c>
      <c r="E2889" s="62">
        <v>4.0312999999999998E-3</v>
      </c>
      <c r="F2889" s="62">
        <v>3.2500000000000001E-2</v>
      </c>
      <c r="G2889" s="62"/>
    </row>
    <row r="2890" spans="2:7" x14ac:dyDescent="0.25">
      <c r="B2890" s="60">
        <v>40695</v>
      </c>
      <c r="C2890" s="62">
        <v>1.9042999999999998E-3</v>
      </c>
      <c r="D2890" s="62">
        <v>2.5287999999999999E-3</v>
      </c>
      <c r="E2890" s="62">
        <v>4.0263E-3</v>
      </c>
      <c r="F2890" s="62">
        <v>3.2500000000000001E-2</v>
      </c>
      <c r="G2890" s="62"/>
    </row>
    <row r="2891" spans="2:7" x14ac:dyDescent="0.25">
      <c r="B2891" s="60">
        <v>40696</v>
      </c>
      <c r="C2891" s="62">
        <v>1.9017999999999999E-3</v>
      </c>
      <c r="D2891" s="62">
        <v>2.5200000000000001E-3</v>
      </c>
      <c r="E2891" s="62">
        <v>4.0138000000000005E-3</v>
      </c>
      <c r="F2891" s="62">
        <v>3.2500000000000001E-2</v>
      </c>
      <c r="G2891" s="62"/>
    </row>
    <row r="2892" spans="2:7" x14ac:dyDescent="0.25">
      <c r="B2892" s="60">
        <v>40697</v>
      </c>
      <c r="C2892" s="62">
        <v>1.8979999999999999E-3</v>
      </c>
      <c r="D2892" s="62">
        <v>2.5200000000000001E-3</v>
      </c>
      <c r="E2892" s="62">
        <v>4.0100000000000005E-3</v>
      </c>
      <c r="F2892" s="62">
        <v>3.2500000000000001E-2</v>
      </c>
      <c r="G2892" s="62"/>
    </row>
    <row r="2893" spans="2:7" x14ac:dyDescent="0.25">
      <c r="B2893" s="60">
        <v>40700</v>
      </c>
      <c r="C2893" s="62">
        <v>1.8955E-3</v>
      </c>
      <c r="D2893" s="62">
        <v>2.5174999999999998E-3</v>
      </c>
      <c r="E2893" s="62">
        <v>4.0100000000000005E-3</v>
      </c>
      <c r="F2893" s="62">
        <v>3.2500000000000001E-2</v>
      </c>
      <c r="G2893" s="62"/>
    </row>
    <row r="2894" spans="2:7" x14ac:dyDescent="0.25">
      <c r="B2894" s="60">
        <v>40701</v>
      </c>
      <c r="C2894" s="62">
        <v>1.8955E-3</v>
      </c>
      <c r="D2894" s="62">
        <v>2.5174999999999998E-3</v>
      </c>
      <c r="E2894" s="62">
        <v>4.0000000000000001E-3</v>
      </c>
      <c r="F2894" s="62">
        <v>3.2500000000000001E-2</v>
      </c>
      <c r="G2894" s="62"/>
    </row>
    <row r="2895" spans="2:7" x14ac:dyDescent="0.25">
      <c r="B2895" s="60">
        <v>40702</v>
      </c>
      <c r="C2895" s="62">
        <v>1.8955E-3</v>
      </c>
      <c r="D2895" s="62">
        <v>2.5024999999999995E-3</v>
      </c>
      <c r="E2895" s="62">
        <v>3.9775000000000001E-3</v>
      </c>
      <c r="F2895" s="62">
        <v>3.2500000000000001E-2</v>
      </c>
      <c r="G2895" s="62"/>
    </row>
    <row r="2896" spans="2:7" x14ac:dyDescent="0.25">
      <c r="B2896" s="60">
        <v>40703</v>
      </c>
      <c r="C2896" s="62">
        <v>1.8955E-3</v>
      </c>
      <c r="D2896" s="62">
        <v>2.4949999999999998E-3</v>
      </c>
      <c r="E2896" s="62">
        <v>3.9674999999999997E-3</v>
      </c>
      <c r="F2896" s="62">
        <v>3.2500000000000001E-2</v>
      </c>
      <c r="G2896" s="62"/>
    </row>
    <row r="2897" spans="2:7" x14ac:dyDescent="0.25">
      <c r="B2897" s="60">
        <v>40704</v>
      </c>
      <c r="C2897" s="62">
        <v>1.8855E-3</v>
      </c>
      <c r="D2897" s="62">
        <v>2.4849999999999998E-3</v>
      </c>
      <c r="E2897" s="62">
        <v>3.9674999999999997E-3</v>
      </c>
      <c r="F2897" s="62">
        <v>3.2500000000000001E-2</v>
      </c>
      <c r="G2897" s="62"/>
    </row>
    <row r="2898" spans="2:7" x14ac:dyDescent="0.25">
      <c r="B2898" s="60">
        <v>40707</v>
      </c>
      <c r="C2898" s="62">
        <v>1.8705E-3</v>
      </c>
      <c r="D2898" s="62">
        <v>2.47E-3</v>
      </c>
      <c r="E2898" s="62">
        <v>3.9450000000000006E-3</v>
      </c>
      <c r="F2898" s="62">
        <v>3.2500000000000001E-2</v>
      </c>
      <c r="G2898" s="62"/>
    </row>
    <row r="2899" spans="2:7" x14ac:dyDescent="0.25">
      <c r="B2899" s="60">
        <v>40708</v>
      </c>
      <c r="C2899" s="62">
        <v>1.8554999999999999E-3</v>
      </c>
      <c r="D2899" s="62">
        <v>2.4524999999999998E-3</v>
      </c>
      <c r="E2899" s="62">
        <v>3.9350000000000001E-3</v>
      </c>
      <c r="F2899" s="62">
        <v>3.2500000000000001E-2</v>
      </c>
      <c r="G2899" s="62"/>
    </row>
    <row r="2900" spans="2:7" x14ac:dyDescent="0.25">
      <c r="B2900" s="60">
        <v>40709</v>
      </c>
      <c r="C2900" s="62">
        <v>1.8529999999999998E-3</v>
      </c>
      <c r="D2900" s="62">
        <v>2.4499999999999999E-3</v>
      </c>
      <c r="E2900" s="62">
        <v>3.9325000000000002E-3</v>
      </c>
      <c r="F2900" s="62">
        <v>3.2500000000000001E-2</v>
      </c>
      <c r="G2900" s="62"/>
    </row>
    <row r="2901" spans="2:7" x14ac:dyDescent="0.25">
      <c r="B2901" s="60">
        <v>40710</v>
      </c>
      <c r="C2901" s="62">
        <v>1.8579999999999998E-3</v>
      </c>
      <c r="D2901" s="62">
        <v>2.4650000000000002E-3</v>
      </c>
      <c r="E2901" s="62">
        <v>3.9500000000000004E-3</v>
      </c>
      <c r="F2901" s="62">
        <v>3.2500000000000001E-2</v>
      </c>
      <c r="G2901" s="62"/>
    </row>
    <row r="2902" spans="2:7" x14ac:dyDescent="0.25">
      <c r="B2902" s="60">
        <v>40711</v>
      </c>
      <c r="C2902" s="62">
        <v>1.8579999999999998E-3</v>
      </c>
      <c r="D2902" s="62">
        <v>2.4650000000000002E-3</v>
      </c>
      <c r="E2902" s="62">
        <v>3.9500000000000004E-3</v>
      </c>
      <c r="F2902" s="62">
        <v>3.2500000000000001E-2</v>
      </c>
      <c r="G2902" s="62"/>
    </row>
    <row r="2903" spans="2:7" x14ac:dyDescent="0.25">
      <c r="B2903" s="60">
        <v>40714</v>
      </c>
      <c r="C2903" s="62">
        <v>1.8579999999999998E-3</v>
      </c>
      <c r="D2903" s="62">
        <v>2.4650000000000002E-3</v>
      </c>
      <c r="E2903" s="62">
        <v>3.9474999999999996E-3</v>
      </c>
      <c r="F2903" s="62">
        <v>3.2500000000000001E-2</v>
      </c>
      <c r="G2903" s="62"/>
    </row>
    <row r="2904" spans="2:7" x14ac:dyDescent="0.25">
      <c r="B2904" s="60">
        <v>40715</v>
      </c>
      <c r="C2904" s="62">
        <v>1.8579999999999998E-3</v>
      </c>
      <c r="D2904" s="62">
        <v>2.4550000000000002E-3</v>
      </c>
      <c r="E2904" s="62">
        <v>3.9474999999999996E-3</v>
      </c>
      <c r="F2904" s="62">
        <v>3.2500000000000001E-2</v>
      </c>
      <c r="G2904" s="62"/>
    </row>
    <row r="2905" spans="2:7" x14ac:dyDescent="0.25">
      <c r="B2905" s="60">
        <v>40716</v>
      </c>
      <c r="C2905" s="62">
        <v>1.8579999999999998E-3</v>
      </c>
      <c r="D2905" s="62">
        <v>2.4550000000000002E-3</v>
      </c>
      <c r="E2905" s="62">
        <v>3.9474999999999996E-3</v>
      </c>
      <c r="F2905" s="62">
        <v>3.2500000000000001E-2</v>
      </c>
      <c r="G2905" s="62"/>
    </row>
    <row r="2906" spans="2:7" x14ac:dyDescent="0.25">
      <c r="B2906" s="60">
        <v>40717</v>
      </c>
      <c r="C2906" s="62">
        <v>1.8579999999999998E-3</v>
      </c>
      <c r="D2906" s="62">
        <v>2.4650000000000002E-3</v>
      </c>
      <c r="E2906" s="62">
        <v>3.9575000000000001E-3</v>
      </c>
      <c r="F2906" s="62">
        <v>3.2500000000000001E-2</v>
      </c>
      <c r="G2906" s="62"/>
    </row>
    <row r="2907" spans="2:7" x14ac:dyDescent="0.25">
      <c r="B2907" s="60">
        <v>40718</v>
      </c>
      <c r="C2907" s="62">
        <v>1.8554999999999999E-3</v>
      </c>
      <c r="D2907" s="62">
        <v>2.4624999999999998E-3</v>
      </c>
      <c r="E2907" s="62">
        <v>3.9674999999999997E-3</v>
      </c>
      <c r="F2907" s="62">
        <v>3.2500000000000001E-2</v>
      </c>
      <c r="G2907" s="62"/>
    </row>
    <row r="2908" spans="2:7" x14ac:dyDescent="0.25">
      <c r="B2908" s="60">
        <v>40721</v>
      </c>
      <c r="C2908" s="62">
        <v>1.8554999999999999E-3</v>
      </c>
      <c r="D2908" s="62">
        <v>2.4575E-3</v>
      </c>
      <c r="E2908" s="62">
        <v>4.0274999999999998E-3</v>
      </c>
      <c r="F2908" s="62">
        <v>3.2500000000000001E-2</v>
      </c>
      <c r="G2908" s="62"/>
    </row>
    <row r="2909" spans="2:7" x14ac:dyDescent="0.25">
      <c r="B2909" s="60">
        <v>40722</v>
      </c>
      <c r="C2909" s="62">
        <v>1.8554999999999999E-3</v>
      </c>
      <c r="D2909" s="62">
        <v>2.4575E-3</v>
      </c>
      <c r="E2909" s="62">
        <v>4.0074999999999998E-3</v>
      </c>
      <c r="F2909" s="62">
        <v>3.2500000000000001E-2</v>
      </c>
      <c r="G2909" s="62"/>
    </row>
    <row r="2910" spans="2:7" x14ac:dyDescent="0.25">
      <c r="B2910" s="60">
        <v>40723</v>
      </c>
      <c r="C2910" s="62">
        <v>1.8554999999999999E-3</v>
      </c>
      <c r="D2910" s="62">
        <v>2.4575E-3</v>
      </c>
      <c r="E2910" s="62">
        <v>4.0025E-3</v>
      </c>
      <c r="F2910" s="62">
        <v>3.2500000000000001E-2</v>
      </c>
      <c r="G2910" s="62"/>
    </row>
    <row r="2911" spans="2:7" x14ac:dyDescent="0.25">
      <c r="B2911" s="60">
        <v>40724</v>
      </c>
      <c r="C2911" s="62">
        <v>1.8554999999999999E-3</v>
      </c>
      <c r="D2911" s="62">
        <v>2.4575E-3</v>
      </c>
      <c r="E2911" s="62">
        <v>3.9775000000000001E-3</v>
      </c>
      <c r="F2911" s="62">
        <v>3.2500000000000001E-2</v>
      </c>
      <c r="G2911" s="62"/>
    </row>
    <row r="2912" spans="2:7" x14ac:dyDescent="0.25">
      <c r="B2912" s="60">
        <v>40725</v>
      </c>
      <c r="C2912" s="62">
        <v>1.8504999999999999E-3</v>
      </c>
      <c r="D2912" s="62">
        <v>2.4575E-3</v>
      </c>
      <c r="E2912" s="62">
        <v>3.9725000000000003E-3</v>
      </c>
      <c r="F2912" s="62">
        <v>3.2500000000000001E-2</v>
      </c>
      <c r="G2912" s="62"/>
    </row>
    <row r="2913" spans="2:7" x14ac:dyDescent="0.25">
      <c r="B2913" s="60">
        <v>40728</v>
      </c>
      <c r="C2913" s="62">
        <v>1.8504999999999999E-3</v>
      </c>
      <c r="D2913" s="62">
        <v>2.4575E-3</v>
      </c>
      <c r="E2913" s="62">
        <v>3.9725000000000003E-3</v>
      </c>
      <c r="F2913" s="62"/>
      <c r="G2913" s="62"/>
    </row>
    <row r="2914" spans="2:7" x14ac:dyDescent="0.25">
      <c r="B2914" s="60">
        <v>40729</v>
      </c>
      <c r="C2914" s="62">
        <v>1.8504999999999999E-3</v>
      </c>
      <c r="D2914" s="62">
        <v>2.4575E-3</v>
      </c>
      <c r="E2914" s="62">
        <v>3.9725000000000003E-3</v>
      </c>
      <c r="F2914" s="62">
        <v>3.2500000000000001E-2</v>
      </c>
      <c r="G2914" s="62"/>
    </row>
    <row r="2915" spans="2:7" x14ac:dyDescent="0.25">
      <c r="B2915" s="60">
        <v>40730</v>
      </c>
      <c r="C2915" s="62">
        <v>1.8525E-3</v>
      </c>
      <c r="D2915" s="62">
        <v>2.4575E-3</v>
      </c>
      <c r="E2915" s="62">
        <v>3.9874999999999997E-3</v>
      </c>
      <c r="F2915" s="62">
        <v>3.2500000000000001E-2</v>
      </c>
      <c r="G2915" s="62"/>
    </row>
    <row r="2916" spans="2:7" x14ac:dyDescent="0.25">
      <c r="B2916" s="60">
        <v>40731</v>
      </c>
      <c r="C2916" s="62">
        <v>1.8575E-3</v>
      </c>
      <c r="D2916" s="62">
        <v>2.4605E-3</v>
      </c>
      <c r="E2916" s="62">
        <v>3.9874999999999997E-3</v>
      </c>
      <c r="F2916" s="62">
        <v>3.2500000000000001E-2</v>
      </c>
      <c r="G2916" s="62"/>
    </row>
    <row r="2917" spans="2:7" x14ac:dyDescent="0.25">
      <c r="B2917" s="60">
        <v>40732</v>
      </c>
      <c r="C2917" s="62">
        <v>1.8575E-3</v>
      </c>
      <c r="D2917" s="62">
        <v>2.4605E-3</v>
      </c>
      <c r="E2917" s="62">
        <v>3.9874999999999997E-3</v>
      </c>
      <c r="F2917" s="62">
        <v>3.2500000000000001E-2</v>
      </c>
      <c r="G2917" s="62"/>
    </row>
    <row r="2918" spans="2:7" x14ac:dyDescent="0.25">
      <c r="B2918" s="60">
        <v>40735</v>
      </c>
      <c r="C2918" s="62">
        <v>1.8575E-3</v>
      </c>
      <c r="D2918" s="62">
        <v>2.4605E-3</v>
      </c>
      <c r="E2918" s="62">
        <v>4.0274999999999998E-3</v>
      </c>
      <c r="F2918" s="62">
        <v>3.2500000000000001E-2</v>
      </c>
      <c r="G2918" s="62"/>
    </row>
    <row r="2919" spans="2:7" x14ac:dyDescent="0.25">
      <c r="B2919" s="60">
        <v>40736</v>
      </c>
      <c r="C2919" s="62">
        <v>1.8649999999999999E-3</v>
      </c>
      <c r="D2919" s="62">
        <v>2.49E-3</v>
      </c>
      <c r="E2919" s="62">
        <v>4.0975000000000004E-3</v>
      </c>
      <c r="F2919" s="62">
        <v>3.2500000000000001E-2</v>
      </c>
      <c r="G2919" s="62"/>
    </row>
    <row r="2920" spans="2:7" x14ac:dyDescent="0.25">
      <c r="B2920" s="60">
        <v>40737</v>
      </c>
      <c r="C2920" s="62">
        <v>1.8649999999999999E-3</v>
      </c>
      <c r="D2920" s="62">
        <v>2.4924999999999999E-3</v>
      </c>
      <c r="E2920" s="62">
        <v>4.1324999999999999E-3</v>
      </c>
      <c r="F2920" s="62">
        <v>3.2500000000000001E-2</v>
      </c>
      <c r="G2920" s="62"/>
    </row>
    <row r="2921" spans="2:7" x14ac:dyDescent="0.25">
      <c r="B2921" s="60">
        <v>40738</v>
      </c>
      <c r="C2921" s="62">
        <v>1.8649999999999999E-3</v>
      </c>
      <c r="D2921" s="62">
        <v>2.4975000000000002E-3</v>
      </c>
      <c r="E2921" s="62">
        <v>4.1574999999999997E-3</v>
      </c>
      <c r="F2921" s="62">
        <v>3.2500000000000001E-2</v>
      </c>
      <c r="G2921" s="62"/>
    </row>
    <row r="2922" spans="2:7" x14ac:dyDescent="0.25">
      <c r="B2922" s="60">
        <v>40739</v>
      </c>
      <c r="C2922" s="62">
        <v>1.8649999999999999E-3</v>
      </c>
      <c r="D2922" s="62">
        <v>2.4975000000000002E-3</v>
      </c>
      <c r="E2922" s="62">
        <v>4.1649999999999994E-3</v>
      </c>
      <c r="F2922" s="62">
        <v>3.2500000000000001E-2</v>
      </c>
      <c r="G2922" s="62"/>
    </row>
    <row r="2923" spans="2:7" x14ac:dyDescent="0.25">
      <c r="B2923" s="60">
        <v>40742</v>
      </c>
      <c r="C2923" s="62">
        <v>1.8625E-3</v>
      </c>
      <c r="D2923" s="62">
        <v>2.5124999999999995E-3</v>
      </c>
      <c r="E2923" s="62">
        <v>4.1999999999999997E-3</v>
      </c>
      <c r="F2923" s="62">
        <v>3.2500000000000001E-2</v>
      </c>
      <c r="G2923" s="62"/>
    </row>
    <row r="2924" spans="2:7" x14ac:dyDescent="0.25">
      <c r="B2924" s="60">
        <v>40743</v>
      </c>
      <c r="C2924" s="62">
        <v>1.8625E-3</v>
      </c>
      <c r="D2924" s="62">
        <v>2.5200000000000001E-3</v>
      </c>
      <c r="E2924" s="62">
        <v>4.2300000000000003E-3</v>
      </c>
      <c r="F2924" s="62">
        <v>3.2500000000000001E-2</v>
      </c>
      <c r="G2924" s="62"/>
    </row>
    <row r="2925" spans="2:7" x14ac:dyDescent="0.25">
      <c r="B2925" s="60">
        <v>40744</v>
      </c>
      <c r="C2925" s="62">
        <v>1.8725E-3</v>
      </c>
      <c r="D2925" s="62">
        <v>2.5300000000000001E-3</v>
      </c>
      <c r="E2925" s="62">
        <v>4.2300000000000003E-3</v>
      </c>
      <c r="F2925" s="62">
        <v>3.2500000000000001E-2</v>
      </c>
      <c r="G2925" s="62"/>
    </row>
    <row r="2926" spans="2:7" x14ac:dyDescent="0.25">
      <c r="B2926" s="60">
        <v>40745</v>
      </c>
      <c r="C2926" s="62">
        <v>1.8725E-3</v>
      </c>
      <c r="D2926" s="62">
        <v>2.5300000000000001E-3</v>
      </c>
      <c r="E2926" s="62">
        <v>4.235E-3</v>
      </c>
      <c r="F2926" s="62">
        <v>3.2500000000000001E-2</v>
      </c>
      <c r="G2926" s="62"/>
    </row>
    <row r="2927" spans="2:7" x14ac:dyDescent="0.25">
      <c r="B2927" s="60">
        <v>40746</v>
      </c>
      <c r="C2927" s="62">
        <v>1.8725E-3</v>
      </c>
      <c r="D2927" s="62">
        <v>2.5300000000000001E-3</v>
      </c>
      <c r="E2927" s="62">
        <v>4.2249999999999996E-3</v>
      </c>
      <c r="F2927" s="62">
        <v>3.2500000000000001E-2</v>
      </c>
      <c r="G2927" s="62"/>
    </row>
    <row r="2928" spans="2:7" x14ac:dyDescent="0.25">
      <c r="B2928" s="60">
        <v>40749</v>
      </c>
      <c r="C2928" s="62">
        <v>1.8725E-3</v>
      </c>
      <c r="D2928" s="62">
        <v>2.5209999999999998E-3</v>
      </c>
      <c r="E2928" s="62">
        <v>4.2449999999999996E-3</v>
      </c>
      <c r="F2928" s="62">
        <v>3.2500000000000001E-2</v>
      </c>
      <c r="G2928" s="62"/>
    </row>
    <row r="2929" spans="2:7" x14ac:dyDescent="0.25">
      <c r="B2929" s="60">
        <v>40750</v>
      </c>
      <c r="C2929" s="62">
        <v>1.8725E-3</v>
      </c>
      <c r="D2929" s="62">
        <v>2.526E-3</v>
      </c>
      <c r="E2929" s="62">
        <v>4.2500000000000003E-3</v>
      </c>
      <c r="F2929" s="62">
        <v>3.2500000000000001E-2</v>
      </c>
      <c r="G2929" s="62"/>
    </row>
    <row r="2930" spans="2:7" x14ac:dyDescent="0.25">
      <c r="B2930" s="60">
        <v>40751</v>
      </c>
      <c r="C2930" s="62">
        <v>1.8725E-3</v>
      </c>
      <c r="D2930" s="62">
        <v>2.5285000000000004E-3</v>
      </c>
      <c r="E2930" s="62">
        <v>4.2624999999999998E-3</v>
      </c>
      <c r="F2930" s="62">
        <v>3.2500000000000001E-2</v>
      </c>
      <c r="G2930" s="62"/>
    </row>
    <row r="2931" spans="2:7" x14ac:dyDescent="0.25">
      <c r="B2931" s="60">
        <v>40752</v>
      </c>
      <c r="C2931" s="62">
        <v>1.8825000000000001E-3</v>
      </c>
      <c r="D2931" s="62">
        <v>2.5395000000000001E-3</v>
      </c>
      <c r="E2931" s="62">
        <v>4.2849999999999997E-3</v>
      </c>
      <c r="F2931" s="62">
        <v>3.2500000000000001E-2</v>
      </c>
      <c r="G2931" s="62"/>
    </row>
    <row r="2932" spans="2:7" x14ac:dyDescent="0.25">
      <c r="B2932" s="60">
        <v>40753</v>
      </c>
      <c r="C2932" s="62">
        <v>1.9109999999999999E-3</v>
      </c>
      <c r="D2932" s="62">
        <v>2.555E-3</v>
      </c>
      <c r="E2932" s="62">
        <v>4.3024999999999999E-3</v>
      </c>
      <c r="F2932" s="62">
        <v>3.2500000000000001E-2</v>
      </c>
      <c r="G2932" s="62"/>
    </row>
    <row r="2933" spans="2:7" x14ac:dyDescent="0.25">
      <c r="B2933" s="60">
        <v>40756</v>
      </c>
      <c r="C2933" s="62">
        <v>1.9206000000000002E-3</v>
      </c>
      <c r="D2933" s="62">
        <v>2.5722000000000002E-3</v>
      </c>
      <c r="E2933" s="62">
        <v>4.3166999999999997E-3</v>
      </c>
      <c r="F2933" s="62">
        <v>3.2500000000000001E-2</v>
      </c>
      <c r="G2933" s="62"/>
    </row>
    <row r="2934" spans="2:7" x14ac:dyDescent="0.25">
      <c r="B2934" s="60">
        <v>40757</v>
      </c>
      <c r="C2934" s="62">
        <v>2.0083000000000002E-3</v>
      </c>
      <c r="D2934" s="62">
        <v>2.6443999999999999E-3</v>
      </c>
      <c r="E2934" s="62">
        <v>4.3750000000000004E-3</v>
      </c>
      <c r="F2934" s="62">
        <v>3.2500000000000001E-2</v>
      </c>
      <c r="G2934" s="62"/>
    </row>
    <row r="2935" spans="2:7" x14ac:dyDescent="0.25">
      <c r="B2935" s="60">
        <v>40758</v>
      </c>
      <c r="C2935" s="62">
        <v>2.0555999999999999E-3</v>
      </c>
      <c r="D2935" s="62">
        <v>2.6828000000000004E-3</v>
      </c>
      <c r="E2935" s="62">
        <v>4.4028000000000001E-3</v>
      </c>
      <c r="F2935" s="62">
        <v>3.2500000000000001E-2</v>
      </c>
      <c r="G2935" s="62"/>
    </row>
    <row r="2936" spans="2:7" x14ac:dyDescent="0.25">
      <c r="B2936" s="60">
        <v>40759</v>
      </c>
      <c r="C2936" s="62">
        <v>2.0506000000000001E-3</v>
      </c>
      <c r="D2936" s="62">
        <v>2.6939000000000004E-3</v>
      </c>
      <c r="E2936" s="62">
        <v>4.4056E-3</v>
      </c>
      <c r="F2936" s="62">
        <v>3.2500000000000001E-2</v>
      </c>
      <c r="G2936" s="62"/>
    </row>
    <row r="2937" spans="2:7" x14ac:dyDescent="0.25">
      <c r="B2937" s="60">
        <v>40760</v>
      </c>
      <c r="C2937" s="62">
        <v>2.055E-3</v>
      </c>
      <c r="D2937" s="62">
        <v>2.7161000000000004E-3</v>
      </c>
      <c r="E2937" s="62">
        <v>4.4278E-3</v>
      </c>
      <c r="F2937" s="62">
        <v>3.2500000000000001E-2</v>
      </c>
      <c r="G2937" s="62"/>
    </row>
    <row r="2938" spans="2:7" x14ac:dyDescent="0.25">
      <c r="B2938" s="60">
        <v>40763</v>
      </c>
      <c r="C2938" s="62">
        <v>2.0577999999999998E-3</v>
      </c>
      <c r="D2938" s="62">
        <v>2.7478000000000003E-3</v>
      </c>
      <c r="E2938" s="62">
        <v>4.4333000000000003E-3</v>
      </c>
      <c r="F2938" s="62">
        <v>3.2500000000000001E-2</v>
      </c>
      <c r="G2938" s="62"/>
    </row>
    <row r="2939" spans="2:7" x14ac:dyDescent="0.25">
      <c r="B2939" s="60">
        <v>40764</v>
      </c>
      <c r="C2939" s="62">
        <v>2.0799999999999998E-3</v>
      </c>
      <c r="D2939" s="62">
        <v>2.7839000000000002E-3</v>
      </c>
      <c r="E2939" s="62">
        <v>4.4828000000000003E-3</v>
      </c>
      <c r="F2939" s="62">
        <v>3.2500000000000001E-2</v>
      </c>
      <c r="G2939" s="62"/>
    </row>
    <row r="2940" spans="2:7" x14ac:dyDescent="0.25">
      <c r="B2940" s="60">
        <v>40765</v>
      </c>
      <c r="C2940" s="62">
        <v>2.0710999999999998E-3</v>
      </c>
      <c r="D2940" s="62">
        <v>2.8061000000000002E-3</v>
      </c>
      <c r="E2940" s="62">
        <v>4.4828000000000003E-3</v>
      </c>
      <c r="F2940" s="62">
        <v>3.2500000000000001E-2</v>
      </c>
      <c r="G2940" s="62"/>
    </row>
    <row r="2941" spans="2:7" x14ac:dyDescent="0.25">
      <c r="B2941" s="60">
        <v>40766</v>
      </c>
      <c r="C2941" s="62">
        <v>2.0721999999999997E-3</v>
      </c>
      <c r="D2941" s="62">
        <v>2.8617E-3</v>
      </c>
      <c r="E2941" s="62">
        <v>4.5183000000000003E-3</v>
      </c>
      <c r="F2941" s="62">
        <v>3.2500000000000001E-2</v>
      </c>
      <c r="G2941" s="62"/>
    </row>
    <row r="2942" spans="2:7" x14ac:dyDescent="0.25">
      <c r="B2942" s="60">
        <v>40767</v>
      </c>
      <c r="C2942" s="62">
        <v>2.0832999999999997E-3</v>
      </c>
      <c r="D2942" s="62">
        <v>2.9005999999999997E-3</v>
      </c>
      <c r="E2942" s="62">
        <v>4.5672000000000004E-3</v>
      </c>
      <c r="F2942" s="62">
        <v>3.2500000000000001E-2</v>
      </c>
      <c r="G2942" s="62"/>
    </row>
    <row r="2943" spans="2:7" x14ac:dyDescent="0.25">
      <c r="B2943" s="60">
        <v>40770</v>
      </c>
      <c r="C2943" s="62">
        <v>2.1021999999999998E-3</v>
      </c>
      <c r="D2943" s="62">
        <v>2.9172E-3</v>
      </c>
      <c r="E2943" s="62">
        <v>4.5928000000000002E-3</v>
      </c>
      <c r="F2943" s="62">
        <v>3.2500000000000001E-2</v>
      </c>
      <c r="G2943" s="62"/>
    </row>
    <row r="2944" spans="2:7" x14ac:dyDescent="0.25">
      <c r="B2944" s="60">
        <v>40771</v>
      </c>
      <c r="C2944" s="62">
        <v>2.1021999999999998E-3</v>
      </c>
      <c r="D2944" s="62">
        <v>2.9283E-3</v>
      </c>
      <c r="E2944" s="62">
        <v>4.5983000000000005E-3</v>
      </c>
      <c r="F2944" s="62">
        <v>3.2500000000000001E-2</v>
      </c>
      <c r="G2944" s="62"/>
    </row>
    <row r="2945" spans="2:7" x14ac:dyDescent="0.25">
      <c r="B2945" s="60">
        <v>40772</v>
      </c>
      <c r="C2945" s="62">
        <v>2.1243999999999998E-3</v>
      </c>
      <c r="D2945" s="62">
        <v>2.9589E-3</v>
      </c>
      <c r="E2945" s="62">
        <v>4.5983000000000005E-3</v>
      </c>
      <c r="F2945" s="62">
        <v>3.2500000000000001E-2</v>
      </c>
      <c r="G2945" s="62"/>
    </row>
    <row r="2946" spans="2:7" x14ac:dyDescent="0.25">
      <c r="B2946" s="60">
        <v>40773</v>
      </c>
      <c r="C2946" s="62">
        <v>2.1299999999999999E-3</v>
      </c>
      <c r="D2946" s="62">
        <v>2.9778000000000001E-3</v>
      </c>
      <c r="E2946" s="62">
        <v>4.6294000000000005E-3</v>
      </c>
      <c r="F2946" s="62">
        <v>3.2500000000000001E-2</v>
      </c>
      <c r="G2946" s="62"/>
    </row>
    <row r="2947" spans="2:7" x14ac:dyDescent="0.25">
      <c r="B2947" s="60">
        <v>40774</v>
      </c>
      <c r="C2947" s="62">
        <v>2.1543999999999999E-3</v>
      </c>
      <c r="D2947" s="62">
        <v>3.0299999999999997E-3</v>
      </c>
      <c r="E2947" s="62">
        <v>4.6705999999999996E-3</v>
      </c>
      <c r="F2947" s="62">
        <v>3.2500000000000001E-2</v>
      </c>
      <c r="G2947" s="62"/>
    </row>
    <row r="2948" spans="2:7" x14ac:dyDescent="0.25">
      <c r="B2948" s="60">
        <v>40777</v>
      </c>
      <c r="C2948" s="62">
        <v>2.1678000000000001E-3</v>
      </c>
      <c r="D2948" s="62">
        <v>3.0843999999999997E-3</v>
      </c>
      <c r="E2948" s="62">
        <v>4.7110999999999993E-3</v>
      </c>
      <c r="F2948" s="62">
        <v>3.2500000000000001E-2</v>
      </c>
      <c r="G2948" s="62"/>
    </row>
    <row r="2949" spans="2:7" x14ac:dyDescent="0.25">
      <c r="B2949" s="60">
        <v>40778</v>
      </c>
      <c r="C2949" s="62">
        <v>2.1838999999999999E-3</v>
      </c>
      <c r="D2949" s="62">
        <v>3.1178E-3</v>
      </c>
      <c r="E2949" s="62">
        <v>4.7527999999999997E-3</v>
      </c>
      <c r="F2949" s="62">
        <v>3.2500000000000001E-2</v>
      </c>
      <c r="G2949" s="62"/>
    </row>
    <row r="2950" spans="2:7" x14ac:dyDescent="0.25">
      <c r="B2950" s="60">
        <v>40779</v>
      </c>
      <c r="C2950" s="62">
        <v>2.1893999999999998E-3</v>
      </c>
      <c r="D2950" s="62">
        <v>3.1427999999999998E-3</v>
      </c>
      <c r="E2950" s="62">
        <v>4.7638999999999997E-3</v>
      </c>
      <c r="F2950" s="62">
        <v>3.2500000000000001E-2</v>
      </c>
      <c r="G2950" s="62"/>
    </row>
    <row r="2951" spans="2:7" x14ac:dyDescent="0.25">
      <c r="B2951" s="60">
        <v>40780</v>
      </c>
      <c r="C2951" s="62">
        <v>2.2082999999999998E-3</v>
      </c>
      <c r="D2951" s="62">
        <v>3.1900000000000001E-3</v>
      </c>
      <c r="E2951" s="62">
        <v>4.8027999999999994E-3</v>
      </c>
      <c r="F2951" s="62">
        <v>3.2500000000000001E-2</v>
      </c>
      <c r="G2951" s="62"/>
    </row>
    <row r="2952" spans="2:7" x14ac:dyDescent="0.25">
      <c r="B2952" s="60">
        <v>40781</v>
      </c>
      <c r="C2952" s="62">
        <v>2.2093999999999998E-3</v>
      </c>
      <c r="D2952" s="62">
        <v>3.2278000000000003E-3</v>
      </c>
      <c r="E2952" s="62">
        <v>4.7993999999999997E-3</v>
      </c>
      <c r="F2952" s="62">
        <v>3.2500000000000001E-2</v>
      </c>
      <c r="G2952" s="62"/>
    </row>
    <row r="2953" spans="2:7" x14ac:dyDescent="0.25">
      <c r="B2953" s="60">
        <v>40785</v>
      </c>
      <c r="C2953" s="62">
        <v>2.215E-3</v>
      </c>
      <c r="D2953" s="62">
        <v>3.2556E-3</v>
      </c>
      <c r="E2953" s="62">
        <v>4.8332999999999996E-3</v>
      </c>
      <c r="F2953" s="62">
        <v>3.2500000000000001E-2</v>
      </c>
      <c r="G2953" s="62"/>
    </row>
    <row r="2954" spans="2:7" x14ac:dyDescent="0.25">
      <c r="B2954" s="60">
        <v>40786</v>
      </c>
      <c r="C2954" s="62">
        <v>2.215E-3</v>
      </c>
      <c r="D2954" s="62">
        <v>3.2722000000000003E-3</v>
      </c>
      <c r="E2954" s="62">
        <v>4.8577999999999998E-3</v>
      </c>
      <c r="F2954" s="62">
        <v>3.2500000000000001E-2</v>
      </c>
      <c r="G2954" s="62"/>
    </row>
    <row r="2955" spans="2:7" x14ac:dyDescent="0.25">
      <c r="B2955" s="60">
        <v>40787</v>
      </c>
      <c r="C2955" s="62">
        <v>2.215E-3</v>
      </c>
      <c r="D2955" s="62">
        <v>3.2944000000000003E-3</v>
      </c>
      <c r="E2955" s="62">
        <v>4.8878000000000003E-3</v>
      </c>
      <c r="F2955" s="62">
        <v>3.2500000000000001E-2</v>
      </c>
      <c r="G2955" s="62"/>
    </row>
    <row r="2956" spans="2:7" x14ac:dyDescent="0.25">
      <c r="B2956" s="60">
        <v>40788</v>
      </c>
      <c r="C2956" s="62">
        <v>2.2178000000000002E-3</v>
      </c>
      <c r="D2956" s="62">
        <v>3.3056000000000001E-3</v>
      </c>
      <c r="E2956" s="62">
        <v>4.9039000000000001E-3</v>
      </c>
      <c r="F2956" s="62">
        <v>3.2500000000000001E-2</v>
      </c>
      <c r="G2956" s="62"/>
    </row>
    <row r="2957" spans="2:7" x14ac:dyDescent="0.25">
      <c r="B2957" s="60">
        <v>40791</v>
      </c>
      <c r="C2957" s="62">
        <v>2.2439000000000001E-3</v>
      </c>
      <c r="D2957" s="62">
        <v>3.3278000000000001E-3</v>
      </c>
      <c r="E2957" s="62">
        <v>4.9605999999999999E-3</v>
      </c>
      <c r="F2957" s="62"/>
      <c r="G2957" s="62"/>
    </row>
    <row r="2958" spans="2:7" x14ac:dyDescent="0.25">
      <c r="B2958" s="60">
        <v>40792</v>
      </c>
      <c r="C2958" s="62">
        <v>2.2599999999999999E-3</v>
      </c>
      <c r="D2958" s="62">
        <v>3.3561000000000003E-3</v>
      </c>
      <c r="E2958" s="62">
        <v>5.0160999999999999E-3</v>
      </c>
      <c r="F2958" s="62">
        <v>3.2500000000000001E-2</v>
      </c>
      <c r="G2958" s="62"/>
    </row>
    <row r="2959" spans="2:7" x14ac:dyDescent="0.25">
      <c r="B2959" s="60">
        <v>40793</v>
      </c>
      <c r="C2959" s="62">
        <v>2.2611000000000003E-3</v>
      </c>
      <c r="D2959" s="62">
        <v>3.3683000000000003E-3</v>
      </c>
      <c r="E2959" s="62">
        <v>5.0294000000000007E-3</v>
      </c>
      <c r="F2959" s="62">
        <v>3.2500000000000001E-2</v>
      </c>
      <c r="G2959" s="62"/>
    </row>
    <row r="2960" spans="2:7" x14ac:dyDescent="0.25">
      <c r="B2960" s="60">
        <v>40794</v>
      </c>
      <c r="C2960" s="62">
        <v>2.2500000000000003E-3</v>
      </c>
      <c r="D2960" s="62">
        <v>3.3683000000000003E-3</v>
      </c>
      <c r="E2960" s="62">
        <v>5.0410999999999997E-3</v>
      </c>
      <c r="F2960" s="62">
        <v>3.2500000000000001E-2</v>
      </c>
      <c r="G2960" s="62"/>
    </row>
    <row r="2961" spans="2:7" x14ac:dyDescent="0.25">
      <c r="B2961" s="60">
        <v>40795</v>
      </c>
      <c r="C2961" s="62">
        <v>2.2611000000000003E-3</v>
      </c>
      <c r="D2961" s="62">
        <v>3.3794000000000003E-3</v>
      </c>
      <c r="E2961" s="62">
        <v>5.0439000000000005E-3</v>
      </c>
      <c r="F2961" s="62">
        <v>3.2500000000000001E-2</v>
      </c>
      <c r="G2961" s="62"/>
    </row>
    <row r="2962" spans="2:7" x14ac:dyDescent="0.25">
      <c r="B2962" s="60">
        <v>40798</v>
      </c>
      <c r="C2962" s="62">
        <v>2.2861000000000001E-3</v>
      </c>
      <c r="D2962" s="62">
        <v>3.4288999999999999E-3</v>
      </c>
      <c r="E2962" s="62">
        <v>5.1327999999999999E-3</v>
      </c>
      <c r="F2962" s="62">
        <v>3.2500000000000001E-2</v>
      </c>
      <c r="G2962" s="62"/>
    </row>
    <row r="2963" spans="2:7" x14ac:dyDescent="0.25">
      <c r="B2963" s="60">
        <v>40799</v>
      </c>
      <c r="C2963" s="62">
        <v>2.2899999999999999E-3</v>
      </c>
      <c r="D2963" s="62">
        <v>3.4710999999999995E-3</v>
      </c>
      <c r="E2963" s="62">
        <v>5.1693999999999993E-3</v>
      </c>
      <c r="F2963" s="62">
        <v>3.2500000000000001E-2</v>
      </c>
      <c r="G2963" s="62"/>
    </row>
    <row r="2964" spans="2:7" x14ac:dyDescent="0.25">
      <c r="B2964" s="60">
        <v>40800</v>
      </c>
      <c r="C2964" s="62">
        <v>2.2939000000000002E-3</v>
      </c>
      <c r="D2964" s="62">
        <v>3.4910999999999996E-3</v>
      </c>
      <c r="E2964" s="62">
        <v>5.2088999999999998E-3</v>
      </c>
      <c r="F2964" s="62">
        <v>3.2500000000000001E-2</v>
      </c>
      <c r="G2964" s="62"/>
    </row>
    <row r="2965" spans="2:7" x14ac:dyDescent="0.25">
      <c r="B2965" s="60">
        <v>40801</v>
      </c>
      <c r="C2965" s="62">
        <v>2.2994000000000001E-3</v>
      </c>
      <c r="D2965" s="62">
        <v>3.5021999999999996E-3</v>
      </c>
      <c r="E2965" s="62">
        <v>5.2227999999999997E-3</v>
      </c>
      <c r="F2965" s="62">
        <v>3.2500000000000001E-2</v>
      </c>
      <c r="G2965" s="62"/>
    </row>
    <row r="2966" spans="2:7" x14ac:dyDescent="0.25">
      <c r="B2966" s="60">
        <v>40802</v>
      </c>
      <c r="C2966" s="62">
        <v>2.3050000000000002E-3</v>
      </c>
      <c r="D2966" s="62">
        <v>3.5132999999999996E-3</v>
      </c>
      <c r="E2966" s="62">
        <v>5.2283E-3</v>
      </c>
      <c r="F2966" s="62">
        <v>3.2500000000000001E-2</v>
      </c>
      <c r="G2966" s="62"/>
    </row>
    <row r="2967" spans="2:7" x14ac:dyDescent="0.25">
      <c r="B2967" s="60">
        <v>40805</v>
      </c>
      <c r="C2967" s="62">
        <v>2.3072000000000001E-3</v>
      </c>
      <c r="D2967" s="62">
        <v>3.5249999999999999E-3</v>
      </c>
      <c r="E2967" s="62">
        <v>5.2478000000000004E-3</v>
      </c>
      <c r="F2967" s="62">
        <v>3.2500000000000001E-2</v>
      </c>
      <c r="G2967" s="62"/>
    </row>
    <row r="2968" spans="2:7" x14ac:dyDescent="0.25">
      <c r="B2968" s="60">
        <v>40806</v>
      </c>
      <c r="C2968" s="62">
        <v>2.3183000000000001E-3</v>
      </c>
      <c r="D2968" s="62">
        <v>3.5499999999999998E-3</v>
      </c>
      <c r="E2968" s="62">
        <v>5.2700000000000004E-3</v>
      </c>
      <c r="F2968" s="62">
        <v>3.2500000000000001E-2</v>
      </c>
      <c r="G2968" s="62"/>
    </row>
    <row r="2969" spans="2:7" x14ac:dyDescent="0.25">
      <c r="B2969" s="60">
        <v>40807</v>
      </c>
      <c r="C2969" s="62">
        <v>2.3350000000000003E-3</v>
      </c>
      <c r="D2969" s="62">
        <v>3.5555999999999999E-3</v>
      </c>
      <c r="E2969" s="62">
        <v>5.2922000000000004E-3</v>
      </c>
      <c r="F2969" s="62">
        <v>3.2500000000000001E-2</v>
      </c>
      <c r="G2969" s="62"/>
    </row>
    <row r="2970" spans="2:7" x14ac:dyDescent="0.25">
      <c r="B2970" s="60">
        <v>40808</v>
      </c>
      <c r="C2970" s="62">
        <v>2.3455999999999998E-3</v>
      </c>
      <c r="D2970" s="62">
        <v>3.5805999999999998E-3</v>
      </c>
      <c r="E2970" s="62">
        <v>5.3700000000000006E-3</v>
      </c>
      <c r="F2970" s="62">
        <v>3.2500000000000001E-2</v>
      </c>
      <c r="G2970" s="62"/>
    </row>
    <row r="2971" spans="2:7" x14ac:dyDescent="0.25">
      <c r="B2971" s="60">
        <v>40809</v>
      </c>
      <c r="C2971" s="62">
        <v>2.3577999999999997E-3</v>
      </c>
      <c r="D2971" s="62">
        <v>3.6021999999999998E-3</v>
      </c>
      <c r="E2971" s="62">
        <v>5.3956000000000004E-3</v>
      </c>
      <c r="F2971" s="62">
        <v>3.2500000000000001E-2</v>
      </c>
      <c r="G2971" s="62"/>
    </row>
    <row r="2972" spans="2:7" x14ac:dyDescent="0.25">
      <c r="B2972" s="60">
        <v>40812</v>
      </c>
      <c r="C2972" s="62">
        <v>2.3744E-3</v>
      </c>
      <c r="D2972" s="62">
        <v>3.6278E-3</v>
      </c>
      <c r="E2972" s="62">
        <v>5.4171999999999996E-3</v>
      </c>
      <c r="F2972" s="62">
        <v>3.2500000000000001E-2</v>
      </c>
      <c r="G2972" s="62"/>
    </row>
    <row r="2973" spans="2:7" x14ac:dyDescent="0.25">
      <c r="B2973" s="60">
        <v>40813</v>
      </c>
      <c r="C2973" s="62">
        <v>2.3877999999999998E-3</v>
      </c>
      <c r="D2973" s="62">
        <v>3.6522E-3</v>
      </c>
      <c r="E2973" s="62">
        <v>5.4450000000000002E-3</v>
      </c>
      <c r="F2973" s="62">
        <v>3.2500000000000001E-2</v>
      </c>
      <c r="G2973" s="62"/>
    </row>
    <row r="2974" spans="2:7" x14ac:dyDescent="0.25">
      <c r="B2974" s="60">
        <v>40814</v>
      </c>
      <c r="C2974" s="62">
        <v>2.3888999999999998E-3</v>
      </c>
      <c r="D2974" s="62">
        <v>3.6855999999999998E-3</v>
      </c>
      <c r="E2974" s="62">
        <v>5.4839000000000008E-3</v>
      </c>
      <c r="F2974" s="62">
        <v>3.2500000000000001E-2</v>
      </c>
      <c r="G2974" s="62"/>
    </row>
    <row r="2975" spans="2:7" x14ac:dyDescent="0.25">
      <c r="B2975" s="60">
        <v>40815</v>
      </c>
      <c r="C2975" s="62">
        <v>2.3943999999999997E-3</v>
      </c>
      <c r="D2975" s="62">
        <v>3.7210999999999998E-3</v>
      </c>
      <c r="E2975" s="62">
        <v>5.5393999999999999E-3</v>
      </c>
      <c r="F2975" s="62">
        <v>3.2500000000000001E-2</v>
      </c>
      <c r="G2975" s="62"/>
    </row>
    <row r="2976" spans="2:7" x14ac:dyDescent="0.25">
      <c r="B2976" s="60">
        <v>40816</v>
      </c>
      <c r="C2976" s="62">
        <v>2.3943999999999997E-3</v>
      </c>
      <c r="D2976" s="62">
        <v>3.7432999999999998E-3</v>
      </c>
      <c r="E2976" s="62">
        <v>5.5783000000000004E-3</v>
      </c>
      <c r="F2976" s="62">
        <v>3.2500000000000001E-2</v>
      </c>
      <c r="G2976" s="62"/>
    </row>
    <row r="2977" spans="2:7" x14ac:dyDescent="0.25">
      <c r="B2977" s="60">
        <v>40819</v>
      </c>
      <c r="C2977" s="62">
        <v>2.3999999999999998E-3</v>
      </c>
      <c r="D2977" s="62">
        <v>3.7761000000000001E-3</v>
      </c>
      <c r="E2977" s="62">
        <v>5.6138999999999998E-3</v>
      </c>
      <c r="F2977" s="62">
        <v>3.2500000000000001E-2</v>
      </c>
      <c r="G2977" s="62"/>
    </row>
    <row r="2978" spans="2:7" x14ac:dyDescent="0.25">
      <c r="B2978" s="60">
        <v>40820</v>
      </c>
      <c r="C2978" s="62">
        <v>2.4110999999999998E-3</v>
      </c>
      <c r="D2978" s="62">
        <v>3.8094000000000001E-3</v>
      </c>
      <c r="E2978" s="62">
        <v>5.6699999999999997E-3</v>
      </c>
      <c r="F2978" s="62">
        <v>3.2500000000000001E-2</v>
      </c>
      <c r="G2978" s="62"/>
    </row>
    <row r="2979" spans="2:7" x14ac:dyDescent="0.25">
      <c r="B2979" s="60">
        <v>40821</v>
      </c>
      <c r="C2979" s="62">
        <v>2.4066999999999999E-3</v>
      </c>
      <c r="D2979" s="62">
        <v>3.8361000000000003E-3</v>
      </c>
      <c r="E2979" s="62">
        <v>5.7160999999999991E-3</v>
      </c>
      <c r="F2979" s="62">
        <v>3.2500000000000001E-2</v>
      </c>
      <c r="G2979" s="62"/>
    </row>
    <row r="2980" spans="2:7" x14ac:dyDescent="0.25">
      <c r="B2980" s="60">
        <v>40822</v>
      </c>
      <c r="C2980" s="62">
        <v>2.4232999999999998E-3</v>
      </c>
      <c r="D2980" s="62">
        <v>3.8778000000000003E-3</v>
      </c>
      <c r="E2980" s="62">
        <v>5.7799999999999995E-3</v>
      </c>
      <c r="F2980" s="62">
        <v>3.2500000000000001E-2</v>
      </c>
      <c r="G2980" s="62"/>
    </row>
    <row r="2981" spans="2:7" x14ac:dyDescent="0.25">
      <c r="B2981" s="60">
        <v>40823</v>
      </c>
      <c r="C2981" s="62">
        <v>2.4288999999999999E-3</v>
      </c>
      <c r="D2981" s="62">
        <v>3.9110999999999998E-3</v>
      </c>
      <c r="E2981" s="62">
        <v>5.8055999999999993E-3</v>
      </c>
      <c r="F2981" s="62">
        <v>3.2500000000000001E-2</v>
      </c>
      <c r="G2981" s="62"/>
    </row>
    <row r="2982" spans="2:7" x14ac:dyDescent="0.25">
      <c r="B2982" s="60">
        <v>40826</v>
      </c>
      <c r="C2982" s="62">
        <v>2.4299999999999999E-3</v>
      </c>
      <c r="D2982" s="62">
        <v>3.9417000000000002E-3</v>
      </c>
      <c r="E2982" s="62">
        <v>5.8250000000000003E-3</v>
      </c>
      <c r="F2982" s="62"/>
      <c r="G2982" s="62"/>
    </row>
    <row r="2983" spans="2:7" x14ac:dyDescent="0.25">
      <c r="B2983" s="60">
        <v>40827</v>
      </c>
      <c r="C2983" s="62">
        <v>2.4310999999999998E-3</v>
      </c>
      <c r="D2983" s="62">
        <v>3.9750000000000002E-3</v>
      </c>
      <c r="E2983" s="62">
        <v>5.8694000000000003E-3</v>
      </c>
      <c r="F2983" s="62">
        <v>3.2500000000000001E-2</v>
      </c>
      <c r="G2983" s="62"/>
    </row>
    <row r="2984" spans="2:7" x14ac:dyDescent="0.25">
      <c r="B2984" s="60">
        <v>40828</v>
      </c>
      <c r="C2984" s="62">
        <v>2.4321999999999998E-3</v>
      </c>
      <c r="D2984" s="62">
        <v>4.0083000000000002E-3</v>
      </c>
      <c r="E2984" s="62">
        <v>5.8806000000000006E-3</v>
      </c>
      <c r="F2984" s="62">
        <v>3.2500000000000001E-2</v>
      </c>
      <c r="G2984" s="62"/>
    </row>
    <row r="2985" spans="2:7" x14ac:dyDescent="0.25">
      <c r="B2985" s="60">
        <v>40829</v>
      </c>
      <c r="C2985" s="62">
        <v>2.4332999999999998E-3</v>
      </c>
      <c r="D2985" s="62">
        <v>4.0305999999999996E-3</v>
      </c>
      <c r="E2985" s="62">
        <v>5.9167000000000004E-3</v>
      </c>
      <c r="F2985" s="62">
        <v>3.2500000000000001E-2</v>
      </c>
      <c r="G2985" s="62"/>
    </row>
    <row r="2986" spans="2:7" x14ac:dyDescent="0.25">
      <c r="B2986" s="60">
        <v>40830</v>
      </c>
      <c r="C2986" s="62">
        <v>2.4332999999999998E-3</v>
      </c>
      <c r="D2986" s="62">
        <v>4.0471999999999999E-3</v>
      </c>
      <c r="E2986" s="62">
        <v>5.9306000000000003E-3</v>
      </c>
      <c r="F2986" s="62">
        <v>3.2500000000000001E-2</v>
      </c>
      <c r="G2986" s="62"/>
    </row>
    <row r="2987" spans="2:7" x14ac:dyDescent="0.25">
      <c r="B2987" s="60">
        <v>40833</v>
      </c>
      <c r="C2987" s="62">
        <v>2.4443999999999998E-3</v>
      </c>
      <c r="D2987" s="62">
        <v>4.0582999999999999E-3</v>
      </c>
      <c r="E2987" s="62">
        <v>5.9556000000000001E-3</v>
      </c>
      <c r="F2987" s="62">
        <v>3.2500000000000001E-2</v>
      </c>
      <c r="G2987" s="62"/>
    </row>
    <row r="2988" spans="2:7" x14ac:dyDescent="0.25">
      <c r="B2988" s="60">
        <v>40834</v>
      </c>
      <c r="C2988" s="62">
        <v>2.4472000000000001E-3</v>
      </c>
      <c r="D2988" s="62">
        <v>4.0917000000000002E-3</v>
      </c>
      <c r="E2988" s="62">
        <v>5.9778000000000001E-3</v>
      </c>
      <c r="F2988" s="62">
        <v>3.2500000000000001E-2</v>
      </c>
      <c r="G2988" s="62"/>
    </row>
    <row r="2989" spans="2:7" x14ac:dyDescent="0.25">
      <c r="B2989" s="60">
        <v>40835</v>
      </c>
      <c r="C2989" s="62">
        <v>2.4472000000000001E-3</v>
      </c>
      <c r="D2989" s="62">
        <v>4.1167E-3</v>
      </c>
      <c r="E2989" s="62">
        <v>6.0028E-3</v>
      </c>
      <c r="F2989" s="62">
        <v>3.2500000000000001E-2</v>
      </c>
      <c r="G2989" s="62"/>
    </row>
    <row r="2990" spans="2:7" x14ac:dyDescent="0.25">
      <c r="B2990" s="60">
        <v>40836</v>
      </c>
      <c r="C2990" s="62">
        <v>2.4472000000000001E-3</v>
      </c>
      <c r="D2990" s="62">
        <v>4.1555999999999997E-3</v>
      </c>
      <c r="E2990" s="62">
        <v>6.025E-3</v>
      </c>
      <c r="F2990" s="62">
        <v>3.2500000000000001E-2</v>
      </c>
      <c r="G2990" s="62"/>
    </row>
    <row r="2991" spans="2:7" x14ac:dyDescent="0.25">
      <c r="B2991" s="60">
        <v>40837</v>
      </c>
      <c r="C2991" s="62">
        <v>2.4472000000000001E-3</v>
      </c>
      <c r="D2991" s="62">
        <v>4.1833E-3</v>
      </c>
      <c r="E2991" s="62">
        <v>6.0667000000000004E-3</v>
      </c>
      <c r="F2991" s="62">
        <v>3.2500000000000001E-2</v>
      </c>
      <c r="G2991" s="62"/>
    </row>
    <row r="2992" spans="2:7" x14ac:dyDescent="0.25">
      <c r="B2992" s="60">
        <v>40840</v>
      </c>
      <c r="C2992" s="62">
        <v>2.4472000000000001E-3</v>
      </c>
      <c r="D2992" s="62">
        <v>4.2027999999999996E-3</v>
      </c>
      <c r="E2992" s="62">
        <v>6.0999999999999995E-3</v>
      </c>
      <c r="F2992" s="62">
        <v>3.2500000000000001E-2</v>
      </c>
      <c r="G2992" s="62"/>
    </row>
    <row r="2993" spans="2:7" x14ac:dyDescent="0.25">
      <c r="B2993" s="60">
        <v>40841</v>
      </c>
      <c r="C2993" s="62">
        <v>2.4472000000000001E-3</v>
      </c>
      <c r="D2993" s="62">
        <v>4.2221999999999997E-3</v>
      </c>
      <c r="E2993" s="62">
        <v>6.1221999999999995E-3</v>
      </c>
      <c r="F2993" s="62">
        <v>3.2500000000000001E-2</v>
      </c>
      <c r="G2993" s="62"/>
    </row>
    <row r="2994" spans="2:7" x14ac:dyDescent="0.25">
      <c r="B2994" s="60">
        <v>40842</v>
      </c>
      <c r="C2994" s="62">
        <v>2.4583000000000001E-3</v>
      </c>
      <c r="D2994" s="62">
        <v>4.2471999999999996E-3</v>
      </c>
      <c r="E2994" s="62">
        <v>6.1555999999999998E-3</v>
      </c>
      <c r="F2994" s="62">
        <v>3.2500000000000001E-2</v>
      </c>
      <c r="G2994" s="62"/>
    </row>
    <row r="2995" spans="2:7" x14ac:dyDescent="0.25">
      <c r="B2995" s="60">
        <v>40843</v>
      </c>
      <c r="C2995" s="62">
        <v>2.4583000000000001E-3</v>
      </c>
      <c r="D2995" s="62">
        <v>4.2805999999999999E-3</v>
      </c>
      <c r="E2995" s="62">
        <v>6.1889000000000007E-3</v>
      </c>
      <c r="F2995" s="62">
        <v>3.2500000000000001E-2</v>
      </c>
      <c r="G2995" s="62"/>
    </row>
    <row r="2996" spans="2:7" x14ac:dyDescent="0.25">
      <c r="B2996" s="60">
        <v>40844</v>
      </c>
      <c r="C2996" s="62">
        <v>2.4583000000000001E-3</v>
      </c>
      <c r="D2996" s="62">
        <v>4.2944000000000003E-3</v>
      </c>
      <c r="E2996" s="62">
        <v>6.1972000000000008E-3</v>
      </c>
      <c r="F2996" s="62">
        <v>3.2500000000000001E-2</v>
      </c>
      <c r="G2996" s="62"/>
    </row>
    <row r="2997" spans="2:7" x14ac:dyDescent="0.25">
      <c r="B2997" s="60">
        <v>40847</v>
      </c>
      <c r="C2997" s="62">
        <v>2.4527999999999998E-3</v>
      </c>
      <c r="D2997" s="62">
        <v>4.2944000000000003E-3</v>
      </c>
      <c r="E2997" s="62">
        <v>6.1944000000000001E-3</v>
      </c>
      <c r="F2997" s="62">
        <v>3.2500000000000001E-2</v>
      </c>
      <c r="G2997" s="62"/>
    </row>
    <row r="2998" spans="2:7" x14ac:dyDescent="0.25">
      <c r="B2998" s="60">
        <v>40848</v>
      </c>
      <c r="C2998" s="62">
        <v>2.4527999999999998E-3</v>
      </c>
      <c r="D2998" s="62">
        <v>4.3166999999999997E-3</v>
      </c>
      <c r="E2998" s="62">
        <v>6.2250000000000005E-3</v>
      </c>
      <c r="F2998" s="62">
        <v>3.2500000000000001E-2</v>
      </c>
      <c r="G2998" s="62"/>
    </row>
    <row r="2999" spans="2:7" x14ac:dyDescent="0.25">
      <c r="B2999" s="60">
        <v>40849</v>
      </c>
      <c r="C2999" s="62">
        <v>2.4527999999999998E-3</v>
      </c>
      <c r="D2999" s="62">
        <v>4.3306000000000004E-3</v>
      </c>
      <c r="E2999" s="62">
        <v>6.2388999999999995E-3</v>
      </c>
      <c r="F2999" s="62">
        <v>3.2500000000000001E-2</v>
      </c>
      <c r="G2999" s="62"/>
    </row>
    <row r="3000" spans="2:7" x14ac:dyDescent="0.25">
      <c r="B3000" s="60">
        <v>40850</v>
      </c>
      <c r="C3000" s="62">
        <v>2.4749999999999998E-3</v>
      </c>
      <c r="D3000" s="62">
        <v>4.3499999999999997E-3</v>
      </c>
      <c r="E3000" s="62">
        <v>6.2694000000000005E-3</v>
      </c>
      <c r="F3000" s="62">
        <v>3.2500000000000001E-2</v>
      </c>
      <c r="G3000" s="62"/>
    </row>
    <row r="3001" spans="2:7" x14ac:dyDescent="0.25">
      <c r="B3001" s="60">
        <v>40851</v>
      </c>
      <c r="C3001" s="62">
        <v>2.4749999999999998E-3</v>
      </c>
      <c r="D3001" s="62">
        <v>4.3750000000000004E-3</v>
      </c>
      <c r="E3001" s="62">
        <v>6.3110999999999992E-3</v>
      </c>
      <c r="F3001" s="62">
        <v>3.2500000000000001E-2</v>
      </c>
      <c r="G3001" s="62"/>
    </row>
    <row r="3002" spans="2:7" x14ac:dyDescent="0.25">
      <c r="B3002" s="60">
        <v>40854</v>
      </c>
      <c r="C3002" s="62">
        <v>2.4778000000000001E-3</v>
      </c>
      <c r="D3002" s="62">
        <v>4.4139000000000001E-3</v>
      </c>
      <c r="E3002" s="62">
        <v>6.3666999999999994E-3</v>
      </c>
      <c r="F3002" s="62">
        <v>3.2500000000000001E-2</v>
      </c>
      <c r="G3002" s="62"/>
    </row>
    <row r="3003" spans="2:7" x14ac:dyDescent="0.25">
      <c r="B3003" s="60">
        <v>40855</v>
      </c>
      <c r="C3003" s="62">
        <v>2.4778000000000001E-3</v>
      </c>
      <c r="D3003" s="62">
        <v>4.4416999999999998E-3</v>
      </c>
      <c r="E3003" s="62">
        <v>6.4167E-3</v>
      </c>
      <c r="F3003" s="62">
        <v>3.2500000000000001E-2</v>
      </c>
      <c r="G3003" s="62"/>
    </row>
    <row r="3004" spans="2:7" x14ac:dyDescent="0.25">
      <c r="B3004" s="60">
        <v>40856</v>
      </c>
      <c r="C3004" s="62">
        <v>2.4778000000000001E-3</v>
      </c>
      <c r="D3004" s="62">
        <v>4.4917000000000004E-3</v>
      </c>
      <c r="E3004" s="62">
        <v>6.4833E-3</v>
      </c>
      <c r="F3004" s="62">
        <v>3.2500000000000001E-2</v>
      </c>
      <c r="G3004" s="62"/>
    </row>
    <row r="3005" spans="2:7" x14ac:dyDescent="0.25">
      <c r="B3005" s="60">
        <v>40857</v>
      </c>
      <c r="C3005" s="62">
        <v>2.4789E-3</v>
      </c>
      <c r="D3005" s="62">
        <v>4.5278000000000002E-3</v>
      </c>
      <c r="E3005" s="62">
        <v>6.5417000000000001E-3</v>
      </c>
      <c r="F3005" s="62">
        <v>3.2500000000000001E-2</v>
      </c>
      <c r="G3005" s="62"/>
    </row>
    <row r="3006" spans="2:7" x14ac:dyDescent="0.25">
      <c r="B3006" s="60">
        <v>40858</v>
      </c>
      <c r="C3006" s="62">
        <v>2.49E-3</v>
      </c>
      <c r="D3006" s="62">
        <v>4.5722000000000002E-3</v>
      </c>
      <c r="E3006" s="62">
        <v>6.5861000000000001E-3</v>
      </c>
      <c r="F3006" s="62"/>
      <c r="G3006" s="62"/>
    </row>
    <row r="3007" spans="2:7" x14ac:dyDescent="0.25">
      <c r="B3007" s="60">
        <v>40861</v>
      </c>
      <c r="C3007" s="62">
        <v>2.5022E-3</v>
      </c>
      <c r="D3007" s="62">
        <v>4.6056000000000005E-3</v>
      </c>
      <c r="E3007" s="62">
        <v>6.6222E-3</v>
      </c>
      <c r="F3007" s="62">
        <v>3.2500000000000001E-2</v>
      </c>
      <c r="G3007" s="62"/>
    </row>
    <row r="3008" spans="2:7" x14ac:dyDescent="0.25">
      <c r="B3008" s="60">
        <v>40862</v>
      </c>
      <c r="C3008" s="62">
        <v>2.5171999999999998E-3</v>
      </c>
      <c r="D3008" s="62">
        <v>4.6555999999999993E-3</v>
      </c>
      <c r="E3008" s="62">
        <v>6.6971999999999995E-3</v>
      </c>
      <c r="F3008" s="62">
        <v>3.2500000000000001E-2</v>
      </c>
      <c r="G3008" s="62"/>
    </row>
    <row r="3009" spans="2:7" x14ac:dyDescent="0.25">
      <c r="B3009" s="60">
        <v>40863</v>
      </c>
      <c r="C3009" s="62">
        <v>2.5171999999999998E-3</v>
      </c>
      <c r="D3009" s="62">
        <v>4.7110999999999993E-3</v>
      </c>
      <c r="E3009" s="62">
        <v>6.7694000000000001E-3</v>
      </c>
      <c r="F3009" s="62">
        <v>3.2500000000000001E-2</v>
      </c>
      <c r="G3009" s="62"/>
    </row>
    <row r="3010" spans="2:7" x14ac:dyDescent="0.25">
      <c r="B3010" s="60">
        <v>40864</v>
      </c>
      <c r="C3010" s="62">
        <v>2.5478000000000002E-3</v>
      </c>
      <c r="D3010" s="62">
        <v>4.7943999999999999E-3</v>
      </c>
      <c r="E3010" s="62">
        <v>6.8916999999999997E-3</v>
      </c>
      <c r="F3010" s="62">
        <v>3.2500000000000001E-2</v>
      </c>
      <c r="G3010" s="62"/>
    </row>
    <row r="3011" spans="2:7" x14ac:dyDescent="0.25">
      <c r="B3011" s="60">
        <v>40865</v>
      </c>
      <c r="C3011" s="62">
        <v>2.5655999999999999E-3</v>
      </c>
      <c r="D3011" s="62">
        <v>4.8777999999999998E-3</v>
      </c>
      <c r="E3011" s="62">
        <v>6.9860999999999994E-3</v>
      </c>
      <c r="F3011" s="62">
        <v>3.2500000000000001E-2</v>
      </c>
      <c r="G3011" s="62"/>
    </row>
    <row r="3012" spans="2:7" x14ac:dyDescent="0.25">
      <c r="B3012" s="60">
        <v>40868</v>
      </c>
      <c r="C3012" s="62">
        <v>2.5666999999999999E-3</v>
      </c>
      <c r="D3012" s="62">
        <v>4.9499999999999995E-3</v>
      </c>
      <c r="E3012" s="62">
        <v>7.0610999999999998E-3</v>
      </c>
      <c r="F3012" s="62">
        <v>3.2500000000000001E-2</v>
      </c>
      <c r="G3012" s="62"/>
    </row>
    <row r="3013" spans="2:7" x14ac:dyDescent="0.25">
      <c r="B3013" s="60">
        <v>40869</v>
      </c>
      <c r="C3013" s="62">
        <v>2.5722000000000002E-3</v>
      </c>
      <c r="D3013" s="62">
        <v>5.0027999999999991E-3</v>
      </c>
      <c r="E3013" s="62">
        <v>7.1221999999999995E-3</v>
      </c>
      <c r="F3013" s="62">
        <v>3.2500000000000001E-2</v>
      </c>
      <c r="G3013" s="62"/>
    </row>
    <row r="3014" spans="2:7" x14ac:dyDescent="0.25">
      <c r="B3014" s="60">
        <v>40870</v>
      </c>
      <c r="C3014" s="62">
        <v>2.5722000000000002E-3</v>
      </c>
      <c r="D3014" s="62">
        <v>5.0610999999999998E-3</v>
      </c>
      <c r="E3014" s="62">
        <v>7.1889000000000007E-3</v>
      </c>
      <c r="F3014" s="62">
        <v>3.2500000000000001E-2</v>
      </c>
      <c r="G3014" s="62"/>
    </row>
    <row r="3015" spans="2:7" x14ac:dyDescent="0.25">
      <c r="B3015" s="60">
        <v>40871</v>
      </c>
      <c r="C3015" s="62">
        <v>2.5722000000000002E-3</v>
      </c>
      <c r="D3015" s="62">
        <v>5.1166999999999992E-3</v>
      </c>
      <c r="E3015" s="62">
        <v>7.2611000000000004E-3</v>
      </c>
      <c r="F3015" s="62"/>
      <c r="G3015" s="62"/>
    </row>
    <row r="3016" spans="2:7" x14ac:dyDescent="0.25">
      <c r="B3016" s="60">
        <v>40872</v>
      </c>
      <c r="C3016" s="62">
        <v>2.5944000000000002E-3</v>
      </c>
      <c r="D3016" s="62">
        <v>5.1805999999999996E-3</v>
      </c>
      <c r="E3016" s="62">
        <v>7.3416999999999996E-3</v>
      </c>
      <c r="F3016" s="62">
        <v>3.2500000000000001E-2</v>
      </c>
      <c r="G3016" s="62"/>
    </row>
    <row r="3017" spans="2:7" x14ac:dyDescent="0.25">
      <c r="B3017" s="60">
        <v>40875</v>
      </c>
      <c r="C3017" s="62">
        <v>2.5999999999999999E-3</v>
      </c>
      <c r="D3017" s="62">
        <v>5.2305999999999993E-3</v>
      </c>
      <c r="E3017" s="62">
        <v>7.3972000000000005E-3</v>
      </c>
      <c r="F3017" s="62">
        <v>3.2500000000000001E-2</v>
      </c>
      <c r="G3017" s="62"/>
    </row>
    <row r="3018" spans="2:7" x14ac:dyDescent="0.25">
      <c r="B3018" s="60">
        <v>40876</v>
      </c>
      <c r="C3018" s="62">
        <v>2.7022000000000001E-3</v>
      </c>
      <c r="D3018" s="62">
        <v>5.2693999999999996E-3</v>
      </c>
      <c r="E3018" s="62">
        <v>7.4583000000000002E-3</v>
      </c>
      <c r="F3018" s="62">
        <v>3.2500000000000001E-2</v>
      </c>
      <c r="G3018" s="62"/>
    </row>
    <row r="3019" spans="2:7" x14ac:dyDescent="0.25">
      <c r="B3019" s="60">
        <v>40877</v>
      </c>
      <c r="C3019" s="62">
        <v>2.7144000000000001E-3</v>
      </c>
      <c r="D3019" s="62">
        <v>5.2889E-3</v>
      </c>
      <c r="E3019" s="62">
        <v>7.4833000000000009E-3</v>
      </c>
      <c r="F3019" s="62">
        <v>3.2500000000000001E-2</v>
      </c>
      <c r="G3019" s="62"/>
    </row>
    <row r="3020" spans="2:7" x14ac:dyDescent="0.25">
      <c r="B3020" s="60">
        <v>40878</v>
      </c>
      <c r="C3020" s="62">
        <v>2.7144000000000001E-3</v>
      </c>
      <c r="D3020" s="62">
        <v>5.2722000000000003E-3</v>
      </c>
      <c r="E3020" s="62">
        <v>7.4722E-3</v>
      </c>
      <c r="F3020" s="62">
        <v>3.2500000000000001E-2</v>
      </c>
      <c r="G3020" s="62"/>
    </row>
    <row r="3021" spans="2:7" x14ac:dyDescent="0.25">
      <c r="B3021" s="60">
        <v>40879</v>
      </c>
      <c r="C3021" s="62">
        <v>2.7033000000000001E-3</v>
      </c>
      <c r="D3021" s="62">
        <v>5.2832999999999995E-3</v>
      </c>
      <c r="E3021" s="62">
        <v>7.4833000000000009E-3</v>
      </c>
      <c r="F3021" s="62">
        <v>3.2500000000000001E-2</v>
      </c>
      <c r="G3021" s="62"/>
    </row>
    <row r="3022" spans="2:7" x14ac:dyDescent="0.25">
      <c r="B3022" s="60">
        <v>40882</v>
      </c>
      <c r="C3022" s="62">
        <v>2.7409999999999999E-3</v>
      </c>
      <c r="D3022" s="62">
        <v>5.339E-3</v>
      </c>
      <c r="E3022" s="62">
        <v>7.5424999999999997E-3</v>
      </c>
      <c r="F3022" s="62">
        <v>3.2500000000000001E-2</v>
      </c>
      <c r="G3022" s="62"/>
    </row>
    <row r="3023" spans="2:7" x14ac:dyDescent="0.25">
      <c r="B3023" s="60">
        <v>40883</v>
      </c>
      <c r="C3023" s="62">
        <v>2.7505000000000003E-3</v>
      </c>
      <c r="D3023" s="62">
        <v>5.3774999999999995E-3</v>
      </c>
      <c r="E3023" s="62">
        <v>7.5824999999999998E-3</v>
      </c>
      <c r="F3023" s="62">
        <v>3.2500000000000001E-2</v>
      </c>
      <c r="G3023" s="62"/>
    </row>
    <row r="3024" spans="2:7" x14ac:dyDescent="0.25">
      <c r="B3024" s="60">
        <v>40884</v>
      </c>
      <c r="C3024" s="62">
        <v>2.7629999999999998E-3</v>
      </c>
      <c r="D3024" s="62">
        <v>5.4000000000000003E-3</v>
      </c>
      <c r="E3024" s="62">
        <v>7.6E-3</v>
      </c>
      <c r="F3024" s="62">
        <v>3.2500000000000001E-2</v>
      </c>
      <c r="G3024" s="62"/>
    </row>
    <row r="3025" spans="2:7" x14ac:dyDescent="0.25">
      <c r="B3025" s="60">
        <v>40885</v>
      </c>
      <c r="C3025" s="62">
        <v>2.7629999999999998E-3</v>
      </c>
      <c r="D3025" s="62">
        <v>5.4000000000000003E-3</v>
      </c>
      <c r="E3025" s="62">
        <v>7.6049999999999998E-3</v>
      </c>
      <c r="F3025" s="62">
        <v>3.2500000000000001E-2</v>
      </c>
      <c r="G3025" s="62"/>
    </row>
    <row r="3026" spans="2:7" x14ac:dyDescent="0.25">
      <c r="B3026" s="60">
        <v>40886</v>
      </c>
      <c r="C3026" s="62">
        <v>2.7655000000000002E-3</v>
      </c>
      <c r="D3026" s="62">
        <v>5.4174999999999996E-3</v>
      </c>
      <c r="E3026" s="62">
        <v>7.62E-3</v>
      </c>
      <c r="F3026" s="62">
        <v>3.2500000000000001E-2</v>
      </c>
      <c r="G3026" s="62"/>
    </row>
    <row r="3027" spans="2:7" x14ac:dyDescent="0.25">
      <c r="B3027" s="60">
        <v>40889</v>
      </c>
      <c r="C3027" s="62">
        <v>2.7755000000000002E-3</v>
      </c>
      <c r="D3027" s="62">
        <v>5.4349999999999997E-3</v>
      </c>
      <c r="E3027" s="62">
        <v>7.6449999999999999E-3</v>
      </c>
      <c r="F3027" s="62">
        <v>3.2500000000000001E-2</v>
      </c>
      <c r="G3027" s="62"/>
    </row>
    <row r="3028" spans="2:7" x14ac:dyDescent="0.25">
      <c r="B3028" s="60">
        <v>40890</v>
      </c>
      <c r="C3028" s="62">
        <v>2.7829999999999999E-3</v>
      </c>
      <c r="D3028" s="62">
        <v>5.4625000000000003E-3</v>
      </c>
      <c r="E3028" s="62">
        <v>7.705E-3</v>
      </c>
      <c r="F3028" s="62">
        <v>3.2500000000000001E-2</v>
      </c>
      <c r="G3028" s="62"/>
    </row>
    <row r="3029" spans="2:7" x14ac:dyDescent="0.25">
      <c r="B3029" s="60">
        <v>40891</v>
      </c>
      <c r="C3029" s="62">
        <v>2.8255000000000003E-3</v>
      </c>
      <c r="D3029" s="62">
        <v>5.5505000000000007E-3</v>
      </c>
      <c r="E3029" s="62">
        <v>7.7849999999999994E-3</v>
      </c>
      <c r="F3029" s="62">
        <v>3.2500000000000001E-2</v>
      </c>
      <c r="G3029" s="62"/>
    </row>
    <row r="3030" spans="2:7" x14ac:dyDescent="0.25">
      <c r="B3030" s="60">
        <v>40892</v>
      </c>
      <c r="C3030" s="62">
        <v>2.846E-3</v>
      </c>
      <c r="D3030" s="62">
        <v>5.5915000000000001E-3</v>
      </c>
      <c r="E3030" s="62">
        <v>7.8300000000000002E-3</v>
      </c>
      <c r="F3030" s="62">
        <v>3.2500000000000001E-2</v>
      </c>
      <c r="G3030" s="62"/>
    </row>
    <row r="3031" spans="2:7" x14ac:dyDescent="0.25">
      <c r="B3031" s="60">
        <v>40893</v>
      </c>
      <c r="C3031" s="62">
        <v>2.8484999999999999E-3</v>
      </c>
      <c r="D3031" s="62">
        <v>5.6315000000000002E-3</v>
      </c>
      <c r="E3031" s="62">
        <v>7.8799999999999999E-3</v>
      </c>
      <c r="F3031" s="62">
        <v>3.2500000000000001E-2</v>
      </c>
      <c r="G3031" s="62"/>
    </row>
    <row r="3032" spans="2:7" x14ac:dyDescent="0.25">
      <c r="B3032" s="60">
        <v>40896</v>
      </c>
      <c r="C3032" s="62">
        <v>2.8734999999999998E-3</v>
      </c>
      <c r="D3032" s="62">
        <v>5.6694999999999992E-3</v>
      </c>
      <c r="E3032" s="62">
        <v>7.9450000000000007E-3</v>
      </c>
      <c r="F3032" s="62">
        <v>3.2500000000000001E-2</v>
      </c>
      <c r="G3032" s="62"/>
    </row>
    <row r="3033" spans="2:7" x14ac:dyDescent="0.25">
      <c r="B3033" s="60">
        <v>40897</v>
      </c>
      <c r="C3033" s="62">
        <v>2.9060000000000002E-3</v>
      </c>
      <c r="D3033" s="62">
        <v>5.6974999999999994E-3</v>
      </c>
      <c r="E3033" s="62">
        <v>7.984999999999999E-3</v>
      </c>
      <c r="F3033" s="62">
        <v>3.2500000000000001E-2</v>
      </c>
      <c r="G3033" s="62"/>
    </row>
    <row r="3034" spans="2:7" x14ac:dyDescent="0.25">
      <c r="B3034" s="60">
        <v>40898</v>
      </c>
      <c r="C3034" s="62">
        <v>2.9185000000000001E-3</v>
      </c>
      <c r="D3034" s="62">
        <v>5.7125000000000006E-3</v>
      </c>
      <c r="E3034" s="62">
        <v>7.9950000000000004E-3</v>
      </c>
      <c r="F3034" s="62">
        <v>3.2500000000000001E-2</v>
      </c>
      <c r="G3034" s="62"/>
    </row>
    <row r="3035" spans="2:7" x14ac:dyDescent="0.25">
      <c r="B3035" s="60">
        <v>40899</v>
      </c>
      <c r="C3035" s="62">
        <v>2.9360000000000002E-3</v>
      </c>
      <c r="D3035" s="62">
        <v>5.7374999999999995E-3</v>
      </c>
      <c r="E3035" s="62">
        <v>8.0099999999999998E-3</v>
      </c>
      <c r="F3035" s="62">
        <v>3.2500000000000001E-2</v>
      </c>
      <c r="G3035" s="62"/>
    </row>
    <row r="3036" spans="2:7" x14ac:dyDescent="0.25">
      <c r="B3036" s="60">
        <v>40900</v>
      </c>
      <c r="C3036" s="62">
        <v>2.9394999999999998E-3</v>
      </c>
      <c r="D3036" s="62">
        <v>5.7574999999999996E-3</v>
      </c>
      <c r="E3036" s="62">
        <v>8.0400000000000003E-3</v>
      </c>
      <c r="F3036" s="62">
        <v>3.2500000000000001E-2</v>
      </c>
      <c r="G3036" s="62"/>
    </row>
    <row r="3037" spans="2:7" x14ac:dyDescent="0.25">
      <c r="B3037" s="60">
        <v>40905</v>
      </c>
      <c r="C3037" s="62">
        <v>2.9629999999999999E-3</v>
      </c>
      <c r="D3037" s="62">
        <v>5.7925000000000008E-3</v>
      </c>
      <c r="E3037" s="62">
        <v>8.0800000000000004E-3</v>
      </c>
      <c r="F3037" s="62">
        <v>3.2500000000000001E-2</v>
      </c>
      <c r="G3037" s="62"/>
    </row>
    <row r="3038" spans="2:7" x14ac:dyDescent="0.25">
      <c r="B3038" s="60">
        <v>40906</v>
      </c>
      <c r="C3038" s="62">
        <v>2.9529999999999999E-3</v>
      </c>
      <c r="D3038" s="62">
        <v>5.8099999999999992E-3</v>
      </c>
      <c r="E3038" s="62">
        <v>8.0850000000000002E-3</v>
      </c>
      <c r="F3038" s="62">
        <v>3.2500000000000001E-2</v>
      </c>
      <c r="G3038" s="62"/>
    </row>
    <row r="3039" spans="2:7" x14ac:dyDescent="0.25">
      <c r="B3039" s="60">
        <v>40907</v>
      </c>
      <c r="C3039" s="62">
        <v>2.9529999999999999E-3</v>
      </c>
      <c r="D3039" s="62">
        <v>5.8099999999999992E-3</v>
      </c>
      <c r="E3039" s="62">
        <v>8.0850000000000002E-3</v>
      </c>
      <c r="F3039" s="62">
        <v>3.2500000000000001E-2</v>
      </c>
      <c r="G3039" s="62"/>
    </row>
    <row r="3040" spans="2:7" x14ac:dyDescent="0.25">
      <c r="B3040" s="60">
        <v>40911</v>
      </c>
      <c r="C3040" s="62">
        <v>2.9529999999999999E-3</v>
      </c>
      <c r="D3040" s="62">
        <v>5.8250000000000003E-3</v>
      </c>
      <c r="E3040" s="62">
        <v>8.1100000000000009E-3</v>
      </c>
      <c r="F3040" s="62">
        <v>3.2500000000000001E-2</v>
      </c>
      <c r="G3040" s="62"/>
    </row>
    <row r="3041" spans="2:7" x14ac:dyDescent="0.25">
      <c r="B3041" s="60">
        <v>40912</v>
      </c>
      <c r="C3041" s="62">
        <v>2.9529999999999999E-3</v>
      </c>
      <c r="D3041" s="62">
        <v>5.8250000000000003E-3</v>
      </c>
      <c r="E3041" s="62">
        <v>8.1100000000000009E-3</v>
      </c>
      <c r="F3041" s="62">
        <v>3.2500000000000001E-2</v>
      </c>
      <c r="G3041" s="62"/>
    </row>
    <row r="3042" spans="2:7" x14ac:dyDescent="0.25">
      <c r="B3042" s="60">
        <v>40913</v>
      </c>
      <c r="C3042" s="62">
        <v>2.9529999999999999E-3</v>
      </c>
      <c r="D3042" s="62">
        <v>5.8250000000000003E-3</v>
      </c>
      <c r="E3042" s="62">
        <v>8.1200000000000005E-3</v>
      </c>
      <c r="F3042" s="62">
        <v>3.2500000000000001E-2</v>
      </c>
      <c r="G3042" s="62"/>
    </row>
    <row r="3043" spans="2:7" x14ac:dyDescent="0.25">
      <c r="B3043" s="60">
        <v>40914</v>
      </c>
      <c r="C3043" s="62">
        <v>2.9629999999999999E-3</v>
      </c>
      <c r="D3043" s="62">
        <v>5.8149999999999999E-3</v>
      </c>
      <c r="E3043" s="62">
        <v>8.1200000000000005E-3</v>
      </c>
      <c r="F3043" s="62">
        <v>3.2500000000000001E-2</v>
      </c>
      <c r="G3043" s="62"/>
    </row>
    <row r="3044" spans="2:7" x14ac:dyDescent="0.25">
      <c r="B3044" s="60">
        <v>40917</v>
      </c>
      <c r="C3044" s="62">
        <v>2.9629999999999999E-3</v>
      </c>
      <c r="D3044" s="62">
        <v>5.8050000000000003E-3</v>
      </c>
      <c r="E3044" s="62">
        <v>8.1000000000000013E-3</v>
      </c>
      <c r="F3044" s="62">
        <v>3.2500000000000001E-2</v>
      </c>
      <c r="G3044" s="62"/>
    </row>
    <row r="3045" spans="2:7" x14ac:dyDescent="0.25">
      <c r="B3045" s="60">
        <v>40918</v>
      </c>
      <c r="C3045" s="62">
        <v>2.9580000000000001E-3</v>
      </c>
      <c r="D3045" s="62">
        <v>5.7949999999999998E-3</v>
      </c>
      <c r="E3045" s="62">
        <v>8.0850000000000002E-3</v>
      </c>
      <c r="F3045" s="62">
        <v>3.2500000000000001E-2</v>
      </c>
      <c r="G3045" s="62"/>
    </row>
    <row r="3046" spans="2:7" x14ac:dyDescent="0.25">
      <c r="B3046" s="60">
        <v>40919</v>
      </c>
      <c r="C3046" s="62">
        <v>2.947E-3</v>
      </c>
      <c r="D3046" s="62">
        <v>5.7650000000000002E-3</v>
      </c>
      <c r="E3046" s="62">
        <v>8.0675E-3</v>
      </c>
      <c r="F3046" s="62">
        <v>3.2500000000000001E-2</v>
      </c>
      <c r="G3046" s="62"/>
    </row>
    <row r="3047" spans="2:7" x14ac:dyDescent="0.25">
      <c r="B3047" s="60">
        <v>40920</v>
      </c>
      <c r="C3047" s="62">
        <v>2.8960000000000001E-3</v>
      </c>
      <c r="D3047" s="62">
        <v>5.7150000000000005E-3</v>
      </c>
      <c r="E3047" s="62">
        <v>8.0225000000000001E-3</v>
      </c>
      <c r="F3047" s="62">
        <v>3.2500000000000001E-2</v>
      </c>
      <c r="G3047" s="62"/>
    </row>
    <row r="3048" spans="2:7" x14ac:dyDescent="0.25">
      <c r="B3048" s="60">
        <v>40921</v>
      </c>
      <c r="C3048" s="62">
        <v>2.8510000000000002E-3</v>
      </c>
      <c r="D3048" s="62">
        <v>5.6699999999999997E-3</v>
      </c>
      <c r="E3048" s="62">
        <v>7.9424999999999999E-3</v>
      </c>
      <c r="F3048" s="62">
        <v>3.2500000000000001E-2</v>
      </c>
      <c r="G3048" s="62"/>
    </row>
    <row r="3049" spans="2:7" x14ac:dyDescent="0.25">
      <c r="B3049" s="60">
        <v>40924</v>
      </c>
      <c r="C3049" s="62">
        <v>2.8160000000000004E-3</v>
      </c>
      <c r="D3049" s="62">
        <v>5.6489999999999995E-3</v>
      </c>
      <c r="E3049" s="62">
        <v>7.9325000000000003E-3</v>
      </c>
      <c r="F3049" s="62"/>
      <c r="G3049" s="62"/>
    </row>
    <row r="3050" spans="2:7" x14ac:dyDescent="0.25">
      <c r="B3050" s="60">
        <v>40925</v>
      </c>
      <c r="C3050" s="62">
        <v>2.8100000000000004E-3</v>
      </c>
      <c r="D3050" s="62">
        <v>5.6230000000000004E-3</v>
      </c>
      <c r="E3050" s="62">
        <v>7.9274999999999988E-3</v>
      </c>
      <c r="F3050" s="62">
        <v>3.2500000000000001E-2</v>
      </c>
      <c r="G3050" s="62"/>
    </row>
    <row r="3051" spans="2:7" x14ac:dyDescent="0.25">
      <c r="B3051" s="60">
        <v>40926</v>
      </c>
      <c r="C3051" s="62">
        <v>2.8089999999999999E-3</v>
      </c>
      <c r="D3051" s="62">
        <v>5.6120000000000007E-3</v>
      </c>
      <c r="E3051" s="62">
        <v>7.9174999999999992E-3</v>
      </c>
      <c r="F3051" s="62">
        <v>3.2500000000000001E-2</v>
      </c>
      <c r="G3051" s="62"/>
    </row>
    <row r="3052" spans="2:7" x14ac:dyDescent="0.25">
      <c r="B3052" s="60">
        <v>40927</v>
      </c>
      <c r="C3052" s="62">
        <v>2.7889999999999998E-3</v>
      </c>
      <c r="D3052" s="62">
        <v>5.6120000000000007E-3</v>
      </c>
      <c r="E3052" s="62">
        <v>7.9174999999999992E-3</v>
      </c>
      <c r="F3052" s="62">
        <v>3.2500000000000001E-2</v>
      </c>
      <c r="G3052" s="62"/>
    </row>
    <row r="3053" spans="2:7" x14ac:dyDescent="0.25">
      <c r="B3053" s="60">
        <v>40928</v>
      </c>
      <c r="C3053" s="62">
        <v>2.7729999999999999E-3</v>
      </c>
      <c r="D3053" s="62">
        <v>5.6110000000000005E-3</v>
      </c>
      <c r="E3053" s="62">
        <v>7.9174999999999992E-3</v>
      </c>
      <c r="F3053" s="62">
        <v>3.2500000000000001E-2</v>
      </c>
      <c r="G3053" s="62"/>
    </row>
    <row r="3054" spans="2:7" x14ac:dyDescent="0.25">
      <c r="B3054" s="60">
        <v>40931</v>
      </c>
      <c r="C3054" s="62">
        <v>2.7629999999999998E-3</v>
      </c>
      <c r="D3054" s="62">
        <v>5.6010000000000001E-3</v>
      </c>
      <c r="E3054" s="62">
        <v>7.9274999999999988E-3</v>
      </c>
      <c r="F3054" s="62">
        <v>3.2500000000000001E-2</v>
      </c>
      <c r="G3054" s="62"/>
    </row>
    <row r="3055" spans="2:7" x14ac:dyDescent="0.25">
      <c r="B3055" s="60">
        <v>40932</v>
      </c>
      <c r="C3055" s="62">
        <v>2.7529999999999998E-3</v>
      </c>
      <c r="D3055" s="62">
        <v>5.5910000000000005E-3</v>
      </c>
      <c r="E3055" s="62">
        <v>7.9124999999999994E-3</v>
      </c>
      <c r="F3055" s="62">
        <v>3.2500000000000001E-2</v>
      </c>
      <c r="G3055" s="62"/>
    </row>
    <row r="3056" spans="2:7" x14ac:dyDescent="0.25">
      <c r="B3056" s="60">
        <v>40933</v>
      </c>
      <c r="C3056" s="62">
        <v>2.728E-3</v>
      </c>
      <c r="D3056" s="62">
        <v>5.5659999999999998E-3</v>
      </c>
      <c r="E3056" s="62">
        <v>7.9174999999999992E-3</v>
      </c>
      <c r="F3056" s="62">
        <v>3.2500000000000001E-2</v>
      </c>
      <c r="G3056" s="62"/>
    </row>
    <row r="3057" spans="2:7" x14ac:dyDescent="0.25">
      <c r="B3057" s="60">
        <v>40934</v>
      </c>
      <c r="C3057" s="62">
        <v>2.7050000000000004E-3</v>
      </c>
      <c r="D3057" s="62">
        <v>5.5310000000000003E-3</v>
      </c>
      <c r="E3057" s="62">
        <v>7.8674999999999995E-3</v>
      </c>
      <c r="F3057" s="62">
        <v>3.2500000000000001E-2</v>
      </c>
      <c r="G3057" s="62"/>
    </row>
    <row r="3058" spans="2:7" x14ac:dyDescent="0.25">
      <c r="B3058" s="60">
        <v>40935</v>
      </c>
      <c r="C3058" s="62">
        <v>2.7000000000000001E-3</v>
      </c>
      <c r="D3058" s="62">
        <v>5.5110000000000003E-3</v>
      </c>
      <c r="E3058" s="62">
        <v>7.8525000000000001E-3</v>
      </c>
      <c r="F3058" s="62">
        <v>3.2500000000000001E-2</v>
      </c>
      <c r="G3058" s="62"/>
    </row>
    <row r="3059" spans="2:7" x14ac:dyDescent="0.25">
      <c r="B3059" s="60">
        <v>40938</v>
      </c>
      <c r="C3059" s="62">
        <v>2.6774999999999998E-3</v>
      </c>
      <c r="D3059" s="62">
        <v>5.4684999999999994E-3</v>
      </c>
      <c r="E3059" s="62">
        <v>7.814999999999999E-3</v>
      </c>
      <c r="F3059" s="62">
        <v>3.2500000000000001E-2</v>
      </c>
      <c r="G3059" s="62"/>
    </row>
    <row r="3060" spans="2:7" x14ac:dyDescent="0.25">
      <c r="B3060" s="60">
        <v>40939</v>
      </c>
      <c r="C3060" s="62">
        <v>2.6474999999999997E-3</v>
      </c>
      <c r="D3060" s="62">
        <v>5.4235000000000004E-3</v>
      </c>
      <c r="E3060" s="62">
        <v>7.7825000000000004E-3</v>
      </c>
      <c r="F3060" s="62">
        <v>3.2500000000000001E-2</v>
      </c>
      <c r="G3060" s="62"/>
    </row>
    <row r="3061" spans="2:7" x14ac:dyDescent="0.25">
      <c r="B3061" s="60">
        <v>40940</v>
      </c>
      <c r="C3061" s="62">
        <v>2.64E-3</v>
      </c>
      <c r="D3061" s="62">
        <v>5.3709999999999999E-3</v>
      </c>
      <c r="E3061" s="62">
        <v>7.7249999999999992E-3</v>
      </c>
      <c r="F3061" s="62">
        <v>3.2500000000000001E-2</v>
      </c>
      <c r="G3061" s="62"/>
    </row>
    <row r="3062" spans="2:7" x14ac:dyDescent="0.25">
      <c r="B3062" s="60">
        <v>40941</v>
      </c>
      <c r="C3062" s="62">
        <v>2.6250000000000002E-3</v>
      </c>
      <c r="D3062" s="62">
        <v>5.306E-3</v>
      </c>
      <c r="E3062" s="62">
        <v>7.7000000000000002E-3</v>
      </c>
      <c r="F3062" s="62">
        <v>3.2500000000000001E-2</v>
      </c>
      <c r="G3062" s="62"/>
    </row>
    <row r="3063" spans="2:7" x14ac:dyDescent="0.25">
      <c r="B3063" s="60">
        <v>40942</v>
      </c>
      <c r="C3063" s="62">
        <v>2.6050000000000001E-3</v>
      </c>
      <c r="D3063" s="62">
        <v>5.2700000000000004E-3</v>
      </c>
      <c r="E3063" s="62">
        <v>7.685E-3</v>
      </c>
      <c r="F3063" s="62">
        <v>3.2500000000000001E-2</v>
      </c>
      <c r="G3063" s="62"/>
    </row>
    <row r="3064" spans="2:7" x14ac:dyDescent="0.25">
      <c r="B3064" s="60">
        <v>40945</v>
      </c>
      <c r="C3064" s="62">
        <v>2.5975E-3</v>
      </c>
      <c r="D3064" s="62">
        <v>5.2325000000000002E-3</v>
      </c>
      <c r="E3064" s="62">
        <v>7.6875000000000008E-3</v>
      </c>
      <c r="F3064" s="62">
        <v>3.2500000000000001E-2</v>
      </c>
      <c r="G3064" s="62"/>
    </row>
    <row r="3065" spans="2:7" x14ac:dyDescent="0.25">
      <c r="B3065" s="60">
        <v>40946</v>
      </c>
      <c r="C3065" s="62">
        <v>2.5700000000000002E-3</v>
      </c>
      <c r="D3065" s="62">
        <v>5.1999999999999998E-3</v>
      </c>
      <c r="E3065" s="62">
        <v>7.6600000000000001E-3</v>
      </c>
      <c r="F3065" s="62">
        <v>3.2500000000000001E-2</v>
      </c>
      <c r="G3065" s="62"/>
    </row>
    <row r="3066" spans="2:7" x14ac:dyDescent="0.25">
      <c r="B3066" s="60">
        <v>40947</v>
      </c>
      <c r="C3066" s="62">
        <v>2.5474999999999999E-3</v>
      </c>
      <c r="D3066" s="62">
        <v>5.1324999999999999E-3</v>
      </c>
      <c r="E3066" s="62">
        <v>7.6224999999999999E-3</v>
      </c>
      <c r="F3066" s="62">
        <v>3.2500000000000001E-2</v>
      </c>
      <c r="G3066" s="62"/>
    </row>
    <row r="3067" spans="2:7" x14ac:dyDescent="0.25">
      <c r="B3067" s="60">
        <v>40948</v>
      </c>
      <c r="C3067" s="62">
        <v>2.5349999999999999E-3</v>
      </c>
      <c r="D3067" s="62">
        <v>5.1000000000000004E-3</v>
      </c>
      <c r="E3067" s="62">
        <v>7.5860000000000007E-3</v>
      </c>
      <c r="F3067" s="62">
        <v>3.2500000000000001E-2</v>
      </c>
      <c r="G3067" s="62"/>
    </row>
    <row r="3068" spans="2:7" x14ac:dyDescent="0.25">
      <c r="B3068" s="60">
        <v>40949</v>
      </c>
      <c r="C3068" s="62">
        <v>2.5049999999999998E-3</v>
      </c>
      <c r="D3068" s="62">
        <v>5.0600000000000003E-3</v>
      </c>
      <c r="E3068" s="62">
        <v>7.5810000000000001E-3</v>
      </c>
      <c r="F3068" s="62">
        <v>3.2500000000000001E-2</v>
      </c>
      <c r="G3068" s="62"/>
    </row>
    <row r="3069" spans="2:7" x14ac:dyDescent="0.25">
      <c r="B3069" s="60">
        <v>40952</v>
      </c>
      <c r="C3069" s="62">
        <v>2.4849999999999998E-3</v>
      </c>
      <c r="D3069" s="62">
        <v>5.0260000000000001E-3</v>
      </c>
      <c r="E3069" s="62">
        <v>7.5560000000000002E-3</v>
      </c>
      <c r="F3069" s="62">
        <v>3.2500000000000001E-2</v>
      </c>
      <c r="G3069" s="62"/>
    </row>
    <row r="3070" spans="2:7" x14ac:dyDescent="0.25">
      <c r="B3070" s="60">
        <v>40953</v>
      </c>
      <c r="C3070" s="62">
        <v>2.4749999999999998E-3</v>
      </c>
      <c r="D3070" s="62">
        <v>4.9759999999999995E-3</v>
      </c>
      <c r="E3070" s="62">
        <v>7.5360000000000002E-3</v>
      </c>
      <c r="F3070" s="62">
        <v>3.2500000000000001E-2</v>
      </c>
      <c r="G3070" s="62"/>
    </row>
    <row r="3071" spans="2:7" x14ac:dyDescent="0.25">
      <c r="B3071" s="60">
        <v>40954</v>
      </c>
      <c r="C3071" s="62">
        <v>2.4599999999999999E-3</v>
      </c>
      <c r="D3071" s="62">
        <v>4.9509999999999997E-3</v>
      </c>
      <c r="E3071" s="62">
        <v>7.5209999999999999E-3</v>
      </c>
      <c r="F3071" s="62">
        <v>3.2500000000000001E-2</v>
      </c>
      <c r="G3071" s="62"/>
    </row>
    <row r="3072" spans="2:7" x14ac:dyDescent="0.25">
      <c r="B3072" s="60">
        <v>40955</v>
      </c>
      <c r="C3072" s="62">
        <v>2.4550000000000002E-3</v>
      </c>
      <c r="D3072" s="62">
        <v>4.9309999999999996E-3</v>
      </c>
      <c r="E3072" s="62">
        <v>7.5209999999999999E-3</v>
      </c>
      <c r="F3072" s="62">
        <v>3.2500000000000001E-2</v>
      </c>
      <c r="G3072" s="62"/>
    </row>
    <row r="3073" spans="2:7" x14ac:dyDescent="0.25">
      <c r="B3073" s="60">
        <v>40956</v>
      </c>
      <c r="C3073" s="62">
        <v>2.4550000000000002E-3</v>
      </c>
      <c r="D3073" s="62">
        <v>4.9309999999999996E-3</v>
      </c>
      <c r="E3073" s="62">
        <v>7.5110000000000003E-3</v>
      </c>
      <c r="F3073" s="62">
        <v>3.2500000000000001E-2</v>
      </c>
      <c r="G3073" s="62"/>
    </row>
    <row r="3074" spans="2:7" x14ac:dyDescent="0.25">
      <c r="B3074" s="60">
        <v>40959</v>
      </c>
      <c r="C3074" s="62">
        <v>2.4550000000000002E-3</v>
      </c>
      <c r="D3074" s="62">
        <v>4.9309999999999996E-3</v>
      </c>
      <c r="E3074" s="62">
        <v>7.5110000000000003E-3</v>
      </c>
      <c r="F3074" s="62"/>
      <c r="G3074" s="62"/>
    </row>
    <row r="3075" spans="2:7" x14ac:dyDescent="0.25">
      <c r="B3075" s="60">
        <v>40960</v>
      </c>
      <c r="C3075" s="62">
        <v>2.4550000000000002E-3</v>
      </c>
      <c r="D3075" s="62">
        <v>4.9259999999999998E-3</v>
      </c>
      <c r="E3075" s="62">
        <v>7.5209999999999999E-3</v>
      </c>
      <c r="F3075" s="62">
        <v>3.2500000000000001E-2</v>
      </c>
      <c r="G3075" s="62"/>
    </row>
    <row r="3076" spans="2:7" x14ac:dyDescent="0.25">
      <c r="B3076" s="60">
        <v>40961</v>
      </c>
      <c r="C3076" s="62">
        <v>2.4450000000000001E-3</v>
      </c>
      <c r="D3076" s="62">
        <v>4.9160000000000002E-3</v>
      </c>
      <c r="E3076" s="62">
        <v>7.5309999999999995E-3</v>
      </c>
      <c r="F3076" s="62">
        <v>3.2500000000000001E-2</v>
      </c>
      <c r="G3076" s="62"/>
    </row>
    <row r="3077" spans="2:7" x14ac:dyDescent="0.25">
      <c r="B3077" s="60">
        <v>40962</v>
      </c>
      <c r="C3077" s="62">
        <v>2.4399999999999999E-3</v>
      </c>
      <c r="D3077" s="62">
        <v>4.9059999999999998E-3</v>
      </c>
      <c r="E3077" s="62">
        <v>7.5309999999999995E-3</v>
      </c>
      <c r="F3077" s="62">
        <v>3.2500000000000001E-2</v>
      </c>
      <c r="G3077" s="62"/>
    </row>
    <row r="3078" spans="2:7" x14ac:dyDescent="0.25">
      <c r="B3078" s="60">
        <v>40963</v>
      </c>
      <c r="C3078" s="62">
        <v>2.4399999999999999E-3</v>
      </c>
      <c r="D3078" s="62">
        <v>4.9059999999999998E-3</v>
      </c>
      <c r="E3078" s="62">
        <v>7.5309999999999995E-3</v>
      </c>
      <c r="F3078" s="62">
        <v>3.2500000000000001E-2</v>
      </c>
      <c r="G3078" s="62"/>
    </row>
    <row r="3079" spans="2:7" x14ac:dyDescent="0.25">
      <c r="B3079" s="60">
        <v>40966</v>
      </c>
      <c r="C3079" s="62">
        <v>2.4399999999999999E-3</v>
      </c>
      <c r="D3079" s="62">
        <v>4.8909999999999995E-3</v>
      </c>
      <c r="E3079" s="62">
        <v>7.5209999999999999E-3</v>
      </c>
      <c r="F3079" s="62">
        <v>3.2500000000000001E-2</v>
      </c>
      <c r="G3079" s="62"/>
    </row>
    <row r="3080" spans="2:7" x14ac:dyDescent="0.25">
      <c r="B3080" s="60">
        <v>40967</v>
      </c>
      <c r="C3080" s="62">
        <v>2.4399999999999999E-3</v>
      </c>
      <c r="D3080" s="62">
        <v>4.875E-3</v>
      </c>
      <c r="E3080" s="62">
        <v>7.5049999999999995E-3</v>
      </c>
      <c r="F3080" s="62">
        <v>3.2500000000000001E-2</v>
      </c>
      <c r="G3080" s="62"/>
    </row>
    <row r="3081" spans="2:7" x14ac:dyDescent="0.25">
      <c r="B3081" s="60">
        <v>40968</v>
      </c>
      <c r="C3081" s="62">
        <v>2.4350000000000001E-3</v>
      </c>
      <c r="D3081" s="62">
        <v>4.8425000000000004E-3</v>
      </c>
      <c r="E3081" s="62">
        <v>7.4875000000000002E-3</v>
      </c>
      <c r="F3081" s="62">
        <v>3.2500000000000001E-2</v>
      </c>
      <c r="G3081" s="62"/>
    </row>
    <row r="3082" spans="2:7" x14ac:dyDescent="0.25">
      <c r="B3082" s="60">
        <v>40969</v>
      </c>
      <c r="C3082" s="62">
        <v>2.4299999999999999E-3</v>
      </c>
      <c r="D3082" s="62">
        <v>4.797E-3</v>
      </c>
      <c r="E3082" s="62">
        <v>7.4819999999999999E-3</v>
      </c>
      <c r="F3082" s="62">
        <v>3.2500000000000001E-2</v>
      </c>
      <c r="G3082" s="62"/>
    </row>
    <row r="3083" spans="2:7" x14ac:dyDescent="0.25">
      <c r="B3083" s="60">
        <v>40970</v>
      </c>
      <c r="C3083" s="62">
        <v>2.4275E-3</v>
      </c>
      <c r="D3083" s="62">
        <v>4.7575000000000004E-3</v>
      </c>
      <c r="E3083" s="62">
        <v>7.4524999999999999E-3</v>
      </c>
      <c r="F3083" s="62">
        <v>3.2500000000000001E-2</v>
      </c>
      <c r="G3083" s="62"/>
    </row>
    <row r="3084" spans="2:7" x14ac:dyDescent="0.25">
      <c r="B3084" s="60">
        <v>40973</v>
      </c>
      <c r="C3084" s="62">
        <v>2.4275E-3</v>
      </c>
      <c r="D3084" s="62">
        <v>4.7455000000000006E-3</v>
      </c>
      <c r="E3084" s="62">
        <v>7.4319999999999994E-3</v>
      </c>
      <c r="F3084" s="62">
        <v>3.2500000000000001E-2</v>
      </c>
      <c r="G3084" s="62"/>
    </row>
    <row r="3085" spans="2:7" x14ac:dyDescent="0.25">
      <c r="B3085" s="60">
        <v>40974</v>
      </c>
      <c r="C3085" s="62">
        <v>2.4275E-3</v>
      </c>
      <c r="D3085" s="62">
        <v>4.7455000000000006E-3</v>
      </c>
      <c r="E3085" s="62">
        <v>7.4319999999999994E-3</v>
      </c>
      <c r="F3085" s="62">
        <v>3.2500000000000001E-2</v>
      </c>
      <c r="G3085" s="62"/>
    </row>
    <row r="3086" spans="2:7" x14ac:dyDescent="0.25">
      <c r="B3086" s="60">
        <v>40975</v>
      </c>
      <c r="C3086" s="62">
        <v>2.4275E-3</v>
      </c>
      <c r="D3086" s="62">
        <v>4.7455000000000006E-3</v>
      </c>
      <c r="E3086" s="62">
        <v>7.4419999999999998E-3</v>
      </c>
      <c r="F3086" s="62">
        <v>3.2500000000000001E-2</v>
      </c>
      <c r="G3086" s="62"/>
    </row>
    <row r="3087" spans="2:7" x14ac:dyDescent="0.25">
      <c r="B3087" s="60">
        <v>40976</v>
      </c>
      <c r="C3087" s="62">
        <v>2.4174999999999999E-3</v>
      </c>
      <c r="D3087" s="62">
        <v>4.7355000000000001E-3</v>
      </c>
      <c r="E3087" s="62">
        <v>7.4419999999999998E-3</v>
      </c>
      <c r="F3087" s="62">
        <v>3.2500000000000001E-2</v>
      </c>
      <c r="G3087" s="62"/>
    </row>
    <row r="3088" spans="2:7" x14ac:dyDescent="0.25">
      <c r="B3088" s="60">
        <v>40977</v>
      </c>
      <c r="C3088" s="62">
        <v>2.4174999999999999E-3</v>
      </c>
      <c r="D3088" s="62">
        <v>4.7355000000000001E-3</v>
      </c>
      <c r="E3088" s="62">
        <v>7.4419999999999998E-3</v>
      </c>
      <c r="F3088" s="62">
        <v>3.2500000000000001E-2</v>
      </c>
      <c r="G3088" s="62"/>
    </row>
    <row r="3089" spans="2:7" x14ac:dyDescent="0.25">
      <c r="B3089" s="60">
        <v>40980</v>
      </c>
      <c r="C3089" s="62">
        <v>2.4174999999999999E-3</v>
      </c>
      <c r="D3089" s="62">
        <v>4.7355000000000001E-3</v>
      </c>
      <c r="E3089" s="62">
        <v>7.4419999999999998E-3</v>
      </c>
      <c r="F3089" s="62">
        <v>3.2500000000000001E-2</v>
      </c>
      <c r="G3089" s="62"/>
    </row>
    <row r="3090" spans="2:7" x14ac:dyDescent="0.25">
      <c r="B3090" s="60">
        <v>40981</v>
      </c>
      <c r="C3090" s="62">
        <v>2.4174999999999999E-3</v>
      </c>
      <c r="D3090" s="62">
        <v>4.7365000000000003E-3</v>
      </c>
      <c r="E3090" s="62">
        <v>7.4439999999999992E-3</v>
      </c>
      <c r="F3090" s="62">
        <v>3.2500000000000001E-2</v>
      </c>
      <c r="G3090" s="62"/>
    </row>
    <row r="3091" spans="2:7" x14ac:dyDescent="0.25">
      <c r="B3091" s="60">
        <v>40982</v>
      </c>
      <c r="C3091" s="62">
        <v>2.4174999999999999E-3</v>
      </c>
      <c r="D3091" s="62">
        <v>4.7365000000000003E-3</v>
      </c>
      <c r="E3091" s="62">
        <v>7.4350000000000006E-3</v>
      </c>
      <c r="F3091" s="62">
        <v>3.2500000000000001E-2</v>
      </c>
      <c r="G3091" s="62"/>
    </row>
    <row r="3092" spans="2:7" x14ac:dyDescent="0.25">
      <c r="B3092" s="60">
        <v>40983</v>
      </c>
      <c r="C3092" s="62">
        <v>2.4174999999999999E-3</v>
      </c>
      <c r="D3092" s="62">
        <v>4.7365000000000003E-3</v>
      </c>
      <c r="E3092" s="62">
        <v>7.4250000000000002E-3</v>
      </c>
      <c r="F3092" s="62">
        <v>3.2500000000000001E-2</v>
      </c>
      <c r="G3092" s="62"/>
    </row>
    <row r="3093" spans="2:7" x14ac:dyDescent="0.25">
      <c r="B3093" s="60">
        <v>40984</v>
      </c>
      <c r="C3093" s="62">
        <v>2.4174999999999999E-3</v>
      </c>
      <c r="D3093" s="62">
        <v>4.7365000000000003E-3</v>
      </c>
      <c r="E3093" s="62">
        <v>7.4089999999999998E-3</v>
      </c>
      <c r="F3093" s="62">
        <v>3.2500000000000001E-2</v>
      </c>
      <c r="G3093" s="62"/>
    </row>
    <row r="3094" spans="2:7" x14ac:dyDescent="0.25">
      <c r="B3094" s="60">
        <v>40987</v>
      </c>
      <c r="C3094" s="62">
        <v>2.4174999999999999E-3</v>
      </c>
      <c r="D3094" s="62">
        <v>4.7365000000000003E-3</v>
      </c>
      <c r="E3094" s="62">
        <v>7.3990000000000002E-3</v>
      </c>
      <c r="F3094" s="62">
        <v>3.2500000000000001E-2</v>
      </c>
      <c r="G3094" s="62"/>
    </row>
    <row r="3095" spans="2:7" x14ac:dyDescent="0.25">
      <c r="B3095" s="60">
        <v>40988</v>
      </c>
      <c r="C3095" s="62">
        <v>2.4174999999999999E-3</v>
      </c>
      <c r="D3095" s="62">
        <v>4.7415000000000001E-3</v>
      </c>
      <c r="E3095" s="62">
        <v>7.3990000000000002E-3</v>
      </c>
      <c r="F3095" s="62">
        <v>3.2500000000000001E-2</v>
      </c>
      <c r="G3095" s="62"/>
    </row>
    <row r="3096" spans="2:7" x14ac:dyDescent="0.25">
      <c r="B3096" s="60">
        <v>40989</v>
      </c>
      <c r="C3096" s="62">
        <v>2.4174999999999999E-3</v>
      </c>
      <c r="D3096" s="62">
        <v>4.7415000000000001E-3</v>
      </c>
      <c r="E3096" s="62">
        <v>7.3990000000000002E-3</v>
      </c>
      <c r="F3096" s="62">
        <v>3.2500000000000001E-2</v>
      </c>
      <c r="G3096" s="62"/>
    </row>
    <row r="3097" spans="2:7" x14ac:dyDescent="0.25">
      <c r="B3097" s="60">
        <v>40990</v>
      </c>
      <c r="C3097" s="62">
        <v>2.4174999999999999E-3</v>
      </c>
      <c r="D3097" s="62">
        <v>4.7365000000000003E-3</v>
      </c>
      <c r="E3097" s="62">
        <v>7.3990000000000002E-3</v>
      </c>
      <c r="F3097" s="62">
        <v>3.2500000000000001E-2</v>
      </c>
      <c r="G3097" s="62"/>
    </row>
    <row r="3098" spans="2:7" x14ac:dyDescent="0.25">
      <c r="B3098" s="60">
        <v>40991</v>
      </c>
      <c r="C3098" s="62">
        <v>2.4124999999999997E-3</v>
      </c>
      <c r="D3098" s="62">
        <v>4.7315000000000005E-3</v>
      </c>
      <c r="E3098" s="62">
        <v>7.4089999999999998E-3</v>
      </c>
      <c r="F3098" s="62">
        <v>3.2500000000000001E-2</v>
      </c>
      <c r="G3098" s="62"/>
    </row>
    <row r="3099" spans="2:7" x14ac:dyDescent="0.25">
      <c r="B3099" s="60">
        <v>40994</v>
      </c>
      <c r="C3099" s="62">
        <v>2.4124999999999997E-3</v>
      </c>
      <c r="D3099" s="62">
        <v>4.7264999999999998E-3</v>
      </c>
      <c r="E3099" s="62">
        <v>7.3929999999999994E-3</v>
      </c>
      <c r="F3099" s="62">
        <v>3.2500000000000001E-2</v>
      </c>
      <c r="G3099" s="62"/>
    </row>
    <row r="3100" spans="2:7" x14ac:dyDescent="0.25">
      <c r="B3100" s="60">
        <v>40995</v>
      </c>
      <c r="C3100" s="62">
        <v>2.4124999999999997E-3</v>
      </c>
      <c r="D3100" s="62">
        <v>4.7064999999999997E-3</v>
      </c>
      <c r="E3100" s="62">
        <v>7.3680000000000004E-3</v>
      </c>
      <c r="F3100" s="62">
        <v>3.2500000000000001E-2</v>
      </c>
      <c r="G3100" s="62"/>
    </row>
    <row r="3101" spans="2:7" x14ac:dyDescent="0.25">
      <c r="B3101" s="60">
        <v>40996</v>
      </c>
      <c r="C3101" s="62">
        <v>2.4124999999999997E-3</v>
      </c>
      <c r="D3101" s="62">
        <v>4.6965000000000002E-3</v>
      </c>
      <c r="E3101" s="62">
        <v>7.358E-3</v>
      </c>
      <c r="F3101" s="62">
        <v>3.2500000000000001E-2</v>
      </c>
      <c r="G3101" s="62"/>
    </row>
    <row r="3102" spans="2:7" x14ac:dyDescent="0.25">
      <c r="B3102" s="60">
        <v>40997</v>
      </c>
      <c r="C3102" s="62">
        <v>2.4124999999999997E-3</v>
      </c>
      <c r="D3102" s="62">
        <v>4.6814999999999999E-3</v>
      </c>
      <c r="E3102" s="62">
        <v>7.3429999999999997E-3</v>
      </c>
      <c r="F3102" s="62">
        <v>3.2500000000000001E-2</v>
      </c>
      <c r="G3102" s="62"/>
    </row>
    <row r="3103" spans="2:7" x14ac:dyDescent="0.25">
      <c r="B3103" s="60">
        <v>40998</v>
      </c>
      <c r="C3103" s="62">
        <v>2.4124999999999997E-3</v>
      </c>
      <c r="D3103" s="62">
        <v>4.6814999999999999E-3</v>
      </c>
      <c r="E3103" s="62">
        <v>7.3340000000000002E-3</v>
      </c>
      <c r="F3103" s="62">
        <v>3.2500000000000001E-2</v>
      </c>
      <c r="G3103" s="62"/>
    </row>
    <row r="3104" spans="2:7" x14ac:dyDescent="0.25">
      <c r="B3104" s="60">
        <v>41001</v>
      </c>
      <c r="C3104" s="62">
        <v>2.4124999999999997E-3</v>
      </c>
      <c r="D3104" s="62">
        <v>4.6814999999999999E-3</v>
      </c>
      <c r="E3104" s="62">
        <v>7.3340000000000002E-3</v>
      </c>
      <c r="F3104" s="62">
        <v>3.2500000000000001E-2</v>
      </c>
      <c r="G3104" s="62"/>
    </row>
    <row r="3105" spans="2:7" x14ac:dyDescent="0.25">
      <c r="B3105" s="60">
        <v>41002</v>
      </c>
      <c r="C3105" s="62">
        <v>2.4124999999999997E-3</v>
      </c>
      <c r="D3105" s="62">
        <v>4.6915000000000004E-3</v>
      </c>
      <c r="E3105" s="62">
        <v>7.3440000000000007E-3</v>
      </c>
      <c r="F3105" s="62">
        <v>3.2500000000000001E-2</v>
      </c>
      <c r="G3105" s="62"/>
    </row>
    <row r="3106" spans="2:7" x14ac:dyDescent="0.25">
      <c r="B3106" s="60">
        <v>41003</v>
      </c>
      <c r="C3106" s="62">
        <v>2.4124999999999997E-3</v>
      </c>
      <c r="D3106" s="62">
        <v>4.6915000000000004E-3</v>
      </c>
      <c r="E3106" s="62">
        <v>7.3440000000000007E-3</v>
      </c>
      <c r="F3106" s="62">
        <v>3.2500000000000001E-2</v>
      </c>
      <c r="G3106" s="62"/>
    </row>
    <row r="3107" spans="2:7" x14ac:dyDescent="0.25">
      <c r="B3107" s="60">
        <v>41004</v>
      </c>
      <c r="C3107" s="62">
        <v>2.4124999999999997E-3</v>
      </c>
      <c r="D3107" s="62">
        <v>4.6915000000000004E-3</v>
      </c>
      <c r="E3107" s="62">
        <v>7.3340000000000002E-3</v>
      </c>
      <c r="F3107" s="62">
        <v>3.2500000000000001E-2</v>
      </c>
      <c r="G3107" s="62"/>
    </row>
    <row r="3108" spans="2:7" x14ac:dyDescent="0.25">
      <c r="B3108" s="60">
        <v>41009</v>
      </c>
      <c r="C3108" s="62">
        <v>2.4025000000000001E-3</v>
      </c>
      <c r="D3108" s="62">
        <v>4.6915000000000004E-3</v>
      </c>
      <c r="E3108" s="62">
        <v>7.3340000000000002E-3</v>
      </c>
      <c r="F3108" s="62">
        <v>3.2500000000000001E-2</v>
      </c>
      <c r="G3108" s="62"/>
    </row>
    <row r="3109" spans="2:7" x14ac:dyDescent="0.25">
      <c r="B3109" s="60">
        <v>41010</v>
      </c>
      <c r="C3109" s="62">
        <v>2.4025000000000001E-3</v>
      </c>
      <c r="D3109" s="62">
        <v>4.6864999999999997E-3</v>
      </c>
      <c r="E3109" s="62">
        <v>7.3340000000000002E-3</v>
      </c>
      <c r="F3109" s="62">
        <v>3.2500000000000001E-2</v>
      </c>
      <c r="G3109" s="62"/>
    </row>
    <row r="3110" spans="2:7" x14ac:dyDescent="0.25">
      <c r="B3110" s="60">
        <v>41011</v>
      </c>
      <c r="C3110" s="62">
        <v>2.4025000000000001E-3</v>
      </c>
      <c r="D3110" s="62">
        <v>4.6665000000000005E-3</v>
      </c>
      <c r="E3110" s="62">
        <v>7.3240000000000006E-3</v>
      </c>
      <c r="F3110" s="62">
        <v>3.2500000000000001E-2</v>
      </c>
      <c r="G3110" s="62"/>
    </row>
    <row r="3111" spans="2:7" x14ac:dyDescent="0.25">
      <c r="B3111" s="60">
        <v>41012</v>
      </c>
      <c r="C3111" s="62">
        <v>2.3974999999999999E-3</v>
      </c>
      <c r="D3111" s="62">
        <v>4.6614999999999998E-3</v>
      </c>
      <c r="E3111" s="62">
        <v>7.319E-3</v>
      </c>
      <c r="F3111" s="62">
        <v>3.2500000000000001E-2</v>
      </c>
      <c r="G3111" s="62"/>
    </row>
    <row r="3112" spans="2:7" x14ac:dyDescent="0.25">
      <c r="B3112" s="60">
        <v>41015</v>
      </c>
      <c r="C3112" s="62">
        <v>2.3974999999999999E-3</v>
      </c>
      <c r="D3112" s="62">
        <v>4.6565E-3</v>
      </c>
      <c r="E3112" s="62">
        <v>7.319E-3</v>
      </c>
      <c r="F3112" s="62">
        <v>3.2500000000000001E-2</v>
      </c>
      <c r="G3112" s="62"/>
    </row>
    <row r="3113" spans="2:7" x14ac:dyDescent="0.25">
      <c r="B3113" s="60">
        <v>41016</v>
      </c>
      <c r="C3113" s="62">
        <v>2.3974999999999999E-3</v>
      </c>
      <c r="D3113" s="62">
        <v>4.6565E-3</v>
      </c>
      <c r="E3113" s="62">
        <v>7.3089999999999995E-3</v>
      </c>
      <c r="F3113" s="62">
        <v>3.2500000000000001E-2</v>
      </c>
      <c r="G3113" s="62"/>
    </row>
    <row r="3114" spans="2:7" x14ac:dyDescent="0.25">
      <c r="B3114" s="60">
        <v>41017</v>
      </c>
      <c r="C3114" s="62">
        <v>2.3974999999999999E-3</v>
      </c>
      <c r="D3114" s="62">
        <v>4.6565E-3</v>
      </c>
      <c r="E3114" s="62">
        <v>7.3089999999999995E-3</v>
      </c>
      <c r="F3114" s="62">
        <v>3.2500000000000001E-2</v>
      </c>
      <c r="G3114" s="62"/>
    </row>
    <row r="3115" spans="2:7" x14ac:dyDescent="0.25">
      <c r="B3115" s="60">
        <v>41018</v>
      </c>
      <c r="C3115" s="62">
        <v>2.3974999999999999E-3</v>
      </c>
      <c r="D3115" s="62">
        <v>4.6565E-3</v>
      </c>
      <c r="E3115" s="62">
        <v>7.3040000000000006E-3</v>
      </c>
      <c r="F3115" s="62">
        <v>3.2500000000000001E-2</v>
      </c>
      <c r="G3115" s="62"/>
    </row>
    <row r="3116" spans="2:7" x14ac:dyDescent="0.25">
      <c r="B3116" s="60">
        <v>41019</v>
      </c>
      <c r="C3116" s="62">
        <v>2.3974999999999999E-3</v>
      </c>
      <c r="D3116" s="62">
        <v>4.6565E-3</v>
      </c>
      <c r="E3116" s="62">
        <v>7.3040000000000006E-3</v>
      </c>
      <c r="F3116" s="62">
        <v>3.2500000000000001E-2</v>
      </c>
      <c r="G3116" s="62"/>
    </row>
    <row r="3117" spans="2:7" x14ac:dyDescent="0.25">
      <c r="B3117" s="60">
        <v>41022</v>
      </c>
      <c r="C3117" s="62">
        <v>2.3874999999999999E-3</v>
      </c>
      <c r="D3117" s="62">
        <v>4.6565E-3</v>
      </c>
      <c r="E3117" s="62">
        <v>7.3040000000000006E-3</v>
      </c>
      <c r="F3117" s="62">
        <v>3.2500000000000001E-2</v>
      </c>
      <c r="G3117" s="62"/>
    </row>
    <row r="3118" spans="2:7" x14ac:dyDescent="0.25">
      <c r="B3118" s="60">
        <v>41023</v>
      </c>
      <c r="C3118" s="62">
        <v>2.3874999999999999E-3</v>
      </c>
      <c r="D3118" s="62">
        <v>4.6584999999999994E-3</v>
      </c>
      <c r="E3118" s="62">
        <v>7.3040000000000006E-3</v>
      </c>
      <c r="F3118" s="62">
        <v>3.2500000000000001E-2</v>
      </c>
      <c r="G3118" s="62"/>
    </row>
    <row r="3119" spans="2:7" x14ac:dyDescent="0.25">
      <c r="B3119" s="60">
        <v>41024</v>
      </c>
      <c r="C3119" s="62">
        <v>2.3874999999999999E-3</v>
      </c>
      <c r="D3119" s="62">
        <v>4.6584999999999994E-3</v>
      </c>
      <c r="E3119" s="62">
        <v>7.2940000000000001E-3</v>
      </c>
      <c r="F3119" s="62">
        <v>3.2500000000000001E-2</v>
      </c>
      <c r="G3119" s="62"/>
    </row>
    <row r="3120" spans="2:7" x14ac:dyDescent="0.25">
      <c r="B3120" s="60">
        <v>41025</v>
      </c>
      <c r="C3120" s="62">
        <v>2.3874999999999999E-3</v>
      </c>
      <c r="D3120" s="62">
        <v>4.6584999999999994E-3</v>
      </c>
      <c r="E3120" s="62">
        <v>7.2840000000000005E-3</v>
      </c>
      <c r="F3120" s="62">
        <v>3.2500000000000001E-2</v>
      </c>
      <c r="G3120" s="62"/>
    </row>
    <row r="3121" spans="2:7" x14ac:dyDescent="0.25">
      <c r="B3121" s="60">
        <v>41026</v>
      </c>
      <c r="C3121" s="62">
        <v>2.3874999999999999E-3</v>
      </c>
      <c r="D3121" s="62">
        <v>4.6584999999999994E-3</v>
      </c>
      <c r="E3121" s="62">
        <v>7.2840000000000005E-3</v>
      </c>
      <c r="F3121" s="62">
        <v>3.2500000000000001E-2</v>
      </c>
      <c r="G3121" s="62"/>
    </row>
    <row r="3122" spans="2:7" x14ac:dyDescent="0.25">
      <c r="B3122" s="60">
        <v>41029</v>
      </c>
      <c r="C3122" s="62">
        <v>2.3874999999999999E-3</v>
      </c>
      <c r="D3122" s="62">
        <v>4.6584999999999994E-3</v>
      </c>
      <c r="E3122" s="62">
        <v>7.2840000000000005E-3</v>
      </c>
      <c r="F3122" s="62">
        <v>3.2500000000000001E-2</v>
      </c>
      <c r="G3122" s="62"/>
    </row>
    <row r="3123" spans="2:7" x14ac:dyDescent="0.25">
      <c r="B3123" s="60">
        <v>41030</v>
      </c>
      <c r="C3123" s="62">
        <v>2.3874999999999999E-3</v>
      </c>
      <c r="D3123" s="62">
        <v>4.6584999999999994E-3</v>
      </c>
      <c r="E3123" s="62">
        <v>7.2740000000000001E-3</v>
      </c>
      <c r="F3123" s="62">
        <v>3.2500000000000001E-2</v>
      </c>
      <c r="G3123" s="62"/>
    </row>
    <row r="3124" spans="2:7" x14ac:dyDescent="0.25">
      <c r="B3124" s="60">
        <v>41031</v>
      </c>
      <c r="C3124" s="62">
        <v>2.3874999999999999E-3</v>
      </c>
      <c r="D3124" s="62">
        <v>4.6584999999999994E-3</v>
      </c>
      <c r="E3124" s="62">
        <v>7.2740000000000001E-3</v>
      </c>
      <c r="F3124" s="62">
        <v>3.2500000000000001E-2</v>
      </c>
      <c r="G3124" s="62"/>
    </row>
    <row r="3125" spans="2:7" x14ac:dyDescent="0.25">
      <c r="B3125" s="60">
        <v>41032</v>
      </c>
      <c r="C3125" s="62">
        <v>2.3874999999999999E-3</v>
      </c>
      <c r="D3125" s="62">
        <v>4.6584999999999994E-3</v>
      </c>
      <c r="E3125" s="62">
        <v>7.2740000000000001E-3</v>
      </c>
      <c r="F3125" s="62">
        <v>3.2500000000000001E-2</v>
      </c>
      <c r="G3125" s="62"/>
    </row>
    <row r="3126" spans="2:7" x14ac:dyDescent="0.25">
      <c r="B3126" s="60">
        <v>41033</v>
      </c>
      <c r="C3126" s="62">
        <v>2.3874999999999999E-3</v>
      </c>
      <c r="D3126" s="62">
        <v>4.6584999999999994E-3</v>
      </c>
      <c r="E3126" s="62">
        <v>7.2840000000000005E-3</v>
      </c>
      <c r="F3126" s="62">
        <v>3.2500000000000001E-2</v>
      </c>
      <c r="G3126" s="62"/>
    </row>
    <row r="3127" spans="2:7" x14ac:dyDescent="0.25">
      <c r="B3127" s="60">
        <v>41037</v>
      </c>
      <c r="C3127" s="62">
        <v>2.3874999999999999E-3</v>
      </c>
      <c r="D3127" s="62">
        <v>4.6584999999999994E-3</v>
      </c>
      <c r="E3127" s="62">
        <v>7.2840000000000005E-3</v>
      </c>
      <c r="F3127" s="62">
        <v>3.2500000000000001E-2</v>
      </c>
      <c r="G3127" s="62"/>
    </row>
    <row r="3128" spans="2:7" x14ac:dyDescent="0.25">
      <c r="B3128" s="60">
        <v>41038</v>
      </c>
      <c r="C3128" s="62">
        <v>2.3874999999999999E-3</v>
      </c>
      <c r="D3128" s="62">
        <v>4.6684999999999999E-3</v>
      </c>
      <c r="E3128" s="62">
        <v>7.2989999999999999E-3</v>
      </c>
      <c r="F3128" s="62">
        <v>3.2500000000000001E-2</v>
      </c>
      <c r="G3128" s="62"/>
    </row>
    <row r="3129" spans="2:7" x14ac:dyDescent="0.25">
      <c r="B3129" s="60">
        <v>41039</v>
      </c>
      <c r="C3129" s="62">
        <v>2.3874999999999999E-3</v>
      </c>
      <c r="D3129" s="62">
        <v>4.6684999999999999E-3</v>
      </c>
      <c r="E3129" s="62">
        <v>7.2989999999999999E-3</v>
      </c>
      <c r="F3129" s="62">
        <v>3.2500000000000001E-2</v>
      </c>
      <c r="G3129" s="62"/>
    </row>
    <row r="3130" spans="2:7" x14ac:dyDescent="0.25">
      <c r="B3130" s="60">
        <v>41040</v>
      </c>
      <c r="C3130" s="62">
        <v>2.3874999999999999E-3</v>
      </c>
      <c r="D3130" s="62">
        <v>4.6684999999999999E-3</v>
      </c>
      <c r="E3130" s="62">
        <v>7.2989999999999999E-3</v>
      </c>
      <c r="F3130" s="62">
        <v>3.2500000000000001E-2</v>
      </c>
      <c r="G3130" s="62"/>
    </row>
    <row r="3131" spans="2:7" x14ac:dyDescent="0.25">
      <c r="B3131" s="60">
        <v>41043</v>
      </c>
      <c r="C3131" s="62">
        <v>2.3874999999999999E-3</v>
      </c>
      <c r="D3131" s="62">
        <v>4.6584999999999994E-3</v>
      </c>
      <c r="E3131" s="62">
        <v>7.3089999999999995E-3</v>
      </c>
      <c r="F3131" s="62">
        <v>3.2500000000000001E-2</v>
      </c>
      <c r="G3131" s="62"/>
    </row>
    <row r="3132" spans="2:7" x14ac:dyDescent="0.25">
      <c r="B3132" s="60">
        <v>41044</v>
      </c>
      <c r="C3132" s="62">
        <v>2.3874999999999999E-3</v>
      </c>
      <c r="D3132" s="62">
        <v>4.6584999999999994E-3</v>
      </c>
      <c r="E3132" s="62">
        <v>7.319E-3</v>
      </c>
      <c r="F3132" s="62">
        <v>3.2500000000000001E-2</v>
      </c>
      <c r="G3132" s="62"/>
    </row>
    <row r="3133" spans="2:7" x14ac:dyDescent="0.25">
      <c r="B3133" s="60">
        <v>41045</v>
      </c>
      <c r="C3133" s="62">
        <v>2.3974999999999999E-3</v>
      </c>
      <c r="D3133" s="62">
        <v>4.6684999999999999E-3</v>
      </c>
      <c r="E3133" s="62">
        <v>7.3489999999999996E-3</v>
      </c>
      <c r="F3133" s="62">
        <v>3.2500000000000001E-2</v>
      </c>
      <c r="G3133" s="62"/>
    </row>
    <row r="3134" spans="2:7" x14ac:dyDescent="0.25">
      <c r="B3134" s="60">
        <v>41046</v>
      </c>
      <c r="C3134" s="62">
        <v>2.3974999999999999E-3</v>
      </c>
      <c r="D3134" s="62">
        <v>4.6684999999999999E-3</v>
      </c>
      <c r="E3134" s="62">
        <v>7.3540000000000003E-3</v>
      </c>
      <c r="F3134" s="62">
        <v>3.2500000000000001E-2</v>
      </c>
      <c r="G3134" s="62"/>
    </row>
    <row r="3135" spans="2:7" x14ac:dyDescent="0.25">
      <c r="B3135" s="60">
        <v>41047</v>
      </c>
      <c r="C3135" s="62">
        <v>2.3974999999999999E-3</v>
      </c>
      <c r="D3135" s="62">
        <v>4.6684999999999999E-3</v>
      </c>
      <c r="E3135" s="62">
        <v>7.3640000000000008E-3</v>
      </c>
      <c r="F3135" s="62">
        <v>3.2500000000000001E-2</v>
      </c>
      <c r="G3135" s="62"/>
    </row>
    <row r="3136" spans="2:7" x14ac:dyDescent="0.25">
      <c r="B3136" s="60">
        <v>41050</v>
      </c>
      <c r="C3136" s="62">
        <v>2.3974999999999999E-3</v>
      </c>
      <c r="D3136" s="62">
        <v>4.6684999999999999E-3</v>
      </c>
      <c r="E3136" s="62">
        <v>7.3640000000000008E-3</v>
      </c>
      <c r="F3136" s="62">
        <v>3.2500000000000001E-2</v>
      </c>
      <c r="G3136" s="62"/>
    </row>
    <row r="3137" spans="2:7" x14ac:dyDescent="0.25">
      <c r="B3137" s="60">
        <v>41051</v>
      </c>
      <c r="C3137" s="62">
        <v>2.3874999999999999E-3</v>
      </c>
      <c r="D3137" s="62">
        <v>4.6684999999999999E-3</v>
      </c>
      <c r="E3137" s="62">
        <v>7.3640000000000008E-3</v>
      </c>
      <c r="F3137" s="62">
        <v>3.2500000000000001E-2</v>
      </c>
      <c r="G3137" s="62"/>
    </row>
    <row r="3138" spans="2:7" x14ac:dyDescent="0.25">
      <c r="B3138" s="60">
        <v>41052</v>
      </c>
      <c r="C3138" s="62">
        <v>2.3874999999999999E-3</v>
      </c>
      <c r="D3138" s="62">
        <v>4.6684999999999999E-3</v>
      </c>
      <c r="E3138" s="62">
        <v>7.3640000000000008E-3</v>
      </c>
      <c r="F3138" s="62">
        <v>3.2500000000000001E-2</v>
      </c>
      <c r="G3138" s="62"/>
    </row>
    <row r="3139" spans="2:7" x14ac:dyDescent="0.25">
      <c r="B3139" s="60">
        <v>41053</v>
      </c>
      <c r="C3139" s="62">
        <v>2.3874999999999999E-3</v>
      </c>
      <c r="D3139" s="62">
        <v>4.6684999999999999E-3</v>
      </c>
      <c r="E3139" s="62">
        <v>7.3640000000000008E-3</v>
      </c>
      <c r="F3139" s="62">
        <v>3.2500000000000001E-2</v>
      </c>
      <c r="G3139" s="62"/>
    </row>
    <row r="3140" spans="2:7" x14ac:dyDescent="0.25">
      <c r="B3140" s="60">
        <v>41054</v>
      </c>
      <c r="C3140" s="62">
        <v>2.3874999999999999E-3</v>
      </c>
      <c r="D3140" s="62">
        <v>4.6684999999999999E-3</v>
      </c>
      <c r="E3140" s="62">
        <v>7.3640000000000008E-3</v>
      </c>
      <c r="F3140" s="62">
        <v>3.2500000000000001E-2</v>
      </c>
      <c r="G3140" s="62"/>
    </row>
    <row r="3141" spans="2:7" x14ac:dyDescent="0.25">
      <c r="B3141" s="60">
        <v>41057</v>
      </c>
      <c r="C3141" s="62">
        <v>2.3874999999999999E-3</v>
      </c>
      <c r="D3141" s="62">
        <v>4.6684999999999999E-3</v>
      </c>
      <c r="E3141" s="62">
        <v>7.3640000000000008E-3</v>
      </c>
      <c r="F3141" s="62"/>
      <c r="G3141" s="62"/>
    </row>
    <row r="3142" spans="2:7" x14ac:dyDescent="0.25">
      <c r="B3142" s="60">
        <v>41058</v>
      </c>
      <c r="C3142" s="62">
        <v>2.3874999999999999E-3</v>
      </c>
      <c r="D3142" s="62">
        <v>4.6684999999999999E-3</v>
      </c>
      <c r="E3142" s="62">
        <v>7.3640000000000008E-3</v>
      </c>
      <c r="F3142" s="62">
        <v>3.2500000000000001E-2</v>
      </c>
      <c r="G3142" s="62"/>
    </row>
    <row r="3143" spans="2:7" x14ac:dyDescent="0.25">
      <c r="B3143" s="60">
        <v>41059</v>
      </c>
      <c r="C3143" s="62">
        <v>2.3874999999999999E-3</v>
      </c>
      <c r="D3143" s="62">
        <v>4.6684999999999999E-3</v>
      </c>
      <c r="E3143" s="62">
        <v>7.3640000000000008E-3</v>
      </c>
      <c r="F3143" s="62">
        <v>3.2500000000000001E-2</v>
      </c>
      <c r="G3143" s="62"/>
    </row>
    <row r="3144" spans="2:7" x14ac:dyDescent="0.25">
      <c r="B3144" s="60">
        <v>41060</v>
      </c>
      <c r="C3144" s="62">
        <v>2.3874999999999999E-3</v>
      </c>
      <c r="D3144" s="62">
        <v>4.6684999999999999E-3</v>
      </c>
      <c r="E3144" s="62">
        <v>7.3640000000000008E-3</v>
      </c>
      <c r="F3144" s="62">
        <v>3.2500000000000001E-2</v>
      </c>
      <c r="G3144" s="62"/>
    </row>
    <row r="3145" spans="2:7" x14ac:dyDescent="0.25">
      <c r="B3145" s="60">
        <v>41061</v>
      </c>
      <c r="C3145" s="62">
        <v>2.3974999999999999E-3</v>
      </c>
      <c r="D3145" s="62">
        <v>4.6784999999999995E-3</v>
      </c>
      <c r="E3145" s="62">
        <v>7.3790000000000001E-3</v>
      </c>
      <c r="F3145" s="62">
        <v>3.2500000000000001E-2</v>
      </c>
      <c r="G3145" s="62"/>
    </row>
    <row r="3146" spans="2:7" x14ac:dyDescent="0.25">
      <c r="B3146" s="60">
        <v>41066</v>
      </c>
      <c r="C3146" s="62">
        <v>2.4074999999999999E-3</v>
      </c>
      <c r="D3146" s="62">
        <v>4.6784999999999995E-3</v>
      </c>
      <c r="E3146" s="62">
        <v>7.3790000000000001E-3</v>
      </c>
      <c r="F3146" s="62">
        <v>3.2500000000000001E-2</v>
      </c>
      <c r="G3146" s="62"/>
    </row>
    <row r="3147" spans="2:7" x14ac:dyDescent="0.25">
      <c r="B3147" s="60">
        <v>41067</v>
      </c>
      <c r="C3147" s="62">
        <v>2.4074999999999999E-3</v>
      </c>
      <c r="D3147" s="62">
        <v>4.6784999999999995E-3</v>
      </c>
      <c r="E3147" s="62">
        <v>7.3689999999999997E-3</v>
      </c>
      <c r="F3147" s="62">
        <v>3.2500000000000001E-2</v>
      </c>
      <c r="G3147" s="62"/>
    </row>
    <row r="3148" spans="2:7" x14ac:dyDescent="0.25">
      <c r="B3148" s="60">
        <v>41068</v>
      </c>
      <c r="C3148" s="62">
        <v>2.4074999999999999E-3</v>
      </c>
      <c r="D3148" s="62">
        <v>4.6784999999999995E-3</v>
      </c>
      <c r="E3148" s="62">
        <v>7.3689999999999997E-3</v>
      </c>
      <c r="F3148" s="62">
        <v>3.2500000000000001E-2</v>
      </c>
      <c r="G3148" s="62"/>
    </row>
    <row r="3149" spans="2:7" x14ac:dyDescent="0.25">
      <c r="B3149" s="60">
        <v>41071</v>
      </c>
      <c r="C3149" s="62">
        <v>2.4074999999999999E-3</v>
      </c>
      <c r="D3149" s="62">
        <v>4.6784999999999995E-3</v>
      </c>
      <c r="E3149" s="62">
        <v>7.3689999999999997E-3</v>
      </c>
      <c r="F3149" s="62">
        <v>3.2500000000000001E-2</v>
      </c>
      <c r="G3149" s="62"/>
    </row>
    <row r="3150" spans="2:7" x14ac:dyDescent="0.25">
      <c r="B3150" s="60">
        <v>41072</v>
      </c>
      <c r="C3150" s="62">
        <v>2.4074999999999999E-3</v>
      </c>
      <c r="D3150" s="62">
        <v>4.6784999999999995E-3</v>
      </c>
      <c r="E3150" s="62">
        <v>7.3689999999999997E-3</v>
      </c>
      <c r="F3150" s="62">
        <v>3.2500000000000001E-2</v>
      </c>
      <c r="G3150" s="62"/>
    </row>
    <row r="3151" spans="2:7" x14ac:dyDescent="0.25">
      <c r="B3151" s="60">
        <v>41073</v>
      </c>
      <c r="C3151" s="62">
        <v>2.4174999999999999E-3</v>
      </c>
      <c r="D3151" s="62">
        <v>4.6784999999999995E-3</v>
      </c>
      <c r="E3151" s="62">
        <v>7.3790000000000001E-3</v>
      </c>
      <c r="F3151" s="62">
        <v>3.2500000000000001E-2</v>
      </c>
      <c r="G3151" s="62"/>
    </row>
    <row r="3152" spans="2:7" x14ac:dyDescent="0.25">
      <c r="B3152" s="60">
        <v>41074</v>
      </c>
      <c r="C3152" s="62">
        <v>2.4275E-3</v>
      </c>
      <c r="D3152" s="62">
        <v>4.6784999999999995E-3</v>
      </c>
      <c r="E3152" s="62">
        <v>7.3790000000000001E-3</v>
      </c>
      <c r="F3152" s="62">
        <v>3.2500000000000001E-2</v>
      </c>
      <c r="G3152" s="62"/>
    </row>
    <row r="3153" spans="2:7" x14ac:dyDescent="0.25">
      <c r="B3153" s="60">
        <v>41075</v>
      </c>
      <c r="C3153" s="62">
        <v>2.4275E-3</v>
      </c>
      <c r="D3153" s="62">
        <v>4.6784999999999995E-3</v>
      </c>
      <c r="E3153" s="62">
        <v>7.3740000000000003E-3</v>
      </c>
      <c r="F3153" s="62">
        <v>3.2500000000000001E-2</v>
      </c>
      <c r="G3153" s="62"/>
    </row>
    <row r="3154" spans="2:7" x14ac:dyDescent="0.25">
      <c r="B3154" s="60">
        <v>41078</v>
      </c>
      <c r="C3154" s="62">
        <v>2.4375E-3</v>
      </c>
      <c r="D3154" s="62">
        <v>4.6784999999999995E-3</v>
      </c>
      <c r="E3154" s="62">
        <v>7.3689999999999997E-3</v>
      </c>
      <c r="F3154" s="62">
        <v>3.2500000000000001E-2</v>
      </c>
      <c r="G3154" s="62"/>
    </row>
    <row r="3155" spans="2:7" x14ac:dyDescent="0.25">
      <c r="B3155" s="60">
        <v>41079</v>
      </c>
      <c r="C3155" s="62">
        <v>2.4375E-3</v>
      </c>
      <c r="D3155" s="62">
        <v>4.6784999999999995E-3</v>
      </c>
      <c r="E3155" s="62">
        <v>7.3740000000000003E-3</v>
      </c>
      <c r="F3155" s="62">
        <v>3.2500000000000001E-2</v>
      </c>
      <c r="G3155" s="62"/>
    </row>
    <row r="3156" spans="2:7" x14ac:dyDescent="0.25">
      <c r="B3156" s="60">
        <v>41080</v>
      </c>
      <c r="C3156" s="62">
        <v>2.4524999999999998E-3</v>
      </c>
      <c r="D3156" s="62">
        <v>4.6760000000000005E-3</v>
      </c>
      <c r="E3156" s="62">
        <v>7.3740000000000003E-3</v>
      </c>
      <c r="F3156" s="62">
        <v>3.2500000000000001E-2</v>
      </c>
      <c r="G3156" s="62"/>
    </row>
    <row r="3157" spans="2:7" x14ac:dyDescent="0.25">
      <c r="B3157" s="60">
        <v>41081</v>
      </c>
      <c r="C3157" s="62">
        <v>2.4524999999999998E-3</v>
      </c>
      <c r="D3157" s="62">
        <v>4.6760000000000005E-3</v>
      </c>
      <c r="E3157" s="62">
        <v>7.3740000000000003E-3</v>
      </c>
      <c r="F3157" s="62">
        <v>3.2500000000000001E-2</v>
      </c>
      <c r="G3157" s="62"/>
    </row>
    <row r="3158" spans="2:7" x14ac:dyDescent="0.25">
      <c r="B3158" s="60">
        <v>41082</v>
      </c>
      <c r="C3158" s="62">
        <v>2.4524999999999998E-3</v>
      </c>
      <c r="D3158" s="62">
        <v>4.6160000000000003E-3</v>
      </c>
      <c r="E3158" s="62">
        <v>7.3440000000000007E-3</v>
      </c>
      <c r="F3158" s="62">
        <v>3.2500000000000001E-2</v>
      </c>
      <c r="G3158" s="62"/>
    </row>
    <row r="3159" spans="2:7" x14ac:dyDescent="0.25">
      <c r="B3159" s="60">
        <v>41085</v>
      </c>
      <c r="C3159" s="62">
        <v>2.4524999999999998E-3</v>
      </c>
      <c r="D3159" s="62">
        <v>4.6059999999999999E-3</v>
      </c>
      <c r="E3159" s="62">
        <v>7.339E-3</v>
      </c>
      <c r="F3159" s="62">
        <v>3.2500000000000001E-2</v>
      </c>
      <c r="G3159" s="62"/>
    </row>
    <row r="3160" spans="2:7" x14ac:dyDescent="0.25">
      <c r="B3160" s="60">
        <v>41086</v>
      </c>
      <c r="C3160" s="62">
        <v>2.4524999999999998E-3</v>
      </c>
      <c r="D3160" s="62">
        <v>4.6059999999999999E-3</v>
      </c>
      <c r="E3160" s="62">
        <v>7.3440000000000007E-3</v>
      </c>
      <c r="F3160" s="62">
        <v>3.2500000000000001E-2</v>
      </c>
      <c r="G3160" s="62"/>
    </row>
    <row r="3161" spans="2:7" x14ac:dyDescent="0.25">
      <c r="B3161" s="60">
        <v>41087</v>
      </c>
      <c r="C3161" s="62">
        <v>2.4524999999999998E-3</v>
      </c>
      <c r="D3161" s="62">
        <v>4.6059999999999999E-3</v>
      </c>
      <c r="E3161" s="62">
        <v>7.3440000000000007E-3</v>
      </c>
      <c r="F3161" s="62">
        <v>3.2500000000000001E-2</v>
      </c>
      <c r="G3161" s="62"/>
    </row>
    <row r="3162" spans="2:7" x14ac:dyDescent="0.25">
      <c r="B3162" s="60">
        <v>41088</v>
      </c>
      <c r="C3162" s="62">
        <v>2.4524999999999998E-3</v>
      </c>
      <c r="D3162" s="62">
        <v>4.6059999999999999E-3</v>
      </c>
      <c r="E3162" s="62">
        <v>7.3440000000000007E-3</v>
      </c>
      <c r="F3162" s="62">
        <v>3.2500000000000001E-2</v>
      </c>
      <c r="G3162" s="62"/>
    </row>
    <row r="3163" spans="2:7" x14ac:dyDescent="0.25">
      <c r="B3163" s="60">
        <v>41089</v>
      </c>
      <c r="C3163" s="62">
        <v>2.4575E-3</v>
      </c>
      <c r="D3163" s="62">
        <v>4.6059999999999999E-3</v>
      </c>
      <c r="E3163" s="62">
        <v>7.3440000000000007E-3</v>
      </c>
      <c r="F3163" s="62">
        <v>3.2500000000000001E-2</v>
      </c>
      <c r="G3163" s="62"/>
    </row>
    <row r="3164" spans="2:7" x14ac:dyDescent="0.25">
      <c r="B3164" s="60">
        <v>41092</v>
      </c>
      <c r="C3164" s="62">
        <v>2.4475E-3</v>
      </c>
      <c r="D3164" s="62">
        <v>4.6059999999999999E-3</v>
      </c>
      <c r="E3164" s="62">
        <v>7.3440000000000007E-3</v>
      </c>
      <c r="F3164" s="62">
        <v>3.2500000000000001E-2</v>
      </c>
      <c r="G3164" s="62"/>
    </row>
    <row r="3165" spans="2:7" x14ac:dyDescent="0.25">
      <c r="B3165" s="60">
        <v>41093</v>
      </c>
      <c r="C3165" s="62">
        <v>2.4575E-3</v>
      </c>
      <c r="D3165" s="62">
        <v>4.6059999999999999E-3</v>
      </c>
      <c r="E3165" s="62">
        <v>7.3440000000000007E-3</v>
      </c>
      <c r="F3165" s="62">
        <v>3.2500000000000001E-2</v>
      </c>
      <c r="G3165" s="62"/>
    </row>
    <row r="3166" spans="2:7" x14ac:dyDescent="0.25">
      <c r="B3166" s="60">
        <v>41094</v>
      </c>
      <c r="C3166" s="62">
        <v>2.4575E-3</v>
      </c>
      <c r="D3166" s="62">
        <v>4.5960000000000003E-3</v>
      </c>
      <c r="E3166" s="62">
        <v>7.3640000000000008E-3</v>
      </c>
      <c r="F3166" s="62"/>
      <c r="G3166" s="62"/>
    </row>
    <row r="3167" spans="2:7" x14ac:dyDescent="0.25">
      <c r="B3167" s="60">
        <v>41095</v>
      </c>
      <c r="C3167" s="62">
        <v>2.4575E-3</v>
      </c>
      <c r="D3167" s="62">
        <v>4.5960000000000003E-3</v>
      </c>
      <c r="E3167" s="62">
        <v>7.3640000000000008E-3</v>
      </c>
      <c r="F3167" s="62">
        <v>3.2500000000000001E-2</v>
      </c>
      <c r="G3167" s="62"/>
    </row>
    <row r="3168" spans="2:7" x14ac:dyDescent="0.25">
      <c r="B3168" s="60">
        <v>41096</v>
      </c>
      <c r="C3168" s="62">
        <v>2.4575E-3</v>
      </c>
      <c r="D3168" s="62">
        <v>4.5760000000000002E-3</v>
      </c>
      <c r="E3168" s="62">
        <v>7.3640000000000008E-3</v>
      </c>
      <c r="F3168" s="62">
        <v>3.2500000000000001E-2</v>
      </c>
      <c r="G3168" s="62"/>
    </row>
    <row r="3169" spans="2:7" x14ac:dyDescent="0.25">
      <c r="B3169" s="60">
        <v>41099</v>
      </c>
      <c r="C3169" s="62">
        <v>2.4875000000000001E-3</v>
      </c>
      <c r="D3169" s="62">
        <v>4.5760000000000002E-3</v>
      </c>
      <c r="E3169" s="62">
        <v>7.3640000000000008E-3</v>
      </c>
      <c r="F3169" s="62">
        <v>3.2500000000000001E-2</v>
      </c>
      <c r="G3169" s="62"/>
    </row>
    <row r="3170" spans="2:7" x14ac:dyDescent="0.25">
      <c r="B3170" s="60">
        <v>41100</v>
      </c>
      <c r="C3170" s="62">
        <v>2.4875000000000001E-3</v>
      </c>
      <c r="D3170" s="62">
        <v>4.5760000000000002E-3</v>
      </c>
      <c r="E3170" s="62">
        <v>7.3640000000000008E-3</v>
      </c>
      <c r="F3170" s="62">
        <v>3.2500000000000001E-2</v>
      </c>
      <c r="G3170" s="62"/>
    </row>
    <row r="3171" spans="2:7" x14ac:dyDescent="0.25">
      <c r="B3171" s="60">
        <v>41101</v>
      </c>
      <c r="C3171" s="62">
        <v>2.4875000000000001E-3</v>
      </c>
      <c r="D3171" s="62">
        <v>4.561E-3</v>
      </c>
      <c r="E3171" s="62">
        <v>7.3440000000000007E-3</v>
      </c>
      <c r="F3171" s="62">
        <v>3.2500000000000001E-2</v>
      </c>
      <c r="G3171" s="62"/>
    </row>
    <row r="3172" spans="2:7" x14ac:dyDescent="0.25">
      <c r="B3172" s="60">
        <v>41102</v>
      </c>
      <c r="C3172" s="62">
        <v>2.4875000000000001E-3</v>
      </c>
      <c r="D3172" s="62">
        <v>4.5510000000000004E-3</v>
      </c>
      <c r="E3172" s="62">
        <v>7.2940000000000001E-3</v>
      </c>
      <c r="F3172" s="62">
        <v>3.2500000000000001E-2</v>
      </c>
      <c r="G3172" s="62"/>
    </row>
    <row r="3173" spans="2:7" x14ac:dyDescent="0.25">
      <c r="B3173" s="60">
        <v>41103</v>
      </c>
      <c r="C3173" s="62">
        <v>2.4775000000000001E-3</v>
      </c>
      <c r="D3173" s="62">
        <v>4.5510000000000004E-3</v>
      </c>
      <c r="E3173" s="62">
        <v>7.2840000000000005E-3</v>
      </c>
      <c r="F3173" s="62">
        <v>3.2500000000000001E-2</v>
      </c>
      <c r="G3173" s="62"/>
    </row>
    <row r="3174" spans="2:7" x14ac:dyDescent="0.25">
      <c r="B3174" s="60">
        <v>41106</v>
      </c>
      <c r="C3174" s="62">
        <v>2.4775000000000001E-3</v>
      </c>
      <c r="D3174" s="62">
        <v>4.5510000000000004E-3</v>
      </c>
      <c r="E3174" s="62">
        <v>7.2840000000000005E-3</v>
      </c>
      <c r="F3174" s="62">
        <v>3.2500000000000001E-2</v>
      </c>
      <c r="G3174" s="62"/>
    </row>
    <row r="3175" spans="2:7" x14ac:dyDescent="0.25">
      <c r="B3175" s="60">
        <v>41107</v>
      </c>
      <c r="C3175" s="62">
        <v>2.4675000000000001E-3</v>
      </c>
      <c r="D3175" s="62">
        <v>4.5510000000000004E-3</v>
      </c>
      <c r="E3175" s="62">
        <v>7.2840000000000005E-3</v>
      </c>
      <c r="F3175" s="62">
        <v>3.2500000000000001E-2</v>
      </c>
      <c r="G3175" s="62"/>
    </row>
    <row r="3176" spans="2:7" x14ac:dyDescent="0.25">
      <c r="B3176" s="60">
        <v>41108</v>
      </c>
      <c r="C3176" s="62">
        <v>2.4675000000000001E-3</v>
      </c>
      <c r="D3176" s="62">
        <v>4.5510000000000004E-3</v>
      </c>
      <c r="E3176" s="62">
        <v>7.2840000000000005E-3</v>
      </c>
      <c r="F3176" s="62">
        <v>3.2500000000000001E-2</v>
      </c>
      <c r="G3176" s="62"/>
    </row>
    <row r="3177" spans="2:7" x14ac:dyDescent="0.25">
      <c r="B3177" s="60">
        <v>41109</v>
      </c>
      <c r="C3177" s="62">
        <v>2.4675000000000001E-3</v>
      </c>
      <c r="D3177" s="62">
        <v>4.5310000000000003E-3</v>
      </c>
      <c r="E3177" s="62">
        <v>7.2789999999999999E-3</v>
      </c>
      <c r="F3177" s="62">
        <v>3.2500000000000001E-2</v>
      </c>
      <c r="G3177" s="62"/>
    </row>
    <row r="3178" spans="2:7" x14ac:dyDescent="0.25">
      <c r="B3178" s="60">
        <v>41110</v>
      </c>
      <c r="C3178" s="62">
        <v>2.4675000000000001E-3</v>
      </c>
      <c r="D3178" s="62">
        <v>4.5209999999999998E-3</v>
      </c>
      <c r="E3178" s="62">
        <v>7.2740000000000001E-3</v>
      </c>
      <c r="F3178" s="62">
        <v>3.2500000000000001E-2</v>
      </c>
      <c r="G3178" s="62"/>
    </row>
    <row r="3179" spans="2:7" x14ac:dyDescent="0.25">
      <c r="B3179" s="60">
        <v>41113</v>
      </c>
      <c r="C3179" s="62">
        <v>2.4620000000000002E-3</v>
      </c>
      <c r="D3179" s="62">
        <v>4.5110000000000003E-3</v>
      </c>
      <c r="E3179" s="62">
        <v>7.2740000000000001E-3</v>
      </c>
      <c r="F3179" s="62">
        <v>3.2500000000000001E-2</v>
      </c>
      <c r="G3179" s="62"/>
    </row>
    <row r="3180" spans="2:7" x14ac:dyDescent="0.25">
      <c r="B3180" s="60">
        <v>41114</v>
      </c>
      <c r="C3180" s="62">
        <v>2.4420000000000002E-3</v>
      </c>
      <c r="D3180" s="62">
        <v>4.4809999999999997E-3</v>
      </c>
      <c r="E3180" s="62">
        <v>7.2640000000000005E-3</v>
      </c>
      <c r="F3180" s="62">
        <v>3.2500000000000001E-2</v>
      </c>
      <c r="G3180" s="62"/>
    </row>
    <row r="3181" spans="2:7" x14ac:dyDescent="0.25">
      <c r="B3181" s="60">
        <v>41115</v>
      </c>
      <c r="C3181" s="62">
        <v>2.4420000000000002E-3</v>
      </c>
      <c r="D3181" s="62">
        <v>4.4809999999999997E-3</v>
      </c>
      <c r="E3181" s="62">
        <v>7.2640000000000005E-3</v>
      </c>
      <c r="F3181" s="62">
        <v>3.2500000000000001E-2</v>
      </c>
      <c r="G3181" s="62"/>
    </row>
    <row r="3182" spans="2:7" x14ac:dyDescent="0.25">
      <c r="B3182" s="60">
        <v>41116</v>
      </c>
      <c r="C3182" s="62">
        <v>2.4520000000000002E-3</v>
      </c>
      <c r="D3182" s="62">
        <v>4.4710000000000001E-3</v>
      </c>
      <c r="E3182" s="62">
        <v>7.2440000000000004E-3</v>
      </c>
      <c r="F3182" s="62">
        <v>3.2500000000000001E-2</v>
      </c>
      <c r="G3182" s="62"/>
    </row>
    <row r="3183" spans="2:7" x14ac:dyDescent="0.25">
      <c r="B3183" s="60">
        <v>41117</v>
      </c>
      <c r="C3183" s="62">
        <v>2.457E-3</v>
      </c>
      <c r="D3183" s="62">
        <v>4.4660000000000004E-3</v>
      </c>
      <c r="E3183" s="62">
        <v>7.2440000000000004E-3</v>
      </c>
      <c r="F3183" s="62">
        <v>3.2500000000000001E-2</v>
      </c>
      <c r="G3183" s="62"/>
    </row>
    <row r="3184" spans="2:7" x14ac:dyDescent="0.25">
      <c r="B3184" s="60">
        <v>41120</v>
      </c>
      <c r="C3184" s="62">
        <v>2.457E-3</v>
      </c>
      <c r="D3184" s="62">
        <v>4.4460000000000003E-3</v>
      </c>
      <c r="E3184" s="62">
        <v>7.2640000000000005E-3</v>
      </c>
      <c r="F3184" s="62">
        <v>3.2500000000000001E-2</v>
      </c>
      <c r="G3184" s="62"/>
    </row>
    <row r="3185" spans="2:7" x14ac:dyDescent="0.25">
      <c r="B3185" s="60">
        <v>41121</v>
      </c>
      <c r="C3185" s="62">
        <v>2.457E-3</v>
      </c>
      <c r="D3185" s="62">
        <v>4.4260000000000002E-3</v>
      </c>
      <c r="E3185" s="62">
        <v>7.2589999999999998E-3</v>
      </c>
      <c r="F3185" s="62">
        <v>3.2500000000000001E-2</v>
      </c>
      <c r="G3185" s="62"/>
    </row>
    <row r="3186" spans="2:7" x14ac:dyDescent="0.25">
      <c r="B3186" s="60">
        <v>41122</v>
      </c>
      <c r="C3186" s="62">
        <v>2.447E-3</v>
      </c>
      <c r="D3186" s="62">
        <v>4.4159999999999998E-3</v>
      </c>
      <c r="E3186" s="62">
        <v>7.2490000000000002E-3</v>
      </c>
      <c r="F3186" s="62">
        <v>3.2500000000000001E-2</v>
      </c>
      <c r="G3186" s="62"/>
    </row>
    <row r="3187" spans="2:7" x14ac:dyDescent="0.25">
      <c r="B3187" s="60">
        <v>41123</v>
      </c>
      <c r="C3187" s="62">
        <v>2.4424999999999998E-3</v>
      </c>
      <c r="D3187" s="62">
        <v>4.4185000000000006E-3</v>
      </c>
      <c r="E3187" s="62">
        <v>7.2514999999999993E-3</v>
      </c>
      <c r="F3187" s="62">
        <v>3.2500000000000001E-2</v>
      </c>
      <c r="G3187" s="62"/>
    </row>
    <row r="3188" spans="2:7" x14ac:dyDescent="0.25">
      <c r="B3188" s="60">
        <v>41124</v>
      </c>
      <c r="C3188" s="62">
        <v>2.4375E-3</v>
      </c>
      <c r="D3188" s="62">
        <v>4.3934999999999998E-3</v>
      </c>
      <c r="E3188" s="62">
        <v>7.2364999999999999E-3</v>
      </c>
      <c r="F3188" s="62">
        <v>3.2500000000000001E-2</v>
      </c>
      <c r="G3188" s="62"/>
    </row>
    <row r="3189" spans="2:7" x14ac:dyDescent="0.25">
      <c r="B3189" s="60">
        <v>41127</v>
      </c>
      <c r="C3189" s="62">
        <v>2.4324999999999998E-3</v>
      </c>
      <c r="D3189" s="62">
        <v>4.3885E-3</v>
      </c>
      <c r="E3189" s="62">
        <v>7.2414999999999997E-3</v>
      </c>
      <c r="F3189" s="62">
        <v>3.2500000000000001E-2</v>
      </c>
      <c r="G3189" s="62"/>
    </row>
    <row r="3190" spans="2:7" x14ac:dyDescent="0.25">
      <c r="B3190" s="60">
        <v>41128</v>
      </c>
      <c r="C3190" s="62">
        <v>2.4124999999999997E-3</v>
      </c>
      <c r="D3190" s="62">
        <v>4.3785000000000004E-3</v>
      </c>
      <c r="E3190" s="62">
        <v>7.2314999999999992E-3</v>
      </c>
      <c r="F3190" s="62">
        <v>3.2500000000000001E-2</v>
      </c>
      <c r="G3190" s="62"/>
    </row>
    <row r="3191" spans="2:7" x14ac:dyDescent="0.25">
      <c r="B3191" s="60">
        <v>41129</v>
      </c>
      <c r="C3191" s="62">
        <v>2.4025000000000001E-3</v>
      </c>
      <c r="D3191" s="62">
        <v>4.3674999999999999E-3</v>
      </c>
      <c r="E3191" s="62">
        <v>7.2065000000000002E-3</v>
      </c>
      <c r="F3191" s="62">
        <v>3.2500000000000001E-2</v>
      </c>
      <c r="G3191" s="62"/>
    </row>
    <row r="3192" spans="2:7" x14ac:dyDescent="0.25">
      <c r="B3192" s="60">
        <v>41130</v>
      </c>
      <c r="C3192" s="62">
        <v>2.3925000000000001E-3</v>
      </c>
      <c r="D3192" s="62">
        <v>4.3750000000000004E-3</v>
      </c>
      <c r="E3192" s="62">
        <v>7.2164999999999998E-3</v>
      </c>
      <c r="F3192" s="62">
        <v>3.2500000000000001E-2</v>
      </c>
      <c r="G3192" s="62"/>
    </row>
    <row r="3193" spans="2:7" x14ac:dyDescent="0.25">
      <c r="B3193" s="60">
        <v>41131</v>
      </c>
      <c r="C3193" s="62">
        <v>2.3974999999999999E-3</v>
      </c>
      <c r="D3193" s="62">
        <v>4.3699999999999998E-3</v>
      </c>
      <c r="E3193" s="62">
        <v>7.2014999999999996E-3</v>
      </c>
      <c r="F3193" s="62">
        <v>3.2500000000000001E-2</v>
      </c>
      <c r="G3193" s="62"/>
    </row>
    <row r="3194" spans="2:7" x14ac:dyDescent="0.25">
      <c r="B3194" s="60">
        <v>41134</v>
      </c>
      <c r="C3194" s="62">
        <v>2.395E-3</v>
      </c>
      <c r="D3194" s="62">
        <v>4.3449999999999999E-3</v>
      </c>
      <c r="E3194" s="62">
        <v>7.1915E-3</v>
      </c>
      <c r="F3194" s="62">
        <v>3.2500000000000001E-2</v>
      </c>
      <c r="G3194" s="62"/>
    </row>
    <row r="3195" spans="2:7" x14ac:dyDescent="0.25">
      <c r="B3195" s="60">
        <v>41135</v>
      </c>
      <c r="C3195" s="62">
        <v>2.385E-3</v>
      </c>
      <c r="D3195" s="62">
        <v>4.365E-3</v>
      </c>
      <c r="E3195" s="62">
        <v>7.1915E-3</v>
      </c>
      <c r="F3195" s="62">
        <v>3.2500000000000001E-2</v>
      </c>
      <c r="G3195" s="62"/>
    </row>
    <row r="3196" spans="2:7" x14ac:dyDescent="0.25">
      <c r="B3196" s="60">
        <v>41136</v>
      </c>
      <c r="C3196" s="62">
        <v>2.3799999999999997E-3</v>
      </c>
      <c r="D3196" s="62">
        <v>4.3449999999999999E-3</v>
      </c>
      <c r="E3196" s="62">
        <v>7.1814999999999995E-3</v>
      </c>
      <c r="F3196" s="62">
        <v>3.2500000000000001E-2</v>
      </c>
      <c r="G3196" s="62"/>
    </row>
    <row r="3197" spans="2:7" x14ac:dyDescent="0.25">
      <c r="B3197" s="60">
        <v>41137</v>
      </c>
      <c r="C3197" s="62">
        <v>2.3699999999999997E-3</v>
      </c>
      <c r="D3197" s="62">
        <v>4.3350000000000003E-3</v>
      </c>
      <c r="E3197" s="62">
        <v>7.1814999999999995E-3</v>
      </c>
      <c r="F3197" s="62">
        <v>3.2500000000000001E-2</v>
      </c>
      <c r="G3197" s="62"/>
    </row>
    <row r="3198" spans="2:7" x14ac:dyDescent="0.25">
      <c r="B3198" s="60">
        <v>41138</v>
      </c>
      <c r="C3198" s="62">
        <v>2.3699999999999997E-3</v>
      </c>
      <c r="D3198" s="62">
        <v>4.3449999999999999E-3</v>
      </c>
      <c r="E3198" s="62">
        <v>7.1814999999999995E-3</v>
      </c>
      <c r="F3198" s="62">
        <v>3.2500000000000001E-2</v>
      </c>
      <c r="G3198" s="62"/>
    </row>
    <row r="3199" spans="2:7" x14ac:dyDescent="0.25">
      <c r="B3199" s="60">
        <v>41141</v>
      </c>
      <c r="C3199" s="62">
        <v>2.3599999999999997E-3</v>
      </c>
      <c r="D3199" s="62">
        <v>4.3350000000000003E-3</v>
      </c>
      <c r="E3199" s="62">
        <v>7.1814999999999995E-3</v>
      </c>
      <c r="F3199" s="62">
        <v>3.2500000000000001E-2</v>
      </c>
      <c r="G3199" s="62"/>
    </row>
    <row r="3200" spans="2:7" x14ac:dyDescent="0.25">
      <c r="B3200" s="60">
        <v>41142</v>
      </c>
      <c r="C3200" s="62">
        <v>2.3749999999999999E-3</v>
      </c>
      <c r="D3200" s="62">
        <v>4.3350000000000003E-3</v>
      </c>
      <c r="E3200" s="62">
        <v>7.1814999999999995E-3</v>
      </c>
      <c r="F3200" s="62">
        <v>3.2500000000000001E-2</v>
      </c>
      <c r="G3200" s="62"/>
    </row>
    <row r="3201" spans="2:7" x14ac:dyDescent="0.25">
      <c r="B3201" s="60">
        <v>41143</v>
      </c>
      <c r="C3201" s="62">
        <v>2.3649999999999999E-3</v>
      </c>
      <c r="D3201" s="62">
        <v>4.3075000000000006E-3</v>
      </c>
      <c r="E3201" s="62">
        <v>7.1614999999999995E-3</v>
      </c>
      <c r="F3201" s="62">
        <v>3.2500000000000001E-2</v>
      </c>
      <c r="G3201" s="62"/>
    </row>
    <row r="3202" spans="2:7" x14ac:dyDescent="0.25">
      <c r="B3202" s="60">
        <v>41144</v>
      </c>
      <c r="C3202" s="62">
        <v>2.3549999999999999E-3</v>
      </c>
      <c r="D3202" s="62">
        <v>4.2684999999999997E-3</v>
      </c>
      <c r="E3202" s="62">
        <v>7.1365000000000005E-3</v>
      </c>
      <c r="F3202" s="62">
        <v>3.2500000000000001E-2</v>
      </c>
      <c r="G3202" s="62"/>
    </row>
    <row r="3203" spans="2:7" x14ac:dyDescent="0.25">
      <c r="B3203" s="60">
        <v>41145</v>
      </c>
      <c r="C3203" s="62">
        <v>2.3449999999999999E-3</v>
      </c>
      <c r="D3203" s="62">
        <v>4.2484999999999997E-3</v>
      </c>
      <c r="E3203" s="62">
        <v>7.1214999999999994E-3</v>
      </c>
      <c r="F3203" s="62">
        <v>3.2500000000000001E-2</v>
      </c>
      <c r="G3203" s="62"/>
    </row>
    <row r="3204" spans="2:7" x14ac:dyDescent="0.25">
      <c r="B3204" s="60">
        <v>41149</v>
      </c>
      <c r="C3204" s="62">
        <v>2.3350000000000003E-3</v>
      </c>
      <c r="D3204" s="62">
        <v>4.2275000000000004E-3</v>
      </c>
      <c r="E3204" s="62">
        <v>7.1065E-3</v>
      </c>
      <c r="F3204" s="62">
        <v>3.2500000000000001E-2</v>
      </c>
      <c r="G3204" s="62"/>
    </row>
    <row r="3205" spans="2:7" x14ac:dyDescent="0.25">
      <c r="B3205" s="60">
        <v>41150</v>
      </c>
      <c r="C3205" s="62">
        <v>2.3150000000000002E-3</v>
      </c>
      <c r="D3205" s="62">
        <v>4.2174999999999999E-3</v>
      </c>
      <c r="E3205" s="62">
        <v>7.0914999999999997E-3</v>
      </c>
      <c r="F3205" s="62">
        <v>3.2500000000000001E-2</v>
      </c>
      <c r="G3205" s="62"/>
    </row>
    <row r="3206" spans="2:7" x14ac:dyDescent="0.25">
      <c r="B3206" s="60">
        <v>41151</v>
      </c>
      <c r="C3206" s="62">
        <v>2.3050000000000002E-3</v>
      </c>
      <c r="D3206" s="62">
        <v>4.2075000000000003E-3</v>
      </c>
      <c r="E3206" s="62">
        <v>7.0914999999999997E-3</v>
      </c>
      <c r="F3206" s="62">
        <v>3.2500000000000001E-2</v>
      </c>
      <c r="G3206" s="62"/>
    </row>
    <row r="3207" spans="2:7" x14ac:dyDescent="0.25">
      <c r="B3207" s="60">
        <v>41152</v>
      </c>
      <c r="C3207" s="62">
        <v>2.3050000000000002E-3</v>
      </c>
      <c r="D3207" s="62">
        <v>4.1825000000000005E-3</v>
      </c>
      <c r="E3207" s="62">
        <v>7.0765000000000003E-3</v>
      </c>
      <c r="F3207" s="62">
        <v>3.2500000000000001E-2</v>
      </c>
      <c r="G3207" s="62"/>
    </row>
    <row r="3208" spans="2:7" x14ac:dyDescent="0.25">
      <c r="B3208" s="60">
        <v>41155</v>
      </c>
      <c r="C3208" s="62">
        <v>2.3050000000000002E-3</v>
      </c>
      <c r="D3208" s="62">
        <v>4.1434999999999996E-3</v>
      </c>
      <c r="E3208" s="62">
        <v>7.0515000000000005E-3</v>
      </c>
      <c r="F3208" s="62"/>
      <c r="G3208" s="62"/>
    </row>
    <row r="3209" spans="2:7" x14ac:dyDescent="0.25">
      <c r="B3209" s="60">
        <v>41156</v>
      </c>
      <c r="C3209" s="62">
        <v>2.2825000000000002E-3</v>
      </c>
      <c r="D3209" s="62">
        <v>4.1184999999999998E-3</v>
      </c>
      <c r="E3209" s="62">
        <v>7.0165000000000002E-3</v>
      </c>
      <c r="F3209" s="62">
        <v>3.2500000000000001E-2</v>
      </c>
      <c r="G3209" s="62"/>
    </row>
    <row r="3210" spans="2:7" x14ac:dyDescent="0.25">
      <c r="B3210" s="60">
        <v>41157</v>
      </c>
      <c r="C3210" s="62">
        <v>2.2799999999999999E-3</v>
      </c>
      <c r="D3210" s="62">
        <v>4.0984999999999997E-3</v>
      </c>
      <c r="E3210" s="62">
        <v>7.0064999999999997E-3</v>
      </c>
      <c r="F3210" s="62">
        <v>3.2500000000000001E-2</v>
      </c>
      <c r="G3210" s="62"/>
    </row>
    <row r="3211" spans="2:7" x14ac:dyDescent="0.25">
      <c r="B3211" s="60">
        <v>41158</v>
      </c>
      <c r="C3211" s="62">
        <v>2.2750000000000001E-3</v>
      </c>
      <c r="D3211" s="62">
        <v>4.0835000000000003E-3</v>
      </c>
      <c r="E3211" s="62">
        <v>6.9815000000000007E-3</v>
      </c>
      <c r="F3211" s="62">
        <v>3.2500000000000001E-2</v>
      </c>
      <c r="G3211" s="62"/>
    </row>
    <row r="3212" spans="2:7" x14ac:dyDescent="0.25">
      <c r="B3212" s="60">
        <v>41159</v>
      </c>
      <c r="C3212" s="62">
        <v>2.2799999999999999E-3</v>
      </c>
      <c r="D3212" s="62">
        <v>4.0775000000000004E-3</v>
      </c>
      <c r="E3212" s="62">
        <v>6.9464999999999996E-3</v>
      </c>
      <c r="F3212" s="62">
        <v>3.2500000000000001E-2</v>
      </c>
      <c r="G3212" s="62"/>
    </row>
    <row r="3213" spans="2:7" x14ac:dyDescent="0.25">
      <c r="B3213" s="60">
        <v>41162</v>
      </c>
      <c r="C3213" s="62">
        <v>2.2799999999999999E-3</v>
      </c>
      <c r="D3213" s="62">
        <v>4.0425000000000001E-3</v>
      </c>
      <c r="E3213" s="62">
        <v>6.9064999999999994E-3</v>
      </c>
      <c r="F3213" s="62">
        <v>3.2500000000000001E-2</v>
      </c>
      <c r="G3213" s="62"/>
    </row>
    <row r="3214" spans="2:7" x14ac:dyDescent="0.25">
      <c r="B3214" s="60">
        <v>41163</v>
      </c>
      <c r="C3214" s="62">
        <v>2.2675E-3</v>
      </c>
      <c r="D3214" s="62">
        <v>3.9874999999999997E-3</v>
      </c>
      <c r="E3214" s="62">
        <v>6.8689999999999992E-3</v>
      </c>
      <c r="F3214" s="62">
        <v>3.2500000000000001E-2</v>
      </c>
      <c r="G3214" s="62"/>
    </row>
    <row r="3215" spans="2:7" x14ac:dyDescent="0.25">
      <c r="B3215" s="60">
        <v>41164</v>
      </c>
      <c r="C3215" s="62">
        <v>2.2374999999999999E-3</v>
      </c>
      <c r="D3215" s="62">
        <v>3.9424999999999998E-3</v>
      </c>
      <c r="E3215" s="62">
        <v>6.8339999999999998E-3</v>
      </c>
      <c r="F3215" s="62">
        <v>3.2500000000000001E-2</v>
      </c>
      <c r="G3215" s="62"/>
    </row>
    <row r="3216" spans="2:7" x14ac:dyDescent="0.25">
      <c r="B3216" s="60">
        <v>41165</v>
      </c>
      <c r="C3216" s="62">
        <v>2.2074999999999998E-3</v>
      </c>
      <c r="D3216" s="62">
        <v>3.8874999999999999E-3</v>
      </c>
      <c r="E3216" s="62">
        <v>6.7939999999999997E-3</v>
      </c>
      <c r="F3216" s="62">
        <v>3.2500000000000001E-2</v>
      </c>
      <c r="G3216" s="62"/>
    </row>
    <row r="3217" spans="2:7" x14ac:dyDescent="0.25">
      <c r="B3217" s="60">
        <v>41166</v>
      </c>
      <c r="C3217" s="62">
        <v>2.2000000000000001E-3</v>
      </c>
      <c r="D3217" s="62">
        <v>3.8525E-3</v>
      </c>
      <c r="E3217" s="62">
        <v>6.7290000000000006E-3</v>
      </c>
      <c r="F3217" s="62">
        <v>3.2500000000000001E-2</v>
      </c>
      <c r="G3217" s="62"/>
    </row>
    <row r="3218" spans="2:7" x14ac:dyDescent="0.25">
      <c r="B3218" s="60">
        <v>41169</v>
      </c>
      <c r="C3218" s="62">
        <v>2.1900000000000001E-3</v>
      </c>
      <c r="D3218" s="62">
        <v>3.8074999999999997E-3</v>
      </c>
      <c r="E3218" s="62">
        <v>6.6690000000000004E-3</v>
      </c>
      <c r="F3218" s="62">
        <v>3.2500000000000001E-2</v>
      </c>
      <c r="G3218" s="62"/>
    </row>
    <row r="3219" spans="2:7" x14ac:dyDescent="0.25">
      <c r="B3219" s="60">
        <v>41170</v>
      </c>
      <c r="C3219" s="62">
        <v>2.1849999999999999E-3</v>
      </c>
      <c r="D3219" s="62">
        <v>3.7874999999999996E-3</v>
      </c>
      <c r="E3219" s="62">
        <v>6.6439999999999997E-3</v>
      </c>
      <c r="F3219" s="62">
        <v>3.2500000000000001E-2</v>
      </c>
      <c r="G3219" s="62"/>
    </row>
    <row r="3220" spans="2:7" x14ac:dyDescent="0.25">
      <c r="B3220" s="60">
        <v>41171</v>
      </c>
      <c r="C3220" s="62">
        <v>2.1849999999999999E-3</v>
      </c>
      <c r="D3220" s="62">
        <v>3.7574999999999996E-3</v>
      </c>
      <c r="E3220" s="62">
        <v>6.594E-3</v>
      </c>
      <c r="F3220" s="62">
        <v>3.2500000000000001E-2</v>
      </c>
      <c r="G3220" s="62"/>
    </row>
    <row r="3221" spans="2:7" x14ac:dyDescent="0.25">
      <c r="B3221" s="60">
        <v>41172</v>
      </c>
      <c r="C3221" s="62">
        <v>2.1649999999999998E-3</v>
      </c>
      <c r="D3221" s="62">
        <v>3.7299999999999998E-3</v>
      </c>
      <c r="E3221" s="62">
        <v>6.5764999999999999E-3</v>
      </c>
      <c r="F3221" s="62">
        <v>3.2500000000000001E-2</v>
      </c>
      <c r="G3221" s="62"/>
    </row>
    <row r="3222" spans="2:7" x14ac:dyDescent="0.25">
      <c r="B3222" s="60">
        <v>41173</v>
      </c>
      <c r="C3222" s="62">
        <v>2.1649999999999998E-3</v>
      </c>
      <c r="D3222" s="62">
        <v>3.6925E-3</v>
      </c>
      <c r="E3222" s="62">
        <v>6.5539999999999999E-3</v>
      </c>
      <c r="F3222" s="62">
        <v>3.2500000000000001E-2</v>
      </c>
      <c r="G3222" s="62"/>
    </row>
    <row r="3223" spans="2:7" x14ac:dyDescent="0.25">
      <c r="B3223" s="60">
        <v>41176</v>
      </c>
      <c r="C3223" s="62">
        <v>2.1649999999999998E-3</v>
      </c>
      <c r="D3223" s="62">
        <v>3.6725000000000004E-3</v>
      </c>
      <c r="E3223" s="62">
        <v>6.5114999999999999E-3</v>
      </c>
      <c r="F3223" s="62">
        <v>3.2500000000000001E-2</v>
      </c>
      <c r="G3223" s="62"/>
    </row>
    <row r="3224" spans="2:7" x14ac:dyDescent="0.25">
      <c r="B3224" s="60">
        <v>41177</v>
      </c>
      <c r="C3224" s="62">
        <v>2.1549999999999998E-3</v>
      </c>
      <c r="D3224" s="62">
        <v>3.6349999999999998E-3</v>
      </c>
      <c r="E3224" s="62">
        <v>6.4564999999999996E-3</v>
      </c>
      <c r="F3224" s="62">
        <v>3.2500000000000001E-2</v>
      </c>
      <c r="G3224" s="62"/>
    </row>
    <row r="3225" spans="2:7" x14ac:dyDescent="0.25">
      <c r="B3225" s="60">
        <v>41178</v>
      </c>
      <c r="C3225" s="62">
        <v>2.1549999999999998E-3</v>
      </c>
      <c r="D3225" s="62">
        <v>3.6225000000000003E-3</v>
      </c>
      <c r="E3225" s="62">
        <v>6.4290000000000007E-3</v>
      </c>
      <c r="F3225" s="62">
        <v>3.2500000000000001E-2</v>
      </c>
      <c r="G3225" s="62"/>
    </row>
    <row r="3226" spans="2:7" x14ac:dyDescent="0.25">
      <c r="B3226" s="60">
        <v>41179</v>
      </c>
      <c r="C3226" s="62">
        <v>2.1449999999999998E-3</v>
      </c>
      <c r="D3226" s="62">
        <v>3.6025000000000002E-3</v>
      </c>
      <c r="E3226" s="62">
        <v>6.4065000000000007E-3</v>
      </c>
      <c r="F3226" s="62">
        <v>3.2500000000000001E-2</v>
      </c>
      <c r="G3226" s="62"/>
    </row>
    <row r="3227" spans="2:7" x14ac:dyDescent="0.25">
      <c r="B3227" s="60">
        <v>41180</v>
      </c>
      <c r="C3227" s="62">
        <v>2.1424999999999999E-3</v>
      </c>
      <c r="D3227" s="62">
        <v>3.5849999999999996E-3</v>
      </c>
      <c r="E3227" s="62">
        <v>6.3590000000000001E-3</v>
      </c>
      <c r="F3227" s="62">
        <v>3.2500000000000001E-2</v>
      </c>
      <c r="G3227" s="62"/>
    </row>
    <row r="3228" spans="2:7" x14ac:dyDescent="0.25">
      <c r="B3228" s="60">
        <v>41183</v>
      </c>
      <c r="C3228" s="62">
        <v>2.1349999999999997E-3</v>
      </c>
      <c r="D3228" s="62">
        <v>3.5525000000000001E-3</v>
      </c>
      <c r="E3228" s="62">
        <v>6.3065000000000005E-3</v>
      </c>
      <c r="F3228" s="62">
        <v>3.2500000000000001E-2</v>
      </c>
      <c r="G3228" s="62"/>
    </row>
    <row r="3229" spans="2:7" x14ac:dyDescent="0.25">
      <c r="B3229" s="60">
        <v>41184</v>
      </c>
      <c r="C3229" s="62">
        <v>2.1449999999999998E-3</v>
      </c>
      <c r="D3229" s="62">
        <v>3.5399999999999997E-3</v>
      </c>
      <c r="E3229" s="62">
        <v>6.2589999999999998E-3</v>
      </c>
      <c r="F3229" s="62">
        <v>3.2500000000000001E-2</v>
      </c>
      <c r="G3229" s="62"/>
    </row>
    <row r="3230" spans="2:7" x14ac:dyDescent="0.25">
      <c r="B3230" s="60">
        <v>41185</v>
      </c>
      <c r="C3230" s="62">
        <v>2.1849999999999999E-3</v>
      </c>
      <c r="D3230" s="62">
        <v>3.5249999999999999E-3</v>
      </c>
      <c r="E3230" s="62">
        <v>6.2239999999999995E-3</v>
      </c>
      <c r="F3230" s="62">
        <v>3.2500000000000001E-2</v>
      </c>
      <c r="G3230" s="62"/>
    </row>
    <row r="3231" spans="2:7" x14ac:dyDescent="0.25">
      <c r="B3231" s="60">
        <v>41186</v>
      </c>
      <c r="C3231" s="62">
        <v>2.1849999999999999E-3</v>
      </c>
      <c r="D3231" s="62">
        <v>3.5225E-3</v>
      </c>
      <c r="E3231" s="62">
        <v>6.2039999999999994E-3</v>
      </c>
      <c r="F3231" s="62">
        <v>3.2500000000000001E-2</v>
      </c>
      <c r="G3231" s="62"/>
    </row>
    <row r="3232" spans="2:7" x14ac:dyDescent="0.25">
      <c r="B3232" s="60">
        <v>41187</v>
      </c>
      <c r="C3232" s="62">
        <v>2.1849999999999999E-3</v>
      </c>
      <c r="D3232" s="62">
        <v>3.5125E-3</v>
      </c>
      <c r="E3232" s="62">
        <v>6.1790000000000005E-3</v>
      </c>
      <c r="F3232" s="62">
        <v>3.2500000000000001E-2</v>
      </c>
      <c r="G3232" s="62"/>
    </row>
    <row r="3233" spans="2:7" x14ac:dyDescent="0.25">
      <c r="B3233" s="60">
        <v>41190</v>
      </c>
      <c r="C3233" s="62">
        <v>2.1749999999999999E-3</v>
      </c>
      <c r="D3233" s="62">
        <v>3.5025E-3</v>
      </c>
      <c r="E3233" s="62">
        <v>6.169E-3</v>
      </c>
      <c r="F3233" s="62"/>
      <c r="G3233" s="62"/>
    </row>
    <row r="3234" spans="2:7" x14ac:dyDescent="0.25">
      <c r="B3234" s="60">
        <v>41191</v>
      </c>
      <c r="C3234" s="62">
        <v>2.1549999999999998E-3</v>
      </c>
      <c r="D3234" s="62">
        <v>3.4675000000000001E-3</v>
      </c>
      <c r="E3234" s="62">
        <v>6.1539999999999997E-3</v>
      </c>
      <c r="F3234" s="62">
        <v>3.2500000000000001E-2</v>
      </c>
      <c r="G3234" s="62"/>
    </row>
    <row r="3235" spans="2:7" x14ac:dyDescent="0.25">
      <c r="B3235" s="60">
        <v>41192</v>
      </c>
      <c r="C3235" s="62">
        <v>2.14E-3</v>
      </c>
      <c r="D3235" s="62">
        <v>3.4275E-3</v>
      </c>
      <c r="E3235" s="62">
        <v>6.0790000000000002E-3</v>
      </c>
      <c r="F3235" s="62">
        <v>3.2500000000000001E-2</v>
      </c>
      <c r="G3235" s="62"/>
    </row>
    <row r="3236" spans="2:7" x14ac:dyDescent="0.25">
      <c r="B3236" s="60">
        <v>41193</v>
      </c>
      <c r="C3236" s="62">
        <v>2.14E-3</v>
      </c>
      <c r="D3236" s="62">
        <v>3.4025000000000001E-3</v>
      </c>
      <c r="E3236" s="62">
        <v>6.0390000000000001E-3</v>
      </c>
      <c r="F3236" s="62">
        <v>3.2500000000000001E-2</v>
      </c>
      <c r="G3236" s="62"/>
    </row>
    <row r="3237" spans="2:7" x14ac:dyDescent="0.25">
      <c r="B3237" s="60">
        <v>41194</v>
      </c>
      <c r="C3237" s="62">
        <v>2.14E-3</v>
      </c>
      <c r="D3237" s="62">
        <v>3.3425E-3</v>
      </c>
      <c r="E3237" s="62">
        <v>5.9589999999999999E-3</v>
      </c>
      <c r="F3237" s="62">
        <v>3.2500000000000001E-2</v>
      </c>
      <c r="G3237" s="62"/>
    </row>
    <row r="3238" spans="2:7" x14ac:dyDescent="0.25">
      <c r="B3238" s="60">
        <v>41197</v>
      </c>
      <c r="C3238" s="62">
        <v>2.14E-3</v>
      </c>
      <c r="D3238" s="62">
        <v>3.3024999999999999E-3</v>
      </c>
      <c r="E3238" s="62">
        <v>5.8989999999999997E-3</v>
      </c>
      <c r="F3238" s="62">
        <v>3.2500000000000001E-2</v>
      </c>
      <c r="G3238" s="62"/>
    </row>
    <row r="3239" spans="2:7" x14ac:dyDescent="0.25">
      <c r="B3239" s="60">
        <v>41198</v>
      </c>
      <c r="C3239" s="62">
        <v>2.1320000000000002E-3</v>
      </c>
      <c r="D3239" s="62">
        <v>3.2475E-3</v>
      </c>
      <c r="E3239" s="62">
        <v>5.7840000000000001E-3</v>
      </c>
      <c r="F3239" s="62">
        <v>3.2500000000000001E-2</v>
      </c>
      <c r="G3239" s="62"/>
    </row>
    <row r="3240" spans="2:7" x14ac:dyDescent="0.25">
      <c r="B3240" s="60">
        <v>41199</v>
      </c>
      <c r="C3240" s="62">
        <v>2.117E-3</v>
      </c>
      <c r="D3240" s="62">
        <v>3.2074999999999998E-3</v>
      </c>
      <c r="E3240" s="62">
        <v>5.7039999999999999E-3</v>
      </c>
      <c r="F3240" s="62">
        <v>3.2500000000000001E-2</v>
      </c>
      <c r="G3240" s="62"/>
    </row>
    <row r="3241" spans="2:7" x14ac:dyDescent="0.25">
      <c r="B3241" s="60">
        <v>41200</v>
      </c>
      <c r="C3241" s="62">
        <v>2.1069999999999999E-3</v>
      </c>
      <c r="D3241" s="62">
        <v>3.1874999999999998E-3</v>
      </c>
      <c r="E3241" s="62">
        <v>5.659E-3</v>
      </c>
      <c r="F3241" s="62">
        <v>3.2500000000000001E-2</v>
      </c>
      <c r="G3241" s="62"/>
    </row>
    <row r="3242" spans="2:7" x14ac:dyDescent="0.25">
      <c r="B3242" s="60">
        <v>41201</v>
      </c>
      <c r="C3242" s="62">
        <v>2.1069999999999999E-3</v>
      </c>
      <c r="D3242" s="62">
        <v>3.1725E-3</v>
      </c>
      <c r="E3242" s="62">
        <v>5.594E-3</v>
      </c>
      <c r="F3242" s="62">
        <v>3.2500000000000001E-2</v>
      </c>
      <c r="G3242" s="62"/>
    </row>
    <row r="3243" spans="2:7" x14ac:dyDescent="0.25">
      <c r="B3243" s="60">
        <v>41204</v>
      </c>
      <c r="C3243" s="62">
        <v>2.1069999999999999E-3</v>
      </c>
      <c r="D3243" s="62">
        <v>3.1574999999999997E-3</v>
      </c>
      <c r="E3243" s="62">
        <v>5.5589999999999997E-3</v>
      </c>
      <c r="F3243" s="62">
        <v>3.2500000000000001E-2</v>
      </c>
      <c r="G3243" s="62"/>
    </row>
    <row r="3244" spans="2:7" x14ac:dyDescent="0.25">
      <c r="B3244" s="60">
        <v>41205</v>
      </c>
      <c r="C3244" s="62">
        <v>2.1069999999999999E-3</v>
      </c>
      <c r="D3244" s="62">
        <v>3.1524999999999999E-3</v>
      </c>
      <c r="E3244" s="62">
        <v>5.5339999999999999E-3</v>
      </c>
      <c r="F3244" s="62">
        <v>3.2500000000000001E-2</v>
      </c>
      <c r="G3244" s="62"/>
    </row>
    <row r="3245" spans="2:7" x14ac:dyDescent="0.25">
      <c r="B3245" s="60">
        <v>41206</v>
      </c>
      <c r="C3245" s="62">
        <v>2.1050000000000001E-3</v>
      </c>
      <c r="D3245" s="62">
        <v>3.1424999999999999E-3</v>
      </c>
      <c r="E3245" s="62">
        <v>5.4790000000000004E-3</v>
      </c>
      <c r="F3245" s="62">
        <v>3.2500000000000001E-2</v>
      </c>
      <c r="G3245" s="62"/>
    </row>
    <row r="3246" spans="2:7" x14ac:dyDescent="0.25">
      <c r="B3246" s="60">
        <v>41207</v>
      </c>
      <c r="C3246" s="62">
        <v>2.1099999999999999E-3</v>
      </c>
      <c r="D3246" s="62">
        <v>3.1324999999999999E-3</v>
      </c>
      <c r="E3246" s="62">
        <v>5.4690000000000008E-3</v>
      </c>
      <c r="F3246" s="62">
        <v>3.2500000000000001E-2</v>
      </c>
      <c r="G3246" s="62"/>
    </row>
    <row r="3247" spans="2:7" x14ac:dyDescent="0.25">
      <c r="B3247" s="60">
        <v>41208</v>
      </c>
      <c r="C3247" s="62">
        <v>2.1199999999999999E-3</v>
      </c>
      <c r="D3247" s="62">
        <v>3.1324999999999999E-3</v>
      </c>
      <c r="E3247" s="62">
        <v>5.4490000000000007E-3</v>
      </c>
      <c r="F3247" s="62">
        <v>3.2500000000000001E-2</v>
      </c>
      <c r="G3247" s="62"/>
    </row>
    <row r="3248" spans="2:7" x14ac:dyDescent="0.25">
      <c r="B3248" s="60">
        <v>41211</v>
      </c>
      <c r="C3248" s="62">
        <v>2.1199999999999999E-3</v>
      </c>
      <c r="D3248" s="62">
        <v>3.1274999999999996E-3</v>
      </c>
      <c r="E3248" s="62">
        <v>5.4290000000000007E-3</v>
      </c>
      <c r="F3248" s="62">
        <v>3.2500000000000001E-2</v>
      </c>
      <c r="G3248" s="62"/>
    </row>
    <row r="3249" spans="2:7" x14ac:dyDescent="0.25">
      <c r="B3249" s="60">
        <v>41212</v>
      </c>
      <c r="C3249" s="62">
        <v>2.1199999999999999E-3</v>
      </c>
      <c r="D3249" s="62">
        <v>3.1274999999999996E-3</v>
      </c>
      <c r="E3249" s="62">
        <v>5.3990000000000002E-3</v>
      </c>
      <c r="F3249" s="62">
        <v>3.2500000000000001E-2</v>
      </c>
      <c r="G3249" s="62"/>
    </row>
    <row r="3250" spans="2:7" x14ac:dyDescent="0.25">
      <c r="B3250" s="60">
        <v>41213</v>
      </c>
      <c r="C3250" s="62">
        <v>2.1199999999999999E-3</v>
      </c>
      <c r="D3250" s="62">
        <v>3.1274999999999996E-3</v>
      </c>
      <c r="E3250" s="62">
        <v>5.3990000000000002E-3</v>
      </c>
      <c r="F3250" s="62">
        <v>3.2500000000000001E-2</v>
      </c>
      <c r="G3250" s="62"/>
    </row>
    <row r="3251" spans="2:7" x14ac:dyDescent="0.25">
      <c r="B3251" s="60">
        <v>41214</v>
      </c>
      <c r="C3251" s="62">
        <v>2.0999999999999999E-3</v>
      </c>
      <c r="D3251" s="62">
        <v>3.1274999999999996E-3</v>
      </c>
      <c r="E3251" s="62">
        <v>5.3939999999999995E-3</v>
      </c>
      <c r="F3251" s="62">
        <v>3.2500000000000001E-2</v>
      </c>
      <c r="G3251" s="62"/>
    </row>
    <row r="3252" spans="2:7" x14ac:dyDescent="0.25">
      <c r="B3252" s="60">
        <v>41215</v>
      </c>
      <c r="C3252" s="62">
        <v>2.0899999999999998E-3</v>
      </c>
      <c r="D3252" s="62">
        <v>3.1274999999999996E-3</v>
      </c>
      <c r="E3252" s="62">
        <v>5.3800000000000002E-3</v>
      </c>
      <c r="F3252" s="62">
        <v>3.2500000000000001E-2</v>
      </c>
      <c r="G3252" s="62"/>
    </row>
    <row r="3253" spans="2:7" x14ac:dyDescent="0.25">
      <c r="B3253" s="60">
        <v>41218</v>
      </c>
      <c r="C3253" s="62">
        <v>2.0799999999999998E-3</v>
      </c>
      <c r="D3253" s="62">
        <v>3.1175000000000005E-3</v>
      </c>
      <c r="E3253" s="62">
        <v>5.3574999999999994E-3</v>
      </c>
      <c r="F3253" s="62">
        <v>3.2500000000000001E-2</v>
      </c>
      <c r="G3253" s="62"/>
    </row>
    <row r="3254" spans="2:7" x14ac:dyDescent="0.25">
      <c r="B3254" s="60">
        <v>41219</v>
      </c>
      <c r="C3254" s="62">
        <v>2.0899999999999998E-3</v>
      </c>
      <c r="D3254" s="62">
        <v>3.1175000000000005E-3</v>
      </c>
      <c r="E3254" s="62">
        <v>5.3349999999999995E-3</v>
      </c>
      <c r="F3254" s="62">
        <v>3.2500000000000001E-2</v>
      </c>
      <c r="G3254" s="62"/>
    </row>
    <row r="3255" spans="2:7" x14ac:dyDescent="0.25">
      <c r="B3255" s="60">
        <v>41220</v>
      </c>
      <c r="C3255" s="62">
        <v>2.0899999999999998E-3</v>
      </c>
      <c r="D3255" s="62">
        <v>3.0999999999999999E-3</v>
      </c>
      <c r="E3255" s="62">
        <v>5.2949999999999994E-3</v>
      </c>
      <c r="F3255" s="62">
        <v>3.2500000000000001E-2</v>
      </c>
      <c r="G3255" s="62"/>
    </row>
    <row r="3256" spans="2:7" x14ac:dyDescent="0.25">
      <c r="B3256" s="60">
        <v>41221</v>
      </c>
      <c r="C3256" s="62">
        <v>2.0899999999999998E-3</v>
      </c>
      <c r="D3256" s="62">
        <v>3.0999999999999999E-3</v>
      </c>
      <c r="E3256" s="62">
        <v>5.2649999999999997E-3</v>
      </c>
      <c r="F3256" s="62">
        <v>3.2500000000000001E-2</v>
      </c>
      <c r="G3256" s="62"/>
    </row>
    <row r="3257" spans="2:7" x14ac:dyDescent="0.25">
      <c r="B3257" s="60">
        <v>41222</v>
      </c>
      <c r="C3257" s="62">
        <v>2.0899999999999998E-3</v>
      </c>
      <c r="D3257" s="62">
        <v>3.0999999999999999E-3</v>
      </c>
      <c r="E3257" s="62">
        <v>5.2649999999999997E-3</v>
      </c>
      <c r="F3257" s="62">
        <v>3.2500000000000001E-2</v>
      </c>
      <c r="G3257" s="62"/>
    </row>
    <row r="3258" spans="2:7" x14ac:dyDescent="0.25">
      <c r="B3258" s="60">
        <v>41225</v>
      </c>
      <c r="C3258" s="62">
        <v>2.085E-3</v>
      </c>
      <c r="D3258" s="62">
        <v>3.0999999999999999E-3</v>
      </c>
      <c r="E3258" s="62">
        <v>5.2649999999999997E-3</v>
      </c>
      <c r="F3258" s="62"/>
      <c r="G3258" s="62"/>
    </row>
    <row r="3259" spans="2:7" x14ac:dyDescent="0.25">
      <c r="B3259" s="60">
        <v>41226</v>
      </c>
      <c r="C3259" s="62">
        <v>2.0799999999999998E-3</v>
      </c>
      <c r="D3259" s="62">
        <v>3.0999999999999999E-3</v>
      </c>
      <c r="E3259" s="62">
        <v>5.2399999999999999E-3</v>
      </c>
      <c r="F3259" s="62">
        <v>3.2500000000000001E-2</v>
      </c>
      <c r="G3259" s="62"/>
    </row>
    <row r="3260" spans="2:7" x14ac:dyDescent="0.25">
      <c r="B3260" s="60">
        <v>41227</v>
      </c>
      <c r="C3260" s="62">
        <v>2.075E-3</v>
      </c>
      <c r="D3260" s="62">
        <v>3.0999999999999999E-3</v>
      </c>
      <c r="E3260" s="62">
        <v>5.2300000000000003E-3</v>
      </c>
      <c r="F3260" s="62">
        <v>3.2500000000000001E-2</v>
      </c>
      <c r="G3260" s="62"/>
    </row>
    <row r="3261" spans="2:7" x14ac:dyDescent="0.25">
      <c r="B3261" s="60">
        <v>41228</v>
      </c>
      <c r="C3261" s="62">
        <v>2.075E-3</v>
      </c>
      <c r="D3261" s="62">
        <v>3.1099999999999999E-3</v>
      </c>
      <c r="E3261" s="62">
        <v>5.2300000000000003E-3</v>
      </c>
      <c r="F3261" s="62">
        <v>3.2500000000000001E-2</v>
      </c>
      <c r="G3261" s="62"/>
    </row>
    <row r="3262" spans="2:7" x14ac:dyDescent="0.25">
      <c r="B3262" s="60">
        <v>41229</v>
      </c>
      <c r="C3262" s="62">
        <v>2.075E-3</v>
      </c>
      <c r="D3262" s="62">
        <v>3.1150000000000001E-3</v>
      </c>
      <c r="E3262" s="62">
        <v>5.2599999999999999E-3</v>
      </c>
      <c r="F3262" s="62">
        <v>3.2500000000000001E-2</v>
      </c>
      <c r="G3262" s="62"/>
    </row>
    <row r="3263" spans="2:7" x14ac:dyDescent="0.25">
      <c r="B3263" s="60">
        <v>41232</v>
      </c>
      <c r="C3263" s="62">
        <v>2.075E-3</v>
      </c>
      <c r="D3263" s="62">
        <v>3.1150000000000001E-3</v>
      </c>
      <c r="E3263" s="62">
        <v>5.28E-3</v>
      </c>
      <c r="F3263" s="62">
        <v>3.2500000000000001E-2</v>
      </c>
      <c r="G3263" s="62"/>
    </row>
    <row r="3264" spans="2:7" x14ac:dyDescent="0.25">
      <c r="B3264" s="60">
        <v>41233</v>
      </c>
      <c r="C3264" s="62">
        <v>2.075E-3</v>
      </c>
      <c r="D3264" s="62">
        <v>3.1050000000000001E-3</v>
      </c>
      <c r="E3264" s="62">
        <v>5.2700000000000004E-3</v>
      </c>
      <c r="F3264" s="62">
        <v>3.2500000000000001E-2</v>
      </c>
      <c r="G3264" s="62"/>
    </row>
    <row r="3265" spans="2:7" x14ac:dyDescent="0.25">
      <c r="B3265" s="60">
        <v>41234</v>
      </c>
      <c r="C3265" s="62">
        <v>2.075E-3</v>
      </c>
      <c r="D3265" s="62">
        <v>3.1150000000000001E-3</v>
      </c>
      <c r="E3265" s="62">
        <v>5.2700000000000004E-3</v>
      </c>
      <c r="F3265" s="62">
        <v>3.2500000000000001E-2</v>
      </c>
      <c r="G3265" s="62"/>
    </row>
    <row r="3266" spans="2:7" x14ac:dyDescent="0.25">
      <c r="B3266" s="60">
        <v>41235</v>
      </c>
      <c r="C3266" s="62">
        <v>2.075E-3</v>
      </c>
      <c r="D3266" s="62">
        <v>3.1150000000000001E-3</v>
      </c>
      <c r="E3266" s="62">
        <v>5.2700000000000004E-3</v>
      </c>
      <c r="F3266" s="62"/>
      <c r="G3266" s="62"/>
    </row>
    <row r="3267" spans="2:7" x14ac:dyDescent="0.25">
      <c r="B3267" s="60">
        <v>41236</v>
      </c>
      <c r="C3267" s="62">
        <v>2.085E-3</v>
      </c>
      <c r="D3267" s="62">
        <v>3.1150000000000001E-3</v>
      </c>
      <c r="E3267" s="62">
        <v>5.2700000000000004E-3</v>
      </c>
      <c r="F3267" s="62">
        <v>3.2500000000000001E-2</v>
      </c>
      <c r="G3267" s="62"/>
    </row>
    <row r="3268" spans="2:7" x14ac:dyDescent="0.25">
      <c r="B3268" s="60">
        <v>41239</v>
      </c>
      <c r="C3268" s="62">
        <v>2.0899999999999998E-3</v>
      </c>
      <c r="D3268" s="62">
        <v>3.1150000000000001E-3</v>
      </c>
      <c r="E3268" s="62">
        <v>5.2700000000000004E-3</v>
      </c>
      <c r="F3268" s="62">
        <v>3.2500000000000001E-2</v>
      </c>
      <c r="G3268" s="62"/>
    </row>
    <row r="3269" spans="2:7" x14ac:dyDescent="0.25">
      <c r="B3269" s="60">
        <v>41240</v>
      </c>
      <c r="C3269" s="62">
        <v>2.0899999999999998E-3</v>
      </c>
      <c r="D3269" s="62">
        <v>3.1150000000000001E-3</v>
      </c>
      <c r="E3269" s="62">
        <v>5.28E-3</v>
      </c>
      <c r="F3269" s="62">
        <v>3.2500000000000001E-2</v>
      </c>
      <c r="G3269" s="62"/>
    </row>
    <row r="3270" spans="2:7" x14ac:dyDescent="0.25">
      <c r="B3270" s="60">
        <v>41241</v>
      </c>
      <c r="C3270" s="62">
        <v>2.0899999999999998E-3</v>
      </c>
      <c r="D3270" s="62">
        <v>3.1050000000000001E-3</v>
      </c>
      <c r="E3270" s="62">
        <v>5.28E-3</v>
      </c>
      <c r="F3270" s="62">
        <v>3.2500000000000001E-2</v>
      </c>
      <c r="G3270" s="62"/>
    </row>
    <row r="3271" spans="2:7" x14ac:dyDescent="0.25">
      <c r="B3271" s="60">
        <v>41242</v>
      </c>
      <c r="C3271" s="62">
        <v>2.1349999999999997E-3</v>
      </c>
      <c r="D3271" s="62">
        <v>3.1050000000000001E-3</v>
      </c>
      <c r="E3271" s="62">
        <v>5.2700000000000004E-3</v>
      </c>
      <c r="F3271" s="62">
        <v>3.2500000000000001E-2</v>
      </c>
      <c r="G3271" s="62"/>
    </row>
    <row r="3272" spans="2:7" x14ac:dyDescent="0.25">
      <c r="B3272" s="60">
        <v>41243</v>
      </c>
      <c r="C3272" s="62">
        <v>2.1449999999999998E-3</v>
      </c>
      <c r="D3272" s="62">
        <v>3.1050000000000001E-3</v>
      </c>
      <c r="E3272" s="62">
        <v>5.2599999999999999E-3</v>
      </c>
      <c r="F3272" s="62">
        <v>3.2500000000000001E-2</v>
      </c>
      <c r="G3272" s="62"/>
    </row>
    <row r="3273" spans="2:7" x14ac:dyDescent="0.25">
      <c r="B3273" s="60">
        <v>41246</v>
      </c>
      <c r="C3273" s="62">
        <v>2.15E-3</v>
      </c>
      <c r="D3273" s="62">
        <v>3.1050000000000001E-3</v>
      </c>
      <c r="E3273" s="62">
        <v>5.2599999999999999E-3</v>
      </c>
      <c r="F3273" s="62">
        <v>3.2500000000000001E-2</v>
      </c>
      <c r="G3273" s="62"/>
    </row>
    <row r="3274" spans="2:7" x14ac:dyDescent="0.25">
      <c r="B3274" s="60">
        <v>41247</v>
      </c>
      <c r="C3274" s="62">
        <v>2.1299999999999999E-3</v>
      </c>
      <c r="D3274" s="62">
        <v>3.1050000000000001E-3</v>
      </c>
      <c r="E3274" s="62">
        <v>5.2500000000000003E-3</v>
      </c>
      <c r="F3274" s="62">
        <v>3.2500000000000001E-2</v>
      </c>
      <c r="G3274" s="62"/>
    </row>
    <row r="3275" spans="2:7" x14ac:dyDescent="0.25">
      <c r="B3275" s="60">
        <v>41248</v>
      </c>
      <c r="C3275" s="62">
        <v>2.1299999999999999E-3</v>
      </c>
      <c r="D3275" s="62">
        <v>3.1050000000000001E-3</v>
      </c>
      <c r="E3275" s="62">
        <v>5.2500000000000003E-3</v>
      </c>
      <c r="F3275" s="62">
        <v>3.2500000000000001E-2</v>
      </c>
      <c r="G3275" s="62"/>
    </row>
    <row r="3276" spans="2:7" x14ac:dyDescent="0.25">
      <c r="B3276" s="60">
        <v>41249</v>
      </c>
      <c r="C3276" s="62">
        <v>2.1299999999999999E-3</v>
      </c>
      <c r="D3276" s="62">
        <v>3.1050000000000001E-3</v>
      </c>
      <c r="E3276" s="62">
        <v>5.2399999999999999E-3</v>
      </c>
      <c r="F3276" s="62">
        <v>3.2500000000000001E-2</v>
      </c>
      <c r="G3276" s="62"/>
    </row>
    <row r="3277" spans="2:7" x14ac:dyDescent="0.25">
      <c r="B3277" s="60">
        <v>41250</v>
      </c>
      <c r="C3277" s="62">
        <v>2.1199999999999999E-3</v>
      </c>
      <c r="D3277" s="62">
        <v>3.0950000000000001E-3</v>
      </c>
      <c r="E3277" s="62">
        <v>5.1900000000000002E-3</v>
      </c>
      <c r="F3277" s="62">
        <v>3.2500000000000001E-2</v>
      </c>
      <c r="G3277" s="62"/>
    </row>
    <row r="3278" spans="2:7" x14ac:dyDescent="0.25">
      <c r="B3278" s="60">
        <v>41253</v>
      </c>
      <c r="C3278" s="62">
        <v>2.1199999999999999E-3</v>
      </c>
      <c r="D3278" s="62">
        <v>3.1050000000000001E-3</v>
      </c>
      <c r="E3278" s="62">
        <v>5.1800000000000006E-3</v>
      </c>
      <c r="F3278" s="62">
        <v>3.2500000000000001E-2</v>
      </c>
      <c r="G3278" s="62"/>
    </row>
    <row r="3279" spans="2:7" x14ac:dyDescent="0.25">
      <c r="B3279" s="60">
        <v>41254</v>
      </c>
      <c r="C3279" s="62">
        <v>2.1099999999999999E-3</v>
      </c>
      <c r="D3279" s="62">
        <v>3.0950000000000001E-3</v>
      </c>
      <c r="E3279" s="62">
        <v>5.1700000000000001E-3</v>
      </c>
      <c r="F3279" s="62">
        <v>3.2500000000000001E-2</v>
      </c>
      <c r="G3279" s="62"/>
    </row>
    <row r="3280" spans="2:7" x14ac:dyDescent="0.25">
      <c r="B3280" s="60">
        <v>41255</v>
      </c>
      <c r="C3280" s="62">
        <v>2.0899999999999998E-3</v>
      </c>
      <c r="D3280" s="62">
        <v>3.0950000000000001E-3</v>
      </c>
      <c r="E3280" s="62">
        <v>5.1449999999999994E-3</v>
      </c>
      <c r="F3280" s="62">
        <v>3.2500000000000001E-2</v>
      </c>
      <c r="G3280" s="62"/>
    </row>
    <row r="3281" spans="2:7" x14ac:dyDescent="0.25">
      <c r="B3281" s="60">
        <v>41256</v>
      </c>
      <c r="C3281" s="62">
        <v>2.0899999999999998E-3</v>
      </c>
      <c r="D3281" s="62">
        <v>3.0799999999999998E-3</v>
      </c>
      <c r="E3281" s="62">
        <v>5.13E-3</v>
      </c>
      <c r="F3281" s="62">
        <v>3.2500000000000001E-2</v>
      </c>
      <c r="G3281" s="62"/>
    </row>
    <row r="3282" spans="2:7" x14ac:dyDescent="0.25">
      <c r="B3282" s="60">
        <v>41257</v>
      </c>
      <c r="C3282" s="62">
        <v>2.0899999999999998E-3</v>
      </c>
      <c r="D3282" s="62">
        <v>3.0799999999999998E-3</v>
      </c>
      <c r="E3282" s="62">
        <v>5.11E-3</v>
      </c>
      <c r="F3282" s="62">
        <v>3.2500000000000001E-2</v>
      </c>
      <c r="G3282" s="62"/>
    </row>
    <row r="3283" spans="2:7" x14ac:dyDescent="0.25">
      <c r="B3283" s="60">
        <v>41260</v>
      </c>
      <c r="C3283" s="62">
        <v>2.0999999999999999E-3</v>
      </c>
      <c r="D3283" s="62">
        <v>3.0899999999999999E-3</v>
      </c>
      <c r="E3283" s="62">
        <v>5.0849999999999992E-3</v>
      </c>
      <c r="F3283" s="62">
        <v>3.2500000000000001E-2</v>
      </c>
      <c r="G3283" s="62"/>
    </row>
    <row r="3284" spans="2:7" x14ac:dyDescent="0.25">
      <c r="B3284" s="60">
        <v>41261</v>
      </c>
      <c r="C3284" s="62">
        <v>2.1069999999999999E-3</v>
      </c>
      <c r="D3284" s="62">
        <v>3.0899999999999999E-3</v>
      </c>
      <c r="E3284" s="62">
        <v>5.0849999999999992E-3</v>
      </c>
      <c r="F3284" s="62">
        <v>3.2500000000000001E-2</v>
      </c>
      <c r="G3284" s="62"/>
    </row>
    <row r="3285" spans="2:7" x14ac:dyDescent="0.25">
      <c r="B3285" s="60">
        <v>41262</v>
      </c>
      <c r="C3285" s="62">
        <v>2.1069999999999999E-3</v>
      </c>
      <c r="D3285" s="62">
        <v>3.0999999999999999E-3</v>
      </c>
      <c r="E3285" s="62">
        <v>5.0975000000000005E-3</v>
      </c>
      <c r="F3285" s="62">
        <v>3.2500000000000001E-2</v>
      </c>
      <c r="G3285" s="62"/>
    </row>
    <row r="3286" spans="2:7" x14ac:dyDescent="0.25">
      <c r="B3286" s="60">
        <v>41263</v>
      </c>
      <c r="C3286" s="62">
        <v>2.1069999999999999E-3</v>
      </c>
      <c r="D3286" s="62">
        <v>3.0999999999999999E-3</v>
      </c>
      <c r="E3286" s="62">
        <v>5.1024999999999994E-3</v>
      </c>
      <c r="F3286" s="62">
        <v>3.2500000000000001E-2</v>
      </c>
      <c r="G3286" s="62"/>
    </row>
    <row r="3287" spans="2:7" x14ac:dyDescent="0.25">
      <c r="B3287" s="60">
        <v>41264</v>
      </c>
      <c r="C3287" s="62">
        <v>2.0969999999999999E-3</v>
      </c>
      <c r="D3287" s="62">
        <v>3.0999999999999999E-3</v>
      </c>
      <c r="E3287" s="62">
        <v>5.1024999999999994E-3</v>
      </c>
      <c r="F3287" s="62">
        <v>3.2500000000000001E-2</v>
      </c>
      <c r="G3287" s="62"/>
    </row>
    <row r="3288" spans="2:7" x14ac:dyDescent="0.25">
      <c r="B3288" s="60">
        <v>41267</v>
      </c>
      <c r="C3288" s="62">
        <v>2.0969999999999999E-3</v>
      </c>
      <c r="D3288" s="62">
        <v>3.0999999999999999E-3</v>
      </c>
      <c r="E3288" s="62">
        <v>5.1024999999999994E-3</v>
      </c>
      <c r="F3288" s="62">
        <v>3.2500000000000001E-2</v>
      </c>
      <c r="G3288" s="62"/>
    </row>
    <row r="3289" spans="2:7" x14ac:dyDescent="0.25">
      <c r="B3289" s="60">
        <v>41270</v>
      </c>
      <c r="C3289" s="62">
        <v>2.117E-3</v>
      </c>
      <c r="D3289" s="62">
        <v>3.1099999999999999E-3</v>
      </c>
      <c r="E3289" s="62">
        <v>5.1024999999999994E-3</v>
      </c>
      <c r="F3289" s="62">
        <v>3.2500000000000001E-2</v>
      </c>
      <c r="G3289" s="62"/>
    </row>
    <row r="3290" spans="2:7" x14ac:dyDescent="0.25">
      <c r="B3290" s="60">
        <v>41271</v>
      </c>
      <c r="C3290" s="62">
        <v>2.0969999999999999E-3</v>
      </c>
      <c r="D3290" s="62">
        <v>3.0799999999999998E-3</v>
      </c>
      <c r="E3290" s="62">
        <v>5.0825000000000002E-3</v>
      </c>
      <c r="F3290" s="62">
        <v>3.2500000000000001E-2</v>
      </c>
      <c r="G3290" s="62"/>
    </row>
    <row r="3291" spans="2:7" x14ac:dyDescent="0.25">
      <c r="B3291" s="60">
        <v>41274</v>
      </c>
      <c r="C3291" s="62">
        <v>2.0869999999999999E-3</v>
      </c>
      <c r="D3291" s="62">
        <v>3.0599999999999998E-3</v>
      </c>
      <c r="E3291" s="62">
        <v>5.0825000000000002E-3</v>
      </c>
      <c r="F3291" s="62">
        <v>3.2500000000000001E-2</v>
      </c>
      <c r="G3291" s="62"/>
    </row>
    <row r="3292" spans="2:7" x14ac:dyDescent="0.25">
      <c r="B3292" s="60">
        <v>41276</v>
      </c>
      <c r="C3292" s="62">
        <v>2.0769999999999999E-3</v>
      </c>
      <c r="D3292" s="62">
        <v>3.0499999999999998E-3</v>
      </c>
      <c r="E3292" s="62">
        <v>5.0625000000000002E-3</v>
      </c>
      <c r="F3292" s="62">
        <v>3.2500000000000001E-2</v>
      </c>
      <c r="G3292" s="62"/>
    </row>
    <row r="3293" spans="2:7" x14ac:dyDescent="0.25">
      <c r="B3293" s="60">
        <v>41277</v>
      </c>
      <c r="C3293" s="62">
        <v>2.0769999999999999E-3</v>
      </c>
      <c r="D3293" s="62">
        <v>3.0499999999999998E-3</v>
      </c>
      <c r="E3293" s="62">
        <v>5.0324999999999996E-3</v>
      </c>
      <c r="F3293" s="62">
        <v>3.2500000000000001E-2</v>
      </c>
      <c r="G3293" s="62"/>
    </row>
    <row r="3294" spans="2:7" x14ac:dyDescent="0.25">
      <c r="B3294" s="60">
        <v>41278</v>
      </c>
      <c r="C3294" s="62">
        <v>2.0769999999999999E-3</v>
      </c>
      <c r="D3294" s="62">
        <v>3.0499999999999998E-3</v>
      </c>
      <c r="E3294" s="62">
        <v>5.0124999999999996E-3</v>
      </c>
      <c r="F3294" s="62">
        <v>3.2500000000000001E-2</v>
      </c>
      <c r="G3294" s="62"/>
    </row>
    <row r="3295" spans="2:7" x14ac:dyDescent="0.25">
      <c r="B3295" s="60">
        <v>41281</v>
      </c>
      <c r="C3295" s="62">
        <v>2.0769999999999999E-3</v>
      </c>
      <c r="D3295" s="62">
        <v>3.0499999999999998E-3</v>
      </c>
      <c r="E3295" s="62">
        <v>5.0025E-3</v>
      </c>
      <c r="F3295" s="62">
        <v>3.2500000000000001E-2</v>
      </c>
      <c r="G3295" s="62"/>
    </row>
    <row r="3296" spans="2:7" x14ac:dyDescent="0.25">
      <c r="B3296" s="60">
        <v>41282</v>
      </c>
      <c r="C3296" s="62">
        <v>2.0769999999999999E-3</v>
      </c>
      <c r="D3296" s="62">
        <v>3.0499999999999998E-3</v>
      </c>
      <c r="E3296" s="62">
        <v>5.0025E-3</v>
      </c>
      <c r="F3296" s="62">
        <v>3.2500000000000001E-2</v>
      </c>
      <c r="G3296" s="62"/>
    </row>
    <row r="3297" spans="2:7" x14ac:dyDescent="0.25">
      <c r="B3297" s="60">
        <v>41283</v>
      </c>
      <c r="C3297" s="62">
        <v>2.0669999999999998E-3</v>
      </c>
      <c r="D3297" s="62">
        <v>3.0499999999999998E-3</v>
      </c>
      <c r="E3297" s="62">
        <v>5.0000000000000001E-3</v>
      </c>
      <c r="F3297" s="62">
        <v>3.2500000000000001E-2</v>
      </c>
      <c r="G3297" s="62"/>
    </row>
    <row r="3298" spans="2:7" x14ac:dyDescent="0.25">
      <c r="B3298" s="60">
        <v>41284</v>
      </c>
      <c r="C3298" s="62">
        <v>2.0569999999999998E-3</v>
      </c>
      <c r="D3298" s="62">
        <v>3.0499999999999998E-3</v>
      </c>
      <c r="E3298" s="62">
        <v>4.9800000000000001E-3</v>
      </c>
      <c r="F3298" s="62">
        <v>3.2500000000000001E-2</v>
      </c>
      <c r="G3298" s="62"/>
    </row>
    <row r="3299" spans="2:7" x14ac:dyDescent="0.25">
      <c r="B3299" s="60">
        <v>41285</v>
      </c>
      <c r="C3299" s="62">
        <v>2.0569999999999998E-3</v>
      </c>
      <c r="D3299" s="62">
        <v>3.0399999999999997E-3</v>
      </c>
      <c r="E3299" s="62">
        <v>4.96E-3</v>
      </c>
      <c r="F3299" s="62">
        <v>3.2500000000000001E-2</v>
      </c>
      <c r="G3299" s="62"/>
    </row>
    <row r="3300" spans="2:7" x14ac:dyDescent="0.25">
      <c r="B3300" s="60">
        <v>41288</v>
      </c>
      <c r="C3300" s="62">
        <v>2.0569999999999998E-3</v>
      </c>
      <c r="D3300" s="62">
        <v>3.0399999999999997E-3</v>
      </c>
      <c r="E3300" s="62">
        <v>4.9100000000000003E-3</v>
      </c>
      <c r="F3300" s="62">
        <v>3.2500000000000001E-2</v>
      </c>
      <c r="G3300" s="62"/>
    </row>
    <row r="3301" spans="2:7" x14ac:dyDescent="0.25">
      <c r="B3301" s="60">
        <v>41289</v>
      </c>
      <c r="C3301" s="62">
        <v>2.0569999999999998E-3</v>
      </c>
      <c r="D3301" s="62">
        <v>3.0299999999999997E-3</v>
      </c>
      <c r="E3301" s="62">
        <v>4.8999999999999998E-3</v>
      </c>
      <c r="F3301" s="62">
        <v>3.2500000000000001E-2</v>
      </c>
      <c r="G3301" s="62"/>
    </row>
    <row r="3302" spans="2:7" x14ac:dyDescent="0.25">
      <c r="B3302" s="60">
        <v>41290</v>
      </c>
      <c r="C3302" s="62">
        <v>2.0569999999999998E-3</v>
      </c>
      <c r="D3302" s="62">
        <v>3.0299999999999997E-3</v>
      </c>
      <c r="E3302" s="62">
        <v>4.875E-3</v>
      </c>
      <c r="F3302" s="62">
        <v>3.2500000000000001E-2</v>
      </c>
      <c r="G3302" s="62"/>
    </row>
    <row r="3303" spans="2:7" x14ac:dyDescent="0.25">
      <c r="B3303" s="60">
        <v>41291</v>
      </c>
      <c r="C3303" s="62">
        <v>2.0469999999999998E-3</v>
      </c>
      <c r="D3303" s="62">
        <v>3.0200000000000001E-3</v>
      </c>
      <c r="E3303" s="62">
        <v>4.8649999999999995E-3</v>
      </c>
      <c r="F3303" s="62">
        <v>3.2500000000000001E-2</v>
      </c>
      <c r="G3303" s="62"/>
    </row>
    <row r="3304" spans="2:7" x14ac:dyDescent="0.25">
      <c r="B3304" s="60">
        <v>41292</v>
      </c>
      <c r="C3304" s="62">
        <v>2.0469999999999998E-3</v>
      </c>
      <c r="D3304" s="62">
        <v>3.0200000000000001E-3</v>
      </c>
      <c r="E3304" s="62">
        <v>4.8449999999999995E-3</v>
      </c>
      <c r="F3304" s="62">
        <v>3.2500000000000001E-2</v>
      </c>
      <c r="G3304" s="62"/>
    </row>
    <row r="3305" spans="2:7" x14ac:dyDescent="0.25">
      <c r="B3305" s="60">
        <v>41295</v>
      </c>
      <c r="C3305" s="62">
        <v>2.0469999999999998E-3</v>
      </c>
      <c r="D3305" s="62">
        <v>3.0200000000000001E-3</v>
      </c>
      <c r="E3305" s="62">
        <v>4.8349999999999999E-3</v>
      </c>
      <c r="F3305" s="62"/>
      <c r="G3305" s="62"/>
    </row>
    <row r="3306" spans="2:7" x14ac:dyDescent="0.25">
      <c r="B3306" s="60">
        <v>41296</v>
      </c>
      <c r="C3306" s="62">
        <v>2.0469999999999998E-3</v>
      </c>
      <c r="D3306" s="62">
        <v>3.0200000000000001E-3</v>
      </c>
      <c r="E3306" s="62">
        <v>4.8349999999999999E-3</v>
      </c>
      <c r="F3306" s="62">
        <v>3.2500000000000001E-2</v>
      </c>
      <c r="G3306" s="62"/>
    </row>
    <row r="3307" spans="2:7" x14ac:dyDescent="0.25">
      <c r="B3307" s="60">
        <v>41297</v>
      </c>
      <c r="C3307" s="62">
        <v>2.0369999999999997E-3</v>
      </c>
      <c r="D3307" s="62">
        <v>3.0100000000000001E-3</v>
      </c>
      <c r="E3307" s="62">
        <v>4.8050000000000002E-3</v>
      </c>
      <c r="F3307" s="62">
        <v>3.2500000000000001E-2</v>
      </c>
      <c r="G3307" s="62"/>
    </row>
    <row r="3308" spans="2:7" x14ac:dyDescent="0.25">
      <c r="B3308" s="60">
        <v>41298</v>
      </c>
      <c r="C3308" s="62">
        <v>2.0369999999999997E-3</v>
      </c>
      <c r="D3308" s="62">
        <v>3.0049999999999999E-3</v>
      </c>
      <c r="E3308" s="62">
        <v>4.7650000000000001E-3</v>
      </c>
      <c r="F3308" s="62">
        <v>3.2500000000000001E-2</v>
      </c>
      <c r="G3308" s="62"/>
    </row>
    <row r="3309" spans="2:7" x14ac:dyDescent="0.25">
      <c r="B3309" s="60">
        <v>41299</v>
      </c>
      <c r="C3309" s="62">
        <v>2.0369999999999997E-3</v>
      </c>
      <c r="D3309" s="62">
        <v>3.0049999999999999E-3</v>
      </c>
      <c r="E3309" s="62">
        <v>4.7650000000000001E-3</v>
      </c>
      <c r="F3309" s="62">
        <v>3.2500000000000001E-2</v>
      </c>
      <c r="G3309" s="62"/>
    </row>
    <row r="3310" spans="2:7" x14ac:dyDescent="0.25">
      <c r="B3310" s="60">
        <v>41302</v>
      </c>
      <c r="C3310" s="62">
        <v>2.0269999999999997E-3</v>
      </c>
      <c r="D3310" s="62">
        <v>3.0149999999999999E-3</v>
      </c>
      <c r="E3310" s="62">
        <v>4.7575000000000004E-3</v>
      </c>
      <c r="F3310" s="62">
        <v>3.2500000000000001E-2</v>
      </c>
      <c r="G3310" s="62"/>
    </row>
    <row r="3311" spans="2:7" x14ac:dyDescent="0.25">
      <c r="B3311" s="60">
        <v>41303</v>
      </c>
      <c r="C3311" s="62">
        <v>2.0169999999999997E-3</v>
      </c>
      <c r="D3311" s="62">
        <v>3.0049999999999999E-3</v>
      </c>
      <c r="E3311" s="62">
        <v>4.7575000000000004E-3</v>
      </c>
      <c r="F3311" s="62">
        <v>3.2500000000000001E-2</v>
      </c>
      <c r="G3311" s="62"/>
    </row>
    <row r="3312" spans="2:7" x14ac:dyDescent="0.25">
      <c r="B3312" s="60">
        <v>41304</v>
      </c>
      <c r="C3312" s="62">
        <v>2.0169999999999997E-3</v>
      </c>
      <c r="D3312" s="62">
        <v>2.9849999999999998E-3</v>
      </c>
      <c r="E3312" s="62">
        <v>4.7315000000000005E-3</v>
      </c>
      <c r="F3312" s="62">
        <v>3.2500000000000001E-2</v>
      </c>
      <c r="G3312" s="62"/>
    </row>
    <row r="3313" spans="2:7" x14ac:dyDescent="0.25">
      <c r="B3313" s="60">
        <v>41305</v>
      </c>
      <c r="C3313" s="62">
        <v>1.9970000000000001E-3</v>
      </c>
      <c r="D3313" s="62">
        <v>2.98E-3</v>
      </c>
      <c r="E3313" s="62">
        <v>4.6839999999999998E-3</v>
      </c>
      <c r="F3313" s="62">
        <v>3.2500000000000001E-2</v>
      </c>
      <c r="G3313" s="62"/>
    </row>
    <row r="3314" spans="2:7" x14ac:dyDescent="0.25">
      <c r="B3314" s="60">
        <v>41306</v>
      </c>
      <c r="C3314" s="62">
        <v>1.9919999999999998E-3</v>
      </c>
      <c r="D3314" s="62">
        <v>2.9549999999999997E-3</v>
      </c>
      <c r="E3314" s="62">
        <v>4.679E-3</v>
      </c>
      <c r="F3314" s="62">
        <v>3.2500000000000001E-2</v>
      </c>
      <c r="G3314" s="62"/>
    </row>
    <row r="3315" spans="2:7" x14ac:dyDescent="0.25">
      <c r="B3315" s="60">
        <v>41309</v>
      </c>
      <c r="C3315" s="62">
        <v>1.9819999999999998E-3</v>
      </c>
      <c r="D3315" s="62">
        <v>2.9549999999999997E-3</v>
      </c>
      <c r="E3315" s="62">
        <v>4.6689999999999995E-3</v>
      </c>
      <c r="F3315" s="62">
        <v>3.2500000000000001E-2</v>
      </c>
      <c r="G3315" s="62"/>
    </row>
    <row r="3316" spans="2:7" x14ac:dyDescent="0.25">
      <c r="B3316" s="60">
        <v>41310</v>
      </c>
      <c r="C3316" s="62">
        <v>1.9919999999999998E-3</v>
      </c>
      <c r="D3316" s="62">
        <v>2.9549999999999997E-3</v>
      </c>
      <c r="E3316" s="62">
        <v>4.6889999999999996E-3</v>
      </c>
      <c r="F3316" s="62">
        <v>3.2500000000000001E-2</v>
      </c>
      <c r="G3316" s="62"/>
    </row>
    <row r="3317" spans="2:7" x14ac:dyDescent="0.25">
      <c r="B3317" s="60">
        <v>41311</v>
      </c>
      <c r="C3317" s="62">
        <v>1.9919999999999998E-3</v>
      </c>
      <c r="D3317" s="62">
        <v>2.9299999999999999E-3</v>
      </c>
      <c r="E3317" s="62">
        <v>4.679E-3</v>
      </c>
      <c r="F3317" s="62">
        <v>3.2500000000000001E-2</v>
      </c>
      <c r="G3317" s="62"/>
    </row>
    <row r="3318" spans="2:7" x14ac:dyDescent="0.25">
      <c r="B3318" s="60">
        <v>41312</v>
      </c>
      <c r="C3318" s="62">
        <v>1.9919999999999998E-3</v>
      </c>
      <c r="D3318" s="62">
        <v>2.9199999999999999E-3</v>
      </c>
      <c r="E3318" s="62">
        <v>4.6689999999999995E-3</v>
      </c>
      <c r="F3318" s="62">
        <v>3.2500000000000001E-2</v>
      </c>
      <c r="G3318" s="62"/>
    </row>
    <row r="3319" spans="2:7" x14ac:dyDescent="0.25">
      <c r="B3319" s="60">
        <v>41313</v>
      </c>
      <c r="C3319" s="62">
        <v>2.0019999999999999E-3</v>
      </c>
      <c r="D3319" s="62">
        <v>2.9199999999999999E-3</v>
      </c>
      <c r="E3319" s="62">
        <v>4.6540000000000002E-3</v>
      </c>
      <c r="F3319" s="62">
        <v>3.2500000000000001E-2</v>
      </c>
      <c r="G3319" s="62"/>
    </row>
    <row r="3320" spans="2:7" x14ac:dyDescent="0.25">
      <c r="B3320" s="60">
        <v>41316</v>
      </c>
      <c r="C3320" s="62">
        <v>2.0219999999999999E-3</v>
      </c>
      <c r="D3320" s="62">
        <v>2.9310000000000004E-3</v>
      </c>
      <c r="E3320" s="62">
        <v>4.6489999999999995E-3</v>
      </c>
      <c r="F3320" s="62">
        <v>3.2500000000000001E-2</v>
      </c>
      <c r="G3320" s="62"/>
    </row>
    <row r="3321" spans="2:7" x14ac:dyDescent="0.25">
      <c r="B3321" s="60">
        <v>41317</v>
      </c>
      <c r="C3321" s="62">
        <v>2.0119999999999999E-3</v>
      </c>
      <c r="D3321" s="62">
        <v>2.9210000000000004E-3</v>
      </c>
      <c r="E3321" s="62">
        <v>4.6589999999999999E-3</v>
      </c>
      <c r="F3321" s="62">
        <v>3.2500000000000001E-2</v>
      </c>
      <c r="G3321" s="62"/>
    </row>
    <row r="3322" spans="2:7" x14ac:dyDescent="0.25">
      <c r="B3322" s="60">
        <v>41318</v>
      </c>
      <c r="C3322" s="62">
        <v>2.0119999999999999E-3</v>
      </c>
      <c r="D3322" s="62">
        <v>2.9010000000000004E-3</v>
      </c>
      <c r="E3322" s="62">
        <v>4.6489999999999995E-3</v>
      </c>
      <c r="F3322" s="62">
        <v>3.2500000000000001E-2</v>
      </c>
      <c r="G3322" s="62"/>
    </row>
    <row r="3323" spans="2:7" x14ac:dyDescent="0.25">
      <c r="B3323" s="60">
        <v>41319</v>
      </c>
      <c r="C3323" s="62">
        <v>2.0169999999999997E-3</v>
      </c>
      <c r="D3323" s="62">
        <v>2.9010000000000004E-3</v>
      </c>
      <c r="E3323" s="62">
        <v>4.6489999999999995E-3</v>
      </c>
      <c r="F3323" s="62">
        <v>3.2500000000000001E-2</v>
      </c>
      <c r="G3323" s="62"/>
    </row>
    <row r="3324" spans="2:7" x14ac:dyDescent="0.25">
      <c r="B3324" s="60">
        <v>41320</v>
      </c>
      <c r="C3324" s="62">
        <v>2.0219999999999999E-3</v>
      </c>
      <c r="D3324" s="62">
        <v>2.9010000000000004E-3</v>
      </c>
      <c r="E3324" s="62">
        <v>4.6340000000000001E-3</v>
      </c>
      <c r="F3324" s="62">
        <v>3.2500000000000001E-2</v>
      </c>
      <c r="G3324" s="62"/>
    </row>
    <row r="3325" spans="2:7" x14ac:dyDescent="0.25">
      <c r="B3325" s="60">
        <v>41323</v>
      </c>
      <c r="C3325" s="62">
        <v>2.0070000000000001E-3</v>
      </c>
      <c r="D3325" s="62">
        <v>2.8910000000000003E-3</v>
      </c>
      <c r="E3325" s="62">
        <v>4.6289999999999994E-3</v>
      </c>
      <c r="F3325" s="62"/>
      <c r="G3325" s="62"/>
    </row>
    <row r="3326" spans="2:7" x14ac:dyDescent="0.25">
      <c r="B3326" s="60">
        <v>41324</v>
      </c>
      <c r="C3326" s="62">
        <v>2.0169999999999997E-3</v>
      </c>
      <c r="D3326" s="62">
        <v>2.8910000000000003E-3</v>
      </c>
      <c r="E3326" s="62">
        <v>4.6289999999999994E-3</v>
      </c>
      <c r="F3326" s="62">
        <v>3.2500000000000001E-2</v>
      </c>
      <c r="G3326" s="62"/>
    </row>
    <row r="3327" spans="2:7" x14ac:dyDescent="0.25">
      <c r="B3327" s="60">
        <v>41325</v>
      </c>
      <c r="C3327" s="62">
        <v>2.0169999999999997E-3</v>
      </c>
      <c r="D3327" s="62">
        <v>2.8910000000000003E-3</v>
      </c>
      <c r="E3327" s="62">
        <v>4.6289999999999994E-3</v>
      </c>
      <c r="F3327" s="62">
        <v>3.2500000000000001E-2</v>
      </c>
      <c r="G3327" s="62"/>
    </row>
    <row r="3328" spans="2:7" x14ac:dyDescent="0.25">
      <c r="B3328" s="60">
        <v>41326</v>
      </c>
      <c r="C3328" s="62">
        <v>2.0169999999999997E-3</v>
      </c>
      <c r="D3328" s="62">
        <v>2.8810000000000003E-3</v>
      </c>
      <c r="E3328" s="62">
        <v>4.614E-3</v>
      </c>
      <c r="F3328" s="62">
        <v>3.2500000000000001E-2</v>
      </c>
      <c r="G3328" s="62"/>
    </row>
    <row r="3329" spans="2:7" x14ac:dyDescent="0.25">
      <c r="B3329" s="60">
        <v>41327</v>
      </c>
      <c r="C3329" s="62">
        <v>2.0269999999999997E-3</v>
      </c>
      <c r="D3329" s="62">
        <v>2.8810000000000003E-3</v>
      </c>
      <c r="E3329" s="62">
        <v>4.5989999999999998E-3</v>
      </c>
      <c r="F3329" s="62">
        <v>3.2500000000000001E-2</v>
      </c>
      <c r="G3329" s="62"/>
    </row>
    <row r="3330" spans="2:7" x14ac:dyDescent="0.25">
      <c r="B3330" s="60">
        <v>41330</v>
      </c>
      <c r="C3330" s="62">
        <v>2.0269999999999997E-3</v>
      </c>
      <c r="D3330" s="62">
        <v>2.8660000000000001E-3</v>
      </c>
      <c r="E3330" s="62">
        <v>4.5989999999999998E-3</v>
      </c>
      <c r="F3330" s="62">
        <v>3.2500000000000001E-2</v>
      </c>
      <c r="G3330" s="62"/>
    </row>
    <row r="3331" spans="2:7" x14ac:dyDescent="0.25">
      <c r="B3331" s="60">
        <v>41331</v>
      </c>
      <c r="C3331" s="62">
        <v>2.0369999999999997E-3</v>
      </c>
      <c r="D3331" s="62">
        <v>2.8660000000000001E-3</v>
      </c>
      <c r="E3331" s="62">
        <v>4.5690000000000001E-3</v>
      </c>
      <c r="F3331" s="62">
        <v>3.2500000000000001E-2</v>
      </c>
      <c r="G3331" s="62"/>
    </row>
    <row r="3332" spans="2:7" x14ac:dyDescent="0.25">
      <c r="B3332" s="60">
        <v>41332</v>
      </c>
      <c r="C3332" s="62">
        <v>2.0369999999999997E-3</v>
      </c>
      <c r="D3332" s="62">
        <v>2.8710000000000003E-3</v>
      </c>
      <c r="E3332" s="62">
        <v>4.5690000000000001E-3</v>
      </c>
      <c r="F3332" s="62">
        <v>3.2500000000000001E-2</v>
      </c>
      <c r="G3332" s="62"/>
    </row>
    <row r="3333" spans="2:7" x14ac:dyDescent="0.25">
      <c r="B3333" s="60">
        <v>41333</v>
      </c>
      <c r="C3333" s="62">
        <v>2.0369999999999997E-3</v>
      </c>
      <c r="D3333" s="62">
        <v>2.8710000000000003E-3</v>
      </c>
      <c r="E3333" s="62">
        <v>4.5690000000000001E-3</v>
      </c>
      <c r="F3333" s="62">
        <v>3.2500000000000001E-2</v>
      </c>
      <c r="G3333" s="62"/>
    </row>
    <row r="3334" spans="2:7" x14ac:dyDescent="0.25">
      <c r="B3334" s="60">
        <v>41334</v>
      </c>
      <c r="C3334" s="62">
        <v>2.0369999999999997E-3</v>
      </c>
      <c r="D3334" s="62">
        <v>2.8410000000000002E-3</v>
      </c>
      <c r="E3334" s="62">
        <v>4.5639999999999995E-3</v>
      </c>
      <c r="F3334" s="62">
        <v>3.2500000000000001E-2</v>
      </c>
      <c r="G3334" s="62"/>
    </row>
    <row r="3335" spans="2:7" x14ac:dyDescent="0.25">
      <c r="B3335" s="60">
        <v>41337</v>
      </c>
      <c r="C3335" s="62">
        <v>2.052E-3</v>
      </c>
      <c r="D3335" s="62">
        <v>2.8310000000000002E-3</v>
      </c>
      <c r="E3335" s="62">
        <v>4.5539999999999999E-3</v>
      </c>
      <c r="F3335" s="62">
        <v>3.2500000000000001E-2</v>
      </c>
      <c r="G3335" s="62"/>
    </row>
    <row r="3336" spans="2:7" x14ac:dyDescent="0.25">
      <c r="B3336" s="60">
        <v>41338</v>
      </c>
      <c r="C3336" s="62">
        <v>2.032E-3</v>
      </c>
      <c r="D3336" s="62">
        <v>2.8110000000000001E-3</v>
      </c>
      <c r="E3336" s="62">
        <v>4.5240000000000002E-3</v>
      </c>
      <c r="F3336" s="62">
        <v>3.2500000000000001E-2</v>
      </c>
      <c r="G3336" s="62"/>
    </row>
    <row r="3337" spans="2:7" x14ac:dyDescent="0.25">
      <c r="B3337" s="60">
        <v>41339</v>
      </c>
      <c r="C3337" s="62">
        <v>2.0219999999999999E-3</v>
      </c>
      <c r="D3337" s="62">
        <v>2.7960000000000003E-3</v>
      </c>
      <c r="E3337" s="62">
        <v>4.4990000000000004E-3</v>
      </c>
      <c r="F3337" s="62">
        <v>3.2500000000000001E-2</v>
      </c>
      <c r="G3337" s="62"/>
    </row>
    <row r="3338" spans="2:7" x14ac:dyDescent="0.25">
      <c r="B3338" s="60">
        <v>41340</v>
      </c>
      <c r="C3338" s="62">
        <v>2.0219999999999999E-3</v>
      </c>
      <c r="D3338" s="62">
        <v>2.8060000000000003E-3</v>
      </c>
      <c r="E3338" s="62">
        <v>4.4940000000000006E-3</v>
      </c>
      <c r="F3338" s="62">
        <v>3.2500000000000001E-2</v>
      </c>
      <c r="G3338" s="62"/>
    </row>
    <row r="3339" spans="2:7" x14ac:dyDescent="0.25">
      <c r="B3339" s="60">
        <v>41341</v>
      </c>
      <c r="C3339" s="62">
        <v>2.0219999999999999E-3</v>
      </c>
      <c r="D3339" s="62">
        <v>2.8010000000000001E-3</v>
      </c>
      <c r="E3339" s="62">
        <v>4.4740000000000005E-3</v>
      </c>
      <c r="F3339" s="62">
        <v>3.2500000000000001E-2</v>
      </c>
      <c r="G3339" s="62"/>
    </row>
    <row r="3340" spans="2:7" x14ac:dyDescent="0.25">
      <c r="B3340" s="60">
        <v>41344</v>
      </c>
      <c r="C3340" s="62">
        <v>2.0219999999999999E-3</v>
      </c>
      <c r="D3340" s="62">
        <v>2.8010000000000001E-3</v>
      </c>
      <c r="E3340" s="62">
        <v>4.4689999999999999E-3</v>
      </c>
      <c r="F3340" s="62">
        <v>3.2500000000000001E-2</v>
      </c>
      <c r="G3340" s="62"/>
    </row>
    <row r="3341" spans="2:7" x14ac:dyDescent="0.25">
      <c r="B3341" s="60">
        <v>41345</v>
      </c>
      <c r="C3341" s="62">
        <v>2.032E-3</v>
      </c>
      <c r="D3341" s="62">
        <v>2.8110000000000001E-3</v>
      </c>
      <c r="E3341" s="62">
        <v>4.4590000000000003E-3</v>
      </c>
      <c r="F3341" s="62">
        <v>3.2500000000000001E-2</v>
      </c>
      <c r="G3341" s="62"/>
    </row>
    <row r="3342" spans="2:7" x14ac:dyDescent="0.25">
      <c r="B3342" s="60">
        <v>41346</v>
      </c>
      <c r="C3342" s="62">
        <v>2.032E-3</v>
      </c>
      <c r="D3342" s="62">
        <v>2.8010000000000001E-3</v>
      </c>
      <c r="E3342" s="62">
        <v>4.4489999999999998E-3</v>
      </c>
      <c r="F3342" s="62">
        <v>3.2500000000000001E-2</v>
      </c>
      <c r="G3342" s="62"/>
    </row>
    <row r="3343" spans="2:7" x14ac:dyDescent="0.25">
      <c r="B3343" s="60">
        <v>41347</v>
      </c>
      <c r="C3343" s="62">
        <v>2.032E-3</v>
      </c>
      <c r="D3343" s="62">
        <v>2.8010000000000001E-3</v>
      </c>
      <c r="E3343" s="62">
        <v>4.4489999999999998E-3</v>
      </c>
      <c r="F3343" s="62">
        <v>3.2500000000000001E-2</v>
      </c>
      <c r="G3343" s="62"/>
    </row>
    <row r="3344" spans="2:7" x14ac:dyDescent="0.25">
      <c r="B3344" s="60">
        <v>41348</v>
      </c>
      <c r="C3344" s="62">
        <v>2.032E-3</v>
      </c>
      <c r="D3344" s="62">
        <v>2.8010000000000001E-3</v>
      </c>
      <c r="E3344" s="62">
        <v>4.4489999999999998E-3</v>
      </c>
      <c r="F3344" s="62">
        <v>3.2500000000000001E-2</v>
      </c>
      <c r="G3344" s="62"/>
    </row>
    <row r="3345" spans="2:7" x14ac:dyDescent="0.25">
      <c r="B3345" s="60">
        <v>41351</v>
      </c>
      <c r="C3345" s="62">
        <v>2.032E-3</v>
      </c>
      <c r="D3345" s="62">
        <v>2.8010000000000001E-3</v>
      </c>
      <c r="E3345" s="62">
        <v>4.4540000000000005E-3</v>
      </c>
      <c r="F3345" s="62">
        <v>3.2500000000000001E-2</v>
      </c>
      <c r="G3345" s="62"/>
    </row>
    <row r="3346" spans="2:7" x14ac:dyDescent="0.25">
      <c r="B3346" s="60">
        <v>41352</v>
      </c>
      <c r="C3346" s="62">
        <v>2.0369999999999997E-3</v>
      </c>
      <c r="D3346" s="62">
        <v>2.8210000000000002E-3</v>
      </c>
      <c r="E3346" s="62">
        <v>4.4790000000000003E-3</v>
      </c>
      <c r="F3346" s="62">
        <v>3.2500000000000001E-2</v>
      </c>
      <c r="G3346" s="62"/>
    </row>
    <row r="3347" spans="2:7" x14ac:dyDescent="0.25">
      <c r="B3347" s="60">
        <v>41353</v>
      </c>
      <c r="C3347" s="62">
        <v>2.0469999999999998E-3</v>
      </c>
      <c r="D3347" s="62">
        <v>2.8410000000000002E-3</v>
      </c>
      <c r="E3347" s="62">
        <v>4.4790000000000003E-3</v>
      </c>
      <c r="F3347" s="62">
        <v>3.2500000000000001E-2</v>
      </c>
      <c r="G3347" s="62"/>
    </row>
    <row r="3348" spans="2:7" x14ac:dyDescent="0.25">
      <c r="B3348" s="60">
        <v>41354</v>
      </c>
      <c r="C3348" s="62">
        <v>2.042E-3</v>
      </c>
      <c r="D3348" s="62">
        <v>2.8410000000000002E-3</v>
      </c>
      <c r="E3348" s="62">
        <v>4.4740000000000005E-3</v>
      </c>
      <c r="F3348" s="62">
        <v>3.2500000000000001E-2</v>
      </c>
      <c r="G3348" s="62"/>
    </row>
    <row r="3349" spans="2:7" x14ac:dyDescent="0.25">
      <c r="B3349" s="60">
        <v>41355</v>
      </c>
      <c r="C3349" s="62">
        <v>2.042E-3</v>
      </c>
      <c r="D3349" s="62">
        <v>2.846E-3</v>
      </c>
      <c r="E3349" s="62">
        <v>4.4790000000000003E-3</v>
      </c>
      <c r="F3349" s="62">
        <v>3.2500000000000001E-2</v>
      </c>
      <c r="G3349" s="62"/>
    </row>
    <row r="3350" spans="2:7" x14ac:dyDescent="0.25">
      <c r="B3350" s="60">
        <v>41358</v>
      </c>
      <c r="C3350" s="62">
        <v>2.042E-3</v>
      </c>
      <c r="D3350" s="62">
        <v>2.8310000000000002E-3</v>
      </c>
      <c r="E3350" s="62">
        <v>4.4590000000000003E-3</v>
      </c>
      <c r="F3350" s="62">
        <v>3.2500000000000001E-2</v>
      </c>
      <c r="G3350" s="62"/>
    </row>
    <row r="3351" spans="2:7" x14ac:dyDescent="0.25">
      <c r="B3351" s="60">
        <v>41359</v>
      </c>
      <c r="C3351" s="62">
        <v>2.0369999999999997E-3</v>
      </c>
      <c r="D3351" s="62">
        <v>2.836E-3</v>
      </c>
      <c r="E3351" s="62">
        <v>4.4590000000000003E-3</v>
      </c>
      <c r="F3351" s="62">
        <v>3.2500000000000001E-2</v>
      </c>
      <c r="G3351" s="62"/>
    </row>
    <row r="3352" spans="2:7" x14ac:dyDescent="0.25">
      <c r="B3352" s="60">
        <v>41360</v>
      </c>
      <c r="C3352" s="62">
        <v>2.0369999999999997E-3</v>
      </c>
      <c r="D3352" s="62">
        <v>2.836E-3</v>
      </c>
      <c r="E3352" s="62">
        <v>4.4489999999999998E-3</v>
      </c>
      <c r="F3352" s="62">
        <v>3.2500000000000001E-2</v>
      </c>
      <c r="G3352" s="62"/>
    </row>
    <row r="3353" spans="2:7" x14ac:dyDescent="0.25">
      <c r="B3353" s="60">
        <v>41361</v>
      </c>
      <c r="C3353" s="62">
        <v>2.0369999999999997E-3</v>
      </c>
      <c r="D3353" s="62">
        <v>2.8260000000000004E-3</v>
      </c>
      <c r="E3353" s="62">
        <v>4.4489999999999998E-3</v>
      </c>
      <c r="F3353" s="62">
        <v>3.2500000000000001E-2</v>
      </c>
      <c r="G3353" s="62"/>
    </row>
    <row r="3354" spans="2:7" x14ac:dyDescent="0.25">
      <c r="B3354" s="60">
        <v>41366</v>
      </c>
      <c r="C3354" s="62">
        <v>2.0269999999999997E-3</v>
      </c>
      <c r="D3354" s="62">
        <v>2.8210000000000002E-3</v>
      </c>
      <c r="E3354" s="62">
        <v>4.4390000000000002E-3</v>
      </c>
      <c r="F3354" s="62">
        <v>3.2500000000000001E-2</v>
      </c>
      <c r="G3354" s="62"/>
    </row>
    <row r="3355" spans="2:7" x14ac:dyDescent="0.25">
      <c r="B3355" s="60">
        <v>41367</v>
      </c>
      <c r="C3355" s="62">
        <v>2.0169999999999997E-3</v>
      </c>
      <c r="D3355" s="62">
        <v>2.8110000000000001E-3</v>
      </c>
      <c r="E3355" s="62">
        <v>4.424E-3</v>
      </c>
      <c r="F3355" s="62">
        <v>3.2500000000000001E-2</v>
      </c>
      <c r="G3355" s="62"/>
    </row>
    <row r="3356" spans="2:7" x14ac:dyDescent="0.25">
      <c r="B3356" s="60">
        <v>41368</v>
      </c>
      <c r="C3356" s="62">
        <v>2.003E-3</v>
      </c>
      <c r="D3356" s="62">
        <v>2.8039999999999996E-3</v>
      </c>
      <c r="E3356" s="62">
        <v>4.424E-3</v>
      </c>
      <c r="F3356" s="62">
        <v>3.2500000000000001E-2</v>
      </c>
      <c r="G3356" s="62"/>
    </row>
    <row r="3357" spans="2:7" x14ac:dyDescent="0.25">
      <c r="B3357" s="60">
        <v>41369</v>
      </c>
      <c r="C3357" s="62">
        <v>2.003E-3</v>
      </c>
      <c r="D3357" s="62">
        <v>2.7939999999999996E-3</v>
      </c>
      <c r="E3357" s="62">
        <v>4.4190000000000002E-3</v>
      </c>
      <c r="F3357" s="62">
        <v>3.2500000000000001E-2</v>
      </c>
      <c r="G3357" s="62"/>
    </row>
    <row r="3358" spans="2:7" x14ac:dyDescent="0.25">
      <c r="B3358" s="60">
        <v>41372</v>
      </c>
      <c r="C3358" s="62">
        <v>2.003E-3</v>
      </c>
      <c r="D3358" s="62">
        <v>2.7939999999999996E-3</v>
      </c>
      <c r="E3358" s="62">
        <v>4.4190000000000002E-3</v>
      </c>
      <c r="F3358" s="62">
        <v>3.2500000000000001E-2</v>
      </c>
      <c r="G3358" s="62"/>
    </row>
    <row r="3359" spans="2:7" x14ac:dyDescent="0.25">
      <c r="B3359" s="60">
        <v>41373</v>
      </c>
      <c r="C3359" s="62">
        <v>1.993E-3</v>
      </c>
      <c r="D3359" s="62">
        <v>2.7810000000000001E-3</v>
      </c>
      <c r="E3359" s="62">
        <v>4.4190000000000002E-3</v>
      </c>
      <c r="F3359" s="62">
        <v>3.2500000000000001E-2</v>
      </c>
      <c r="G3359" s="62"/>
    </row>
    <row r="3360" spans="2:7" x14ac:dyDescent="0.25">
      <c r="B3360" s="60">
        <v>41374</v>
      </c>
      <c r="C3360" s="62">
        <v>1.993E-3</v>
      </c>
      <c r="D3360" s="62">
        <v>2.771E-3</v>
      </c>
      <c r="E3360" s="62">
        <v>4.3990000000000001E-3</v>
      </c>
      <c r="F3360" s="62">
        <v>3.2500000000000001E-2</v>
      </c>
      <c r="G3360" s="62"/>
    </row>
    <row r="3361" spans="2:7" x14ac:dyDescent="0.25">
      <c r="B3361" s="60">
        <v>41375</v>
      </c>
      <c r="C3361" s="62">
        <v>1.9870000000000001E-3</v>
      </c>
      <c r="D3361" s="62">
        <v>2.771E-3</v>
      </c>
      <c r="E3361" s="62">
        <v>4.3890000000000005E-3</v>
      </c>
      <c r="F3361" s="62">
        <v>3.2500000000000001E-2</v>
      </c>
      <c r="G3361" s="62"/>
    </row>
    <row r="3362" spans="2:7" x14ac:dyDescent="0.25">
      <c r="B3362" s="60">
        <v>41376</v>
      </c>
      <c r="C3362" s="62">
        <v>1.9970000000000001E-3</v>
      </c>
      <c r="D3362" s="62">
        <v>2.7760000000000003E-3</v>
      </c>
      <c r="E3362" s="62">
        <v>4.3790000000000001E-3</v>
      </c>
      <c r="F3362" s="62">
        <v>3.2500000000000001E-2</v>
      </c>
      <c r="G3362" s="62"/>
    </row>
    <row r="3363" spans="2:7" x14ac:dyDescent="0.25">
      <c r="B3363" s="60">
        <v>41379</v>
      </c>
      <c r="C3363" s="62">
        <v>1.9970000000000001E-3</v>
      </c>
      <c r="D3363" s="62">
        <v>2.7760000000000003E-3</v>
      </c>
      <c r="E3363" s="62">
        <v>4.3790000000000001E-3</v>
      </c>
      <c r="F3363" s="62">
        <v>3.2500000000000001E-2</v>
      </c>
      <c r="G3363" s="62"/>
    </row>
    <row r="3364" spans="2:7" x14ac:dyDescent="0.25">
      <c r="B3364" s="60">
        <v>41380</v>
      </c>
      <c r="C3364" s="62">
        <v>2.0019999999999999E-3</v>
      </c>
      <c r="D3364" s="62">
        <v>2.771E-3</v>
      </c>
      <c r="E3364" s="62">
        <v>4.3639999999999998E-3</v>
      </c>
      <c r="F3364" s="62">
        <v>3.2500000000000001E-2</v>
      </c>
      <c r="G3364" s="62"/>
    </row>
    <row r="3365" spans="2:7" x14ac:dyDescent="0.25">
      <c r="B3365" s="60">
        <v>41381</v>
      </c>
      <c r="C3365" s="62">
        <v>1.9919999999999998E-3</v>
      </c>
      <c r="D3365" s="62">
        <v>2.761E-3</v>
      </c>
      <c r="E3365" s="62">
        <v>4.3290000000000004E-3</v>
      </c>
      <c r="F3365" s="62">
        <v>3.2500000000000001E-2</v>
      </c>
      <c r="G3365" s="62"/>
    </row>
    <row r="3366" spans="2:7" x14ac:dyDescent="0.25">
      <c r="B3366" s="60">
        <v>41382</v>
      </c>
      <c r="C3366" s="62">
        <v>1.9919999999999998E-3</v>
      </c>
      <c r="D3366" s="62">
        <v>2.761E-3</v>
      </c>
      <c r="E3366" s="62">
        <v>4.3290000000000004E-3</v>
      </c>
      <c r="F3366" s="62">
        <v>3.2500000000000001E-2</v>
      </c>
      <c r="G3366" s="62"/>
    </row>
    <row r="3367" spans="2:7" x14ac:dyDescent="0.25">
      <c r="B3367" s="60">
        <v>41383</v>
      </c>
      <c r="C3367" s="62">
        <v>1.9919999999999998E-3</v>
      </c>
      <c r="D3367" s="62">
        <v>2.761E-3</v>
      </c>
      <c r="E3367" s="62">
        <v>4.3340000000000002E-3</v>
      </c>
      <c r="F3367" s="62">
        <v>3.2500000000000001E-2</v>
      </c>
      <c r="G3367" s="62"/>
    </row>
    <row r="3368" spans="2:7" x14ac:dyDescent="0.25">
      <c r="B3368" s="60">
        <v>41386</v>
      </c>
      <c r="C3368" s="62">
        <v>1.9919999999999998E-3</v>
      </c>
      <c r="D3368" s="62">
        <v>2.751E-3</v>
      </c>
      <c r="E3368" s="62">
        <v>4.3290000000000004E-3</v>
      </c>
      <c r="F3368" s="62">
        <v>3.2500000000000001E-2</v>
      </c>
      <c r="G3368" s="62"/>
    </row>
    <row r="3369" spans="2:7" x14ac:dyDescent="0.25">
      <c r="B3369" s="60">
        <v>41387</v>
      </c>
      <c r="C3369" s="62">
        <v>2.0019999999999999E-3</v>
      </c>
      <c r="D3369" s="62">
        <v>2.7560000000000002E-3</v>
      </c>
      <c r="E3369" s="62">
        <v>4.3140000000000001E-3</v>
      </c>
      <c r="F3369" s="62">
        <v>3.2500000000000001E-2</v>
      </c>
      <c r="G3369" s="62"/>
    </row>
    <row r="3370" spans="2:7" x14ac:dyDescent="0.25">
      <c r="B3370" s="60">
        <v>41388</v>
      </c>
      <c r="C3370" s="62">
        <v>1.9819999999999998E-3</v>
      </c>
      <c r="D3370" s="62">
        <v>2.7560000000000002E-3</v>
      </c>
      <c r="E3370" s="62">
        <v>4.3140000000000001E-3</v>
      </c>
      <c r="F3370" s="62">
        <v>3.2500000000000001E-2</v>
      </c>
      <c r="G3370" s="62"/>
    </row>
    <row r="3371" spans="2:7" x14ac:dyDescent="0.25">
      <c r="B3371" s="60">
        <v>41389</v>
      </c>
      <c r="C3371" s="62">
        <v>1.9819999999999998E-3</v>
      </c>
      <c r="D3371" s="62">
        <v>2.7560000000000002E-3</v>
      </c>
      <c r="E3371" s="62">
        <v>4.3039999999999997E-3</v>
      </c>
      <c r="F3371" s="62">
        <v>3.2500000000000001E-2</v>
      </c>
      <c r="G3371" s="62"/>
    </row>
    <row r="3372" spans="2:7" x14ac:dyDescent="0.25">
      <c r="B3372" s="60">
        <v>41390</v>
      </c>
      <c r="C3372" s="62">
        <v>1.9819999999999998E-3</v>
      </c>
      <c r="D3372" s="62">
        <v>2.7560000000000002E-3</v>
      </c>
      <c r="E3372" s="62">
        <v>4.3039999999999997E-3</v>
      </c>
      <c r="F3372" s="62">
        <v>3.2500000000000001E-2</v>
      </c>
      <c r="G3372" s="62"/>
    </row>
    <row r="3373" spans="2:7" x14ac:dyDescent="0.25">
      <c r="B3373" s="60">
        <v>41393</v>
      </c>
      <c r="C3373" s="62">
        <v>1.9819999999999998E-3</v>
      </c>
      <c r="D3373" s="62">
        <v>2.7409999999999999E-3</v>
      </c>
      <c r="E3373" s="62">
        <v>4.2989999999999999E-3</v>
      </c>
      <c r="F3373" s="62">
        <v>3.2500000000000001E-2</v>
      </c>
      <c r="G3373" s="62"/>
    </row>
    <row r="3374" spans="2:7" x14ac:dyDescent="0.25">
      <c r="B3374" s="60">
        <v>41394</v>
      </c>
      <c r="C3374" s="62">
        <v>1.9819999999999998E-3</v>
      </c>
      <c r="D3374" s="62">
        <v>2.7309999999999999E-3</v>
      </c>
      <c r="E3374" s="62">
        <v>4.254E-3</v>
      </c>
      <c r="F3374" s="62">
        <v>3.2500000000000001E-2</v>
      </c>
      <c r="G3374" s="62"/>
    </row>
    <row r="3375" spans="2:7" x14ac:dyDescent="0.25">
      <c r="B3375" s="60">
        <v>41395</v>
      </c>
      <c r="C3375" s="62">
        <v>1.9819999999999998E-3</v>
      </c>
      <c r="D3375" s="62">
        <v>2.7309999999999999E-3</v>
      </c>
      <c r="E3375" s="62">
        <v>4.254E-3</v>
      </c>
      <c r="F3375" s="62">
        <v>3.2500000000000001E-2</v>
      </c>
      <c r="G3375" s="62"/>
    </row>
    <row r="3376" spans="2:7" x14ac:dyDescent="0.25">
      <c r="B3376" s="60">
        <v>41396</v>
      </c>
      <c r="C3376" s="62">
        <v>1.9819999999999998E-3</v>
      </c>
      <c r="D3376" s="62">
        <v>2.7309999999999999E-3</v>
      </c>
      <c r="E3376" s="62">
        <v>4.254E-3</v>
      </c>
      <c r="F3376" s="62">
        <v>3.2500000000000001E-2</v>
      </c>
      <c r="G3376" s="62"/>
    </row>
    <row r="3377" spans="2:7" x14ac:dyDescent="0.25">
      <c r="B3377" s="60">
        <v>41397</v>
      </c>
      <c r="C3377" s="62">
        <v>1.9819999999999998E-3</v>
      </c>
      <c r="D3377" s="62">
        <v>2.751E-3</v>
      </c>
      <c r="E3377" s="62">
        <v>4.254E-3</v>
      </c>
      <c r="F3377" s="62">
        <v>3.2500000000000001E-2</v>
      </c>
      <c r="G3377" s="62"/>
    </row>
    <row r="3378" spans="2:7" x14ac:dyDescent="0.25">
      <c r="B3378" s="60">
        <v>41401</v>
      </c>
      <c r="C3378" s="62">
        <v>1.9919999999999998E-3</v>
      </c>
      <c r="D3378" s="62">
        <v>2.751E-3</v>
      </c>
      <c r="E3378" s="62">
        <v>4.2839999999999996E-3</v>
      </c>
      <c r="F3378" s="62">
        <v>3.2500000000000001E-2</v>
      </c>
      <c r="G3378" s="62"/>
    </row>
    <row r="3379" spans="2:7" x14ac:dyDescent="0.25">
      <c r="B3379" s="60">
        <v>41402</v>
      </c>
      <c r="C3379" s="62">
        <v>1.9919999999999998E-3</v>
      </c>
      <c r="D3379" s="62">
        <v>2.751E-3</v>
      </c>
      <c r="E3379" s="62">
        <v>4.2839999999999996E-3</v>
      </c>
      <c r="F3379" s="62">
        <v>3.2500000000000001E-2</v>
      </c>
      <c r="G3379" s="62"/>
    </row>
    <row r="3380" spans="2:7" x14ac:dyDescent="0.25">
      <c r="B3380" s="60">
        <v>41403</v>
      </c>
      <c r="C3380" s="62">
        <v>1.9919999999999998E-3</v>
      </c>
      <c r="D3380" s="62">
        <v>2.751E-3</v>
      </c>
      <c r="E3380" s="62">
        <v>4.274E-3</v>
      </c>
      <c r="F3380" s="62">
        <v>3.2500000000000001E-2</v>
      </c>
      <c r="G3380" s="62"/>
    </row>
    <row r="3381" spans="2:7" x14ac:dyDescent="0.25">
      <c r="B3381" s="60">
        <v>41404</v>
      </c>
      <c r="C3381" s="62">
        <v>1.9919999999999998E-3</v>
      </c>
      <c r="D3381" s="62">
        <v>2.751E-3</v>
      </c>
      <c r="E3381" s="62">
        <v>4.2640000000000004E-3</v>
      </c>
      <c r="F3381" s="62">
        <v>3.2500000000000001E-2</v>
      </c>
      <c r="G3381" s="62"/>
    </row>
    <row r="3382" spans="2:7" x14ac:dyDescent="0.25">
      <c r="B3382" s="60">
        <v>41407</v>
      </c>
      <c r="C3382" s="62">
        <v>1.9919999999999998E-3</v>
      </c>
      <c r="D3382" s="62">
        <v>2.751E-3</v>
      </c>
      <c r="E3382" s="62">
        <v>4.2640000000000004E-3</v>
      </c>
      <c r="F3382" s="62">
        <v>3.2500000000000001E-2</v>
      </c>
      <c r="G3382" s="62"/>
    </row>
    <row r="3383" spans="2:7" x14ac:dyDescent="0.25">
      <c r="B3383" s="60">
        <v>41408</v>
      </c>
      <c r="C3383" s="62">
        <v>1.9819999999999998E-3</v>
      </c>
      <c r="D3383" s="62">
        <v>2.7409999999999999E-3</v>
      </c>
      <c r="E3383" s="62">
        <v>4.2339999999999999E-3</v>
      </c>
      <c r="F3383" s="62">
        <v>3.2500000000000001E-2</v>
      </c>
      <c r="G3383" s="62"/>
    </row>
    <row r="3384" spans="2:7" x14ac:dyDescent="0.25">
      <c r="B3384" s="60">
        <v>41409</v>
      </c>
      <c r="C3384" s="62">
        <v>1.9819999999999998E-3</v>
      </c>
      <c r="D3384" s="62">
        <v>2.7409999999999999E-3</v>
      </c>
      <c r="E3384" s="62">
        <v>4.2090000000000001E-3</v>
      </c>
      <c r="F3384" s="62">
        <v>3.2500000000000001E-2</v>
      </c>
      <c r="G3384" s="62"/>
    </row>
    <row r="3385" spans="2:7" x14ac:dyDescent="0.25">
      <c r="B3385" s="60">
        <v>41410</v>
      </c>
      <c r="C3385" s="62">
        <v>1.9819999999999998E-3</v>
      </c>
      <c r="D3385" s="62">
        <v>2.7409999999999999E-3</v>
      </c>
      <c r="E3385" s="62">
        <v>4.1989999999999996E-3</v>
      </c>
      <c r="F3385" s="62">
        <v>3.2500000000000001E-2</v>
      </c>
      <c r="G3385" s="62"/>
    </row>
    <row r="3386" spans="2:7" x14ac:dyDescent="0.25">
      <c r="B3386" s="60">
        <v>41411</v>
      </c>
      <c r="C3386" s="62">
        <v>1.9678E-3</v>
      </c>
      <c r="D3386" s="62">
        <v>2.7360000000000002E-3</v>
      </c>
      <c r="E3386" s="62">
        <v>4.1939999999999998E-3</v>
      </c>
      <c r="F3386" s="62">
        <v>3.2500000000000001E-2</v>
      </c>
      <c r="G3386" s="62"/>
    </row>
    <row r="3387" spans="2:7" x14ac:dyDescent="0.25">
      <c r="B3387" s="60">
        <v>41414</v>
      </c>
      <c r="C3387" s="62">
        <v>1.9618000000000001E-3</v>
      </c>
      <c r="D3387" s="62">
        <v>2.7309999999999999E-3</v>
      </c>
      <c r="E3387" s="62">
        <v>4.1840000000000002E-3</v>
      </c>
      <c r="F3387" s="62">
        <v>3.2500000000000001E-2</v>
      </c>
      <c r="G3387" s="62"/>
    </row>
    <row r="3388" spans="2:7" x14ac:dyDescent="0.25">
      <c r="B3388" s="60">
        <v>41415</v>
      </c>
      <c r="C3388" s="62">
        <v>1.9628000000000002E-3</v>
      </c>
      <c r="D3388" s="62">
        <v>2.7409999999999999E-3</v>
      </c>
      <c r="E3388" s="62">
        <v>4.1840000000000002E-3</v>
      </c>
      <c r="F3388" s="62">
        <v>3.2500000000000001E-2</v>
      </c>
      <c r="G3388" s="62"/>
    </row>
    <row r="3389" spans="2:7" x14ac:dyDescent="0.25">
      <c r="B3389" s="60">
        <v>41416</v>
      </c>
      <c r="C3389" s="62">
        <v>1.9528000000000002E-3</v>
      </c>
      <c r="D3389" s="62">
        <v>2.7374999999999999E-3</v>
      </c>
      <c r="E3389" s="62">
        <v>4.1840000000000002E-3</v>
      </c>
      <c r="F3389" s="62">
        <v>3.2500000000000001E-2</v>
      </c>
      <c r="G3389" s="62"/>
    </row>
    <row r="3390" spans="2:7" x14ac:dyDescent="0.25">
      <c r="B3390" s="60">
        <v>41417</v>
      </c>
      <c r="C3390" s="62">
        <v>1.9328000000000001E-3</v>
      </c>
      <c r="D3390" s="62">
        <v>2.7274999999999999E-3</v>
      </c>
      <c r="E3390" s="62">
        <v>4.1739999999999998E-3</v>
      </c>
      <c r="F3390" s="62">
        <v>3.2500000000000001E-2</v>
      </c>
      <c r="G3390" s="62"/>
    </row>
    <row r="3391" spans="2:7" x14ac:dyDescent="0.25">
      <c r="B3391" s="60">
        <v>41418</v>
      </c>
      <c r="C3391" s="62">
        <v>1.9328000000000001E-3</v>
      </c>
      <c r="D3391" s="62">
        <v>2.7274999999999999E-3</v>
      </c>
      <c r="E3391" s="62">
        <v>4.1739999999999998E-3</v>
      </c>
      <c r="F3391" s="62">
        <v>3.2500000000000001E-2</v>
      </c>
      <c r="G3391" s="62"/>
    </row>
    <row r="3392" spans="2:7" x14ac:dyDescent="0.25">
      <c r="B3392" s="60">
        <v>41422</v>
      </c>
      <c r="C3392" s="62">
        <v>1.9278000000000001E-3</v>
      </c>
      <c r="D3392" s="62">
        <v>2.7274999999999999E-3</v>
      </c>
      <c r="E3392" s="62">
        <v>4.1526000000000002E-3</v>
      </c>
      <c r="F3392" s="62">
        <v>3.2500000000000001E-2</v>
      </c>
      <c r="G3392" s="62"/>
    </row>
    <row r="3393" spans="2:7" x14ac:dyDescent="0.25">
      <c r="B3393" s="60">
        <v>41423</v>
      </c>
      <c r="C3393" s="62">
        <v>1.9378000000000002E-3</v>
      </c>
      <c r="D3393" s="62">
        <v>2.7575E-3</v>
      </c>
      <c r="E3393" s="62">
        <v>4.1625999999999998E-3</v>
      </c>
      <c r="F3393" s="62">
        <v>3.2500000000000001E-2</v>
      </c>
      <c r="G3393" s="62"/>
    </row>
    <row r="3394" spans="2:7" x14ac:dyDescent="0.25">
      <c r="B3394" s="60">
        <v>41424</v>
      </c>
      <c r="C3394" s="62">
        <v>1.9378000000000002E-3</v>
      </c>
      <c r="D3394" s="62">
        <v>2.7465000000000002E-3</v>
      </c>
      <c r="E3394" s="62">
        <v>4.1625999999999998E-3</v>
      </c>
      <c r="F3394" s="62">
        <v>3.2500000000000001E-2</v>
      </c>
      <c r="G3394" s="62"/>
    </row>
    <row r="3395" spans="2:7" x14ac:dyDescent="0.25">
      <c r="B3395" s="60">
        <v>41425</v>
      </c>
      <c r="C3395" s="62">
        <v>1.9428000000000002E-3</v>
      </c>
      <c r="D3395" s="62">
        <v>2.7524999999999997E-3</v>
      </c>
      <c r="E3395" s="62">
        <v>4.1425999999999998E-3</v>
      </c>
      <c r="F3395" s="62">
        <v>3.2500000000000001E-2</v>
      </c>
      <c r="G3395" s="62"/>
    </row>
    <row r="3396" spans="2:7" x14ac:dyDescent="0.25">
      <c r="B3396" s="60">
        <v>41428</v>
      </c>
      <c r="C3396" s="62">
        <v>1.9398000000000002E-3</v>
      </c>
      <c r="D3396" s="62">
        <v>2.7325000000000001E-3</v>
      </c>
      <c r="E3396" s="62">
        <v>4.1526000000000002E-3</v>
      </c>
      <c r="F3396" s="62">
        <v>3.2500000000000001E-2</v>
      </c>
      <c r="G3396" s="62"/>
    </row>
    <row r="3397" spans="2:7" x14ac:dyDescent="0.25">
      <c r="B3397" s="60">
        <v>41429</v>
      </c>
      <c r="C3397" s="62">
        <v>1.9328000000000001E-3</v>
      </c>
      <c r="D3397" s="62">
        <v>2.7395000000000002E-3</v>
      </c>
      <c r="E3397" s="62">
        <v>4.1175999999999999E-3</v>
      </c>
      <c r="F3397" s="62">
        <v>3.2500000000000001E-2</v>
      </c>
      <c r="G3397" s="62"/>
    </row>
    <row r="3398" spans="2:7" x14ac:dyDescent="0.25">
      <c r="B3398" s="60">
        <v>41430</v>
      </c>
      <c r="C3398" s="62">
        <v>1.9328000000000001E-3</v>
      </c>
      <c r="D3398" s="62">
        <v>2.7445000000000004E-3</v>
      </c>
      <c r="E3398" s="62">
        <v>4.1276000000000004E-3</v>
      </c>
      <c r="F3398" s="62">
        <v>3.2500000000000001E-2</v>
      </c>
      <c r="G3398" s="62"/>
    </row>
    <row r="3399" spans="2:7" x14ac:dyDescent="0.25">
      <c r="B3399" s="60">
        <v>41431</v>
      </c>
      <c r="C3399" s="62">
        <v>1.9288E-3</v>
      </c>
      <c r="D3399" s="62">
        <v>2.7425000000000001E-3</v>
      </c>
      <c r="E3399" s="62">
        <v>4.1026000000000005E-3</v>
      </c>
      <c r="F3399" s="62">
        <v>3.2500000000000001E-2</v>
      </c>
      <c r="G3399" s="62"/>
    </row>
    <row r="3400" spans="2:7" x14ac:dyDescent="0.25">
      <c r="B3400" s="60">
        <v>41432</v>
      </c>
      <c r="C3400" s="62">
        <v>1.9238E-3</v>
      </c>
      <c r="D3400" s="62">
        <v>2.7515E-3</v>
      </c>
      <c r="E3400" s="62">
        <v>4.0975999999999999E-3</v>
      </c>
      <c r="F3400" s="62">
        <v>3.2500000000000001E-2</v>
      </c>
      <c r="G3400" s="62"/>
    </row>
    <row r="3401" spans="2:7" x14ac:dyDescent="0.25">
      <c r="B3401" s="60">
        <v>41435</v>
      </c>
      <c r="C3401" s="62">
        <v>1.9250000000000001E-3</v>
      </c>
      <c r="D3401" s="62">
        <v>2.7415E-3</v>
      </c>
      <c r="E3401" s="62">
        <v>4.1126000000000001E-3</v>
      </c>
      <c r="F3401" s="62">
        <v>3.2500000000000001E-2</v>
      </c>
      <c r="G3401" s="62"/>
    </row>
    <row r="3402" spans="2:7" x14ac:dyDescent="0.25">
      <c r="B3402" s="60">
        <v>41436</v>
      </c>
      <c r="C3402" s="62">
        <v>1.9250000000000001E-3</v>
      </c>
      <c r="D3402" s="62">
        <v>2.7225000000000001E-3</v>
      </c>
      <c r="E3402" s="62">
        <v>4.1126000000000001E-3</v>
      </c>
      <c r="F3402" s="62">
        <v>3.2500000000000001E-2</v>
      </c>
      <c r="G3402" s="62"/>
    </row>
    <row r="3403" spans="2:7" x14ac:dyDescent="0.25">
      <c r="B3403" s="60">
        <v>41437</v>
      </c>
      <c r="C3403" s="62">
        <v>1.9250000000000001E-3</v>
      </c>
      <c r="D3403" s="62">
        <v>2.7325000000000001E-3</v>
      </c>
      <c r="E3403" s="62">
        <v>4.1376E-3</v>
      </c>
      <c r="F3403" s="62">
        <v>3.2500000000000001E-2</v>
      </c>
      <c r="G3403" s="62"/>
    </row>
    <row r="3404" spans="2:7" x14ac:dyDescent="0.25">
      <c r="B3404" s="60">
        <v>41438</v>
      </c>
      <c r="C3404" s="62">
        <v>1.9250000000000001E-3</v>
      </c>
      <c r="D3404" s="62">
        <v>2.7325000000000001E-3</v>
      </c>
      <c r="E3404" s="62">
        <v>4.1476000000000004E-3</v>
      </c>
      <c r="F3404" s="62">
        <v>3.2500000000000001E-2</v>
      </c>
      <c r="G3404" s="62"/>
    </row>
    <row r="3405" spans="2:7" x14ac:dyDescent="0.25">
      <c r="B3405" s="60">
        <v>41439</v>
      </c>
      <c r="C3405" s="62">
        <v>1.9250000000000001E-3</v>
      </c>
      <c r="D3405" s="62">
        <v>2.7274999999999999E-3</v>
      </c>
      <c r="E3405" s="62">
        <v>4.1126000000000001E-3</v>
      </c>
      <c r="F3405" s="62">
        <v>3.2500000000000001E-2</v>
      </c>
      <c r="G3405" s="62"/>
    </row>
    <row r="3406" spans="2:7" x14ac:dyDescent="0.25">
      <c r="B3406" s="60">
        <v>41442</v>
      </c>
      <c r="C3406" s="62">
        <v>1.916E-3</v>
      </c>
      <c r="D3406" s="62">
        <v>2.7325000000000001E-3</v>
      </c>
      <c r="E3406" s="62">
        <v>4.1126000000000001E-3</v>
      </c>
      <c r="F3406" s="62">
        <v>3.2500000000000001E-2</v>
      </c>
      <c r="G3406" s="62"/>
    </row>
    <row r="3407" spans="2:7" x14ac:dyDescent="0.25">
      <c r="B3407" s="60">
        <v>41443</v>
      </c>
      <c r="C3407" s="62">
        <v>1.916E-3</v>
      </c>
      <c r="D3407" s="62">
        <v>2.7225000000000001E-3</v>
      </c>
      <c r="E3407" s="62">
        <v>4.0926000000000001E-3</v>
      </c>
      <c r="F3407" s="62">
        <v>3.2500000000000001E-2</v>
      </c>
      <c r="G3407" s="62"/>
    </row>
    <row r="3408" spans="2:7" x14ac:dyDescent="0.25">
      <c r="B3408" s="60">
        <v>41444</v>
      </c>
      <c r="C3408" s="62">
        <v>1.916E-3</v>
      </c>
      <c r="D3408" s="62">
        <v>2.7174999999999999E-3</v>
      </c>
      <c r="E3408" s="62">
        <v>4.0926000000000001E-3</v>
      </c>
      <c r="F3408" s="62">
        <v>3.2500000000000001E-2</v>
      </c>
      <c r="G3408" s="62"/>
    </row>
    <row r="3409" spans="2:7" x14ac:dyDescent="0.25">
      <c r="B3409" s="60">
        <v>41445</v>
      </c>
      <c r="C3409" s="62">
        <v>1.9300000000000001E-3</v>
      </c>
      <c r="D3409" s="62">
        <v>2.7255000000000001E-3</v>
      </c>
      <c r="E3409" s="62">
        <v>4.1326000000000002E-3</v>
      </c>
      <c r="F3409" s="62">
        <v>3.2500000000000001E-2</v>
      </c>
      <c r="G3409" s="62"/>
    </row>
    <row r="3410" spans="2:7" x14ac:dyDescent="0.25">
      <c r="B3410" s="60">
        <v>41446</v>
      </c>
      <c r="C3410" s="62">
        <v>1.9300000000000001E-3</v>
      </c>
      <c r="D3410" s="62">
        <v>2.7274999999999999E-3</v>
      </c>
      <c r="E3410" s="62">
        <v>4.1380000000000002E-3</v>
      </c>
      <c r="F3410" s="62">
        <v>3.2500000000000001E-2</v>
      </c>
      <c r="G3410" s="62"/>
    </row>
    <row r="3411" spans="2:7" x14ac:dyDescent="0.25">
      <c r="B3411" s="60">
        <v>41449</v>
      </c>
      <c r="C3411" s="62">
        <v>1.9534999999999999E-3</v>
      </c>
      <c r="D3411" s="62">
        <v>2.7675E-3</v>
      </c>
      <c r="E3411" s="62">
        <v>4.2541000000000002E-3</v>
      </c>
      <c r="F3411" s="62">
        <v>3.2500000000000001E-2</v>
      </c>
      <c r="G3411" s="62"/>
    </row>
    <row r="3412" spans="2:7" x14ac:dyDescent="0.25">
      <c r="B3412" s="60">
        <v>41450</v>
      </c>
      <c r="C3412" s="62">
        <v>1.9434999999999999E-3</v>
      </c>
      <c r="D3412" s="62">
        <v>2.761E-3</v>
      </c>
      <c r="E3412" s="62">
        <v>4.2341000000000002E-3</v>
      </c>
      <c r="F3412" s="62">
        <v>3.2500000000000001E-2</v>
      </c>
      <c r="G3412" s="62"/>
    </row>
    <row r="3413" spans="2:7" x14ac:dyDescent="0.25">
      <c r="B3413" s="60">
        <v>41451</v>
      </c>
      <c r="C3413" s="62">
        <v>1.9534999999999999E-3</v>
      </c>
      <c r="D3413" s="62">
        <v>2.7560000000000002E-3</v>
      </c>
      <c r="E3413" s="62">
        <v>4.2190999999999999E-3</v>
      </c>
      <c r="F3413" s="62">
        <v>3.2500000000000001E-2</v>
      </c>
      <c r="G3413" s="62"/>
    </row>
    <row r="3414" spans="2:7" x14ac:dyDescent="0.25">
      <c r="B3414" s="60">
        <v>41452</v>
      </c>
      <c r="C3414" s="62">
        <v>1.9505E-3</v>
      </c>
      <c r="D3414" s="62">
        <v>2.7400000000000002E-3</v>
      </c>
      <c r="E3414" s="62">
        <v>4.1679999999999998E-3</v>
      </c>
      <c r="F3414" s="62">
        <v>3.2500000000000001E-2</v>
      </c>
      <c r="G3414" s="62"/>
    </row>
    <row r="3415" spans="2:7" x14ac:dyDescent="0.25">
      <c r="B3415" s="60">
        <v>41453</v>
      </c>
      <c r="C3415" s="62">
        <v>1.9464999999999999E-3</v>
      </c>
      <c r="D3415" s="62">
        <v>2.7309999999999999E-3</v>
      </c>
      <c r="E3415" s="62">
        <v>4.1339999999999997E-3</v>
      </c>
      <c r="F3415" s="62">
        <v>3.2500000000000001E-2</v>
      </c>
      <c r="G3415" s="62"/>
    </row>
    <row r="3416" spans="2:7" x14ac:dyDescent="0.25">
      <c r="B3416" s="60">
        <v>41456</v>
      </c>
      <c r="C3416" s="62">
        <v>1.9580000000000001E-3</v>
      </c>
      <c r="D3416" s="62">
        <v>2.7309999999999999E-3</v>
      </c>
      <c r="E3416" s="62">
        <v>4.1440000000000001E-3</v>
      </c>
      <c r="F3416" s="62">
        <v>3.2500000000000001E-2</v>
      </c>
      <c r="G3416" s="62"/>
    </row>
    <row r="3417" spans="2:7" x14ac:dyDescent="0.25">
      <c r="B3417" s="60">
        <v>41457</v>
      </c>
      <c r="C3417" s="62">
        <v>1.9528000000000002E-3</v>
      </c>
      <c r="D3417" s="62">
        <v>2.7289999999999997E-3</v>
      </c>
      <c r="E3417" s="62">
        <v>4.1289999999999999E-3</v>
      </c>
      <c r="F3417" s="62">
        <v>3.2500000000000001E-2</v>
      </c>
      <c r="G3417" s="62"/>
    </row>
    <row r="3418" spans="2:7" x14ac:dyDescent="0.25">
      <c r="B3418" s="60">
        <v>41458</v>
      </c>
      <c r="C3418" s="62">
        <v>1.9478000000000002E-3</v>
      </c>
      <c r="D3418" s="62">
        <v>2.7389999999999997E-3</v>
      </c>
      <c r="E3418" s="62">
        <v>4.1450999999999997E-3</v>
      </c>
      <c r="F3418" s="62">
        <v>3.2500000000000001E-2</v>
      </c>
      <c r="G3418" s="62"/>
    </row>
    <row r="3419" spans="2:7" x14ac:dyDescent="0.25">
      <c r="B3419" s="60">
        <v>41459</v>
      </c>
      <c r="C3419" s="62">
        <v>1.9478000000000002E-3</v>
      </c>
      <c r="D3419" s="62">
        <v>2.7089999999999996E-3</v>
      </c>
      <c r="E3419" s="62">
        <v>4.1440000000000001E-3</v>
      </c>
      <c r="F3419" s="62"/>
      <c r="G3419" s="62"/>
    </row>
    <row r="3420" spans="2:7" x14ac:dyDescent="0.25">
      <c r="B3420" s="60">
        <v>41460</v>
      </c>
      <c r="C3420" s="62">
        <v>1.9478000000000002E-3</v>
      </c>
      <c r="D3420" s="62">
        <v>2.6989999999999996E-3</v>
      </c>
      <c r="E3420" s="62">
        <v>4.0990000000000002E-3</v>
      </c>
      <c r="F3420" s="62">
        <v>3.2500000000000001E-2</v>
      </c>
      <c r="G3420" s="62"/>
    </row>
    <row r="3421" spans="2:7" x14ac:dyDescent="0.25">
      <c r="B3421" s="60">
        <v>41463</v>
      </c>
      <c r="C3421" s="62">
        <v>1.9278000000000001E-3</v>
      </c>
      <c r="D3421" s="62">
        <v>2.686E-3</v>
      </c>
      <c r="E3421" s="62">
        <v>4.104E-3</v>
      </c>
      <c r="F3421" s="62">
        <v>3.2500000000000001E-2</v>
      </c>
      <c r="G3421" s="62"/>
    </row>
    <row r="3422" spans="2:7" x14ac:dyDescent="0.25">
      <c r="B3422" s="60">
        <v>41464</v>
      </c>
      <c r="C3422" s="62">
        <v>1.9275999999999998E-3</v>
      </c>
      <c r="D3422" s="62">
        <v>2.6910000000000002E-3</v>
      </c>
      <c r="E3422" s="62">
        <v>4.084E-3</v>
      </c>
      <c r="F3422" s="62">
        <v>3.2500000000000001E-2</v>
      </c>
      <c r="G3422" s="62"/>
    </row>
    <row r="3423" spans="2:7" x14ac:dyDescent="0.25">
      <c r="B3423" s="60">
        <v>41465</v>
      </c>
      <c r="C3423" s="62">
        <v>1.9212999999999999E-3</v>
      </c>
      <c r="D3423" s="62">
        <v>2.6910000000000002E-3</v>
      </c>
      <c r="E3423" s="62">
        <v>4.084E-3</v>
      </c>
      <c r="F3423" s="62">
        <v>3.2500000000000001E-2</v>
      </c>
      <c r="G3423" s="62"/>
    </row>
    <row r="3424" spans="2:7" x14ac:dyDescent="0.25">
      <c r="B3424" s="60">
        <v>41466</v>
      </c>
      <c r="C3424" s="62">
        <v>1.9103E-3</v>
      </c>
      <c r="D3424" s="62">
        <v>2.6810000000000002E-3</v>
      </c>
      <c r="E3424" s="62">
        <v>4.0400000000000002E-3</v>
      </c>
      <c r="F3424" s="62">
        <v>3.2500000000000001E-2</v>
      </c>
      <c r="G3424" s="62"/>
    </row>
    <row r="3425" spans="2:7" x14ac:dyDescent="0.25">
      <c r="B3425" s="60">
        <v>41467</v>
      </c>
      <c r="C3425" s="62">
        <v>1.9192999999999999E-3</v>
      </c>
      <c r="D3425" s="62">
        <v>2.676E-3</v>
      </c>
      <c r="E3425" s="62">
        <v>4.0200000000000001E-3</v>
      </c>
      <c r="F3425" s="62">
        <v>3.2500000000000001E-2</v>
      </c>
      <c r="G3425" s="62"/>
    </row>
    <row r="3426" spans="2:7" x14ac:dyDescent="0.25">
      <c r="B3426" s="60">
        <v>41470</v>
      </c>
      <c r="C3426" s="62">
        <v>1.9192999999999999E-3</v>
      </c>
      <c r="D3426" s="62">
        <v>2.676E-3</v>
      </c>
      <c r="E3426" s="62">
        <v>4.0350000000000004E-3</v>
      </c>
      <c r="F3426" s="62">
        <v>3.2500000000000001E-2</v>
      </c>
      <c r="G3426" s="62"/>
    </row>
    <row r="3427" spans="2:7" x14ac:dyDescent="0.25">
      <c r="B3427" s="60">
        <v>41471</v>
      </c>
      <c r="C3427" s="62">
        <v>1.9053E-3</v>
      </c>
      <c r="D3427" s="62">
        <v>2.6619999999999999E-3</v>
      </c>
      <c r="E3427" s="62">
        <v>4.0200000000000001E-3</v>
      </c>
      <c r="F3427" s="62">
        <v>3.2500000000000001E-2</v>
      </c>
      <c r="G3427" s="62"/>
    </row>
    <row r="3428" spans="2:7" x14ac:dyDescent="0.25">
      <c r="B3428" s="60">
        <v>41472</v>
      </c>
      <c r="C3428" s="62">
        <v>1.9153E-3</v>
      </c>
      <c r="D3428" s="62">
        <v>2.6619999999999999E-3</v>
      </c>
      <c r="E3428" s="62">
        <v>4.0000000000000001E-3</v>
      </c>
      <c r="F3428" s="62">
        <v>3.2500000000000001E-2</v>
      </c>
      <c r="G3428" s="62"/>
    </row>
    <row r="3429" spans="2:7" x14ac:dyDescent="0.25">
      <c r="B3429" s="60">
        <v>41473</v>
      </c>
      <c r="C3429" s="62">
        <v>1.9153E-3</v>
      </c>
      <c r="D3429" s="62">
        <v>2.6619999999999999E-3</v>
      </c>
      <c r="E3429" s="62">
        <v>3.98E-3</v>
      </c>
      <c r="F3429" s="62">
        <v>3.2500000000000001E-2</v>
      </c>
      <c r="G3429" s="62"/>
    </row>
    <row r="3430" spans="2:7" x14ac:dyDescent="0.25">
      <c r="B3430" s="60">
        <v>41474</v>
      </c>
      <c r="C3430" s="62">
        <v>1.9103E-3</v>
      </c>
      <c r="D3430" s="62">
        <v>2.647E-3</v>
      </c>
      <c r="E3430" s="62">
        <v>3.9750000000000002E-3</v>
      </c>
      <c r="F3430" s="62">
        <v>3.2500000000000001E-2</v>
      </c>
      <c r="G3430" s="62"/>
    </row>
    <row r="3431" spans="2:7" x14ac:dyDescent="0.25">
      <c r="B3431" s="60">
        <v>41477</v>
      </c>
      <c r="C3431" s="62">
        <v>1.9053E-3</v>
      </c>
      <c r="D3431" s="62">
        <v>2.647E-3</v>
      </c>
      <c r="E3431" s="62">
        <v>3.9649999999999998E-3</v>
      </c>
      <c r="F3431" s="62">
        <v>3.2500000000000001E-2</v>
      </c>
      <c r="G3431" s="62"/>
    </row>
    <row r="3432" spans="2:7" x14ac:dyDescent="0.25">
      <c r="B3432" s="60">
        <v>41478</v>
      </c>
      <c r="C3432" s="62">
        <v>1.9002999999999999E-3</v>
      </c>
      <c r="D3432" s="62">
        <v>2.6590000000000003E-3</v>
      </c>
      <c r="E3432" s="62">
        <v>3.9649999999999998E-3</v>
      </c>
      <c r="F3432" s="62">
        <v>3.2500000000000001E-2</v>
      </c>
      <c r="G3432" s="62"/>
    </row>
    <row r="3433" spans="2:7" x14ac:dyDescent="0.25">
      <c r="B3433" s="60">
        <v>41479</v>
      </c>
      <c r="C3433" s="62">
        <v>1.8932999999999999E-3</v>
      </c>
      <c r="D3433" s="62">
        <v>2.643E-3</v>
      </c>
      <c r="E3433" s="62">
        <v>3.9649999999999998E-3</v>
      </c>
      <c r="F3433" s="62">
        <v>3.2500000000000001E-2</v>
      </c>
      <c r="G3433" s="62"/>
    </row>
    <row r="3434" spans="2:7" x14ac:dyDescent="0.25">
      <c r="B3434" s="60">
        <v>41480</v>
      </c>
      <c r="C3434" s="62">
        <v>1.8643000000000002E-3</v>
      </c>
      <c r="D3434" s="62">
        <v>2.6379999999999997E-3</v>
      </c>
      <c r="E3434" s="62">
        <v>3.9649999999999998E-3</v>
      </c>
      <c r="F3434" s="62">
        <v>3.2500000000000001E-2</v>
      </c>
      <c r="G3434" s="62"/>
    </row>
    <row r="3435" spans="2:7" x14ac:dyDescent="0.25">
      <c r="B3435" s="60">
        <v>41481</v>
      </c>
      <c r="C3435" s="62">
        <v>1.8643000000000002E-3</v>
      </c>
      <c r="D3435" s="62">
        <v>2.65E-3</v>
      </c>
      <c r="E3435" s="62">
        <v>3.9550000000000002E-3</v>
      </c>
      <c r="F3435" s="62">
        <v>3.2500000000000001E-2</v>
      </c>
      <c r="G3435" s="62"/>
    </row>
    <row r="3436" spans="2:7" x14ac:dyDescent="0.25">
      <c r="B3436" s="60">
        <v>41484</v>
      </c>
      <c r="C3436" s="62">
        <v>1.8643000000000002E-3</v>
      </c>
      <c r="D3436" s="62">
        <v>2.66E-3</v>
      </c>
      <c r="E3436" s="62">
        <v>3.9550000000000002E-3</v>
      </c>
      <c r="F3436" s="62">
        <v>3.2500000000000001E-2</v>
      </c>
      <c r="G3436" s="62"/>
    </row>
    <row r="3437" spans="2:7" x14ac:dyDescent="0.25">
      <c r="B3437" s="60">
        <v>41485</v>
      </c>
      <c r="C3437" s="62">
        <v>1.8723000000000001E-3</v>
      </c>
      <c r="D3437" s="62">
        <v>2.65E-3</v>
      </c>
      <c r="E3437" s="62">
        <v>3.9700000000000004E-3</v>
      </c>
      <c r="F3437" s="62">
        <v>3.2500000000000001E-2</v>
      </c>
      <c r="G3437" s="62"/>
    </row>
    <row r="3438" spans="2:7" x14ac:dyDescent="0.25">
      <c r="B3438" s="60">
        <v>41486</v>
      </c>
      <c r="C3438" s="62">
        <v>1.8673000000000001E-3</v>
      </c>
      <c r="D3438" s="62">
        <v>2.6559999999999999E-3</v>
      </c>
      <c r="E3438" s="62">
        <v>3.9649999999999998E-3</v>
      </c>
      <c r="F3438" s="62">
        <v>3.2500000000000001E-2</v>
      </c>
      <c r="G3438" s="62"/>
    </row>
    <row r="3439" spans="2:7" x14ac:dyDescent="0.25">
      <c r="B3439" s="60">
        <v>41487</v>
      </c>
      <c r="C3439" s="62">
        <v>1.8593000000000001E-3</v>
      </c>
      <c r="D3439" s="62">
        <v>2.6559999999999999E-3</v>
      </c>
      <c r="E3439" s="62">
        <v>3.9700000000000004E-3</v>
      </c>
      <c r="F3439" s="62">
        <v>3.2500000000000001E-2</v>
      </c>
      <c r="G3439" s="62"/>
    </row>
    <row r="3440" spans="2:7" x14ac:dyDescent="0.25">
      <c r="B3440" s="60">
        <v>41488</v>
      </c>
      <c r="C3440" s="62">
        <v>1.8593000000000001E-3</v>
      </c>
      <c r="D3440" s="62">
        <v>2.666E-3</v>
      </c>
      <c r="E3440" s="62">
        <v>3.9649999999999998E-3</v>
      </c>
      <c r="F3440" s="62">
        <v>3.2500000000000001E-2</v>
      </c>
      <c r="G3440" s="62"/>
    </row>
    <row r="3441" spans="2:7" x14ac:dyDescent="0.25">
      <c r="B3441" s="60">
        <v>41491</v>
      </c>
      <c r="C3441" s="62">
        <v>1.8603000000000001E-3</v>
      </c>
      <c r="D3441" s="62">
        <v>2.6540000000000001E-3</v>
      </c>
      <c r="E3441" s="62">
        <v>3.9550000000000002E-3</v>
      </c>
      <c r="F3441" s="62">
        <v>3.2500000000000001E-2</v>
      </c>
      <c r="G3441" s="62"/>
    </row>
    <row r="3442" spans="2:7" x14ac:dyDescent="0.25">
      <c r="B3442" s="60">
        <v>41492</v>
      </c>
      <c r="C3442" s="62">
        <v>1.8503E-3</v>
      </c>
      <c r="D3442" s="62">
        <v>2.6640000000000001E-3</v>
      </c>
      <c r="E3442" s="62">
        <v>3.9550000000000002E-3</v>
      </c>
      <c r="F3442" s="62">
        <v>3.2500000000000001E-2</v>
      </c>
      <c r="G3442" s="62"/>
    </row>
    <row r="3443" spans="2:7" x14ac:dyDescent="0.25">
      <c r="B3443" s="60">
        <v>41493</v>
      </c>
      <c r="C3443" s="62">
        <v>1.8503E-3</v>
      </c>
      <c r="D3443" s="62">
        <v>2.6640000000000001E-3</v>
      </c>
      <c r="E3443" s="62">
        <v>3.9550000000000002E-3</v>
      </c>
      <c r="F3443" s="62">
        <v>3.2500000000000001E-2</v>
      </c>
      <c r="G3443" s="62"/>
    </row>
    <row r="3444" spans="2:7" x14ac:dyDescent="0.25">
      <c r="B3444" s="60">
        <v>41494</v>
      </c>
      <c r="C3444" s="62">
        <v>1.8503E-3</v>
      </c>
      <c r="D3444" s="62">
        <v>2.647E-3</v>
      </c>
      <c r="E3444" s="62">
        <v>3.9500000000000004E-3</v>
      </c>
      <c r="F3444" s="62">
        <v>3.2500000000000001E-2</v>
      </c>
      <c r="G3444" s="62"/>
    </row>
    <row r="3445" spans="2:7" x14ac:dyDescent="0.25">
      <c r="B3445" s="60">
        <v>41495</v>
      </c>
      <c r="C3445" s="62">
        <v>1.8456E-3</v>
      </c>
      <c r="D3445" s="62">
        <v>2.647E-3</v>
      </c>
      <c r="E3445" s="62">
        <v>3.9450000000000006E-3</v>
      </c>
      <c r="F3445" s="62">
        <v>3.2500000000000001E-2</v>
      </c>
      <c r="G3445" s="62"/>
    </row>
    <row r="3446" spans="2:7" x14ac:dyDescent="0.25">
      <c r="B3446" s="60">
        <v>41498</v>
      </c>
      <c r="C3446" s="62">
        <v>1.8456E-3</v>
      </c>
      <c r="D3446" s="62">
        <v>2.647E-3</v>
      </c>
      <c r="E3446" s="62">
        <v>3.9550000000000002E-3</v>
      </c>
      <c r="F3446" s="62">
        <v>3.2500000000000001E-2</v>
      </c>
      <c r="G3446" s="62"/>
    </row>
    <row r="3447" spans="2:7" x14ac:dyDescent="0.25">
      <c r="B3447" s="60">
        <v>41499</v>
      </c>
      <c r="C3447" s="62">
        <v>1.8406E-3</v>
      </c>
      <c r="D3447" s="62">
        <v>2.6419999999999998E-3</v>
      </c>
      <c r="E3447" s="62">
        <v>3.9550000000000002E-3</v>
      </c>
      <c r="F3447" s="62">
        <v>3.2500000000000001E-2</v>
      </c>
      <c r="G3447" s="62"/>
    </row>
    <row r="3448" spans="2:7" x14ac:dyDescent="0.25">
      <c r="B3448" s="60">
        <v>41500</v>
      </c>
      <c r="C3448" s="62">
        <v>1.8406E-3</v>
      </c>
      <c r="D3448" s="62">
        <v>2.6319999999999998E-3</v>
      </c>
      <c r="E3448" s="62">
        <v>3.9550000000000002E-3</v>
      </c>
      <c r="F3448" s="62">
        <v>3.2500000000000001E-2</v>
      </c>
      <c r="G3448" s="62"/>
    </row>
    <row r="3449" spans="2:7" x14ac:dyDescent="0.25">
      <c r="B3449" s="60">
        <v>41501</v>
      </c>
      <c r="C3449" s="62">
        <v>1.8406E-3</v>
      </c>
      <c r="D3449" s="62">
        <v>2.6319999999999998E-3</v>
      </c>
      <c r="E3449" s="62">
        <v>3.9450000000000006E-3</v>
      </c>
      <c r="F3449" s="62">
        <v>3.2500000000000001E-2</v>
      </c>
      <c r="G3449" s="62"/>
    </row>
    <row r="3450" spans="2:7" x14ac:dyDescent="0.25">
      <c r="B3450" s="60">
        <v>41502</v>
      </c>
      <c r="C3450" s="62">
        <v>1.8406E-3</v>
      </c>
      <c r="D3450" s="62">
        <v>2.6410000000000001E-3</v>
      </c>
      <c r="E3450" s="62">
        <v>3.9450000000000006E-3</v>
      </c>
      <c r="F3450" s="62">
        <v>3.2500000000000001E-2</v>
      </c>
      <c r="G3450" s="62"/>
    </row>
    <row r="3451" spans="2:7" x14ac:dyDescent="0.25">
      <c r="B3451" s="60">
        <v>41505</v>
      </c>
      <c r="C3451" s="62">
        <v>1.8355999999999999E-3</v>
      </c>
      <c r="D3451" s="62">
        <v>2.6310000000000001E-3</v>
      </c>
      <c r="E3451" s="62">
        <v>3.9450000000000006E-3</v>
      </c>
      <c r="F3451" s="62">
        <v>3.2500000000000001E-2</v>
      </c>
      <c r="G3451" s="62"/>
    </row>
    <row r="3452" spans="2:7" x14ac:dyDescent="0.25">
      <c r="B3452" s="60">
        <v>41506</v>
      </c>
      <c r="C3452" s="62">
        <v>1.8285999999999999E-3</v>
      </c>
      <c r="D3452" s="62">
        <v>2.6210000000000001E-3</v>
      </c>
      <c r="E3452" s="62">
        <v>3.9450000000000006E-3</v>
      </c>
      <c r="F3452" s="62">
        <v>3.2500000000000001E-2</v>
      </c>
      <c r="G3452" s="62"/>
    </row>
    <row r="3453" spans="2:7" x14ac:dyDescent="0.25">
      <c r="B3453" s="60">
        <v>41507</v>
      </c>
      <c r="C3453" s="62">
        <v>1.8335999999999999E-3</v>
      </c>
      <c r="D3453" s="62">
        <v>2.6210000000000001E-3</v>
      </c>
      <c r="E3453" s="62">
        <v>3.9450000000000006E-3</v>
      </c>
      <c r="F3453" s="62">
        <v>3.2500000000000001E-2</v>
      </c>
      <c r="G3453" s="62"/>
    </row>
    <row r="3454" spans="2:7" x14ac:dyDescent="0.25">
      <c r="B3454" s="60">
        <v>41508</v>
      </c>
      <c r="C3454" s="62">
        <v>1.8406E-3</v>
      </c>
      <c r="D3454" s="62">
        <v>2.6210000000000001E-3</v>
      </c>
      <c r="E3454" s="62">
        <v>3.9649999999999998E-3</v>
      </c>
      <c r="F3454" s="62">
        <v>3.2500000000000001E-2</v>
      </c>
      <c r="G3454" s="62"/>
    </row>
    <row r="3455" spans="2:7" x14ac:dyDescent="0.25">
      <c r="B3455" s="60">
        <v>41509</v>
      </c>
      <c r="C3455" s="62">
        <v>1.8406E-3</v>
      </c>
      <c r="D3455" s="62">
        <v>2.6210000000000001E-3</v>
      </c>
      <c r="E3455" s="62">
        <v>3.96E-3</v>
      </c>
      <c r="F3455" s="62">
        <v>3.2500000000000001E-2</v>
      </c>
      <c r="G3455" s="62"/>
    </row>
    <row r="3456" spans="2:7" x14ac:dyDescent="0.25">
      <c r="B3456" s="60">
        <v>41513</v>
      </c>
      <c r="C3456" s="62">
        <v>1.8255999999999999E-3</v>
      </c>
      <c r="D3456" s="62">
        <v>2.5940000000000004E-3</v>
      </c>
      <c r="E3456" s="62">
        <v>3.9350000000000001E-3</v>
      </c>
      <c r="F3456" s="62">
        <v>3.2500000000000001E-2</v>
      </c>
      <c r="G3456" s="62"/>
    </row>
    <row r="3457" spans="2:7" x14ac:dyDescent="0.25">
      <c r="B3457" s="60">
        <v>41514</v>
      </c>
      <c r="C3457" s="62">
        <v>1.8205999999999999E-3</v>
      </c>
      <c r="D3457" s="62">
        <v>2.6050000000000001E-3</v>
      </c>
      <c r="E3457" s="62">
        <v>3.9300000000000003E-3</v>
      </c>
      <c r="F3457" s="62">
        <v>3.2500000000000001E-2</v>
      </c>
      <c r="G3457" s="62"/>
    </row>
    <row r="3458" spans="2:7" x14ac:dyDescent="0.25">
      <c r="B3458" s="60">
        <v>41515</v>
      </c>
      <c r="C3458" s="62">
        <v>1.8255999999999999E-3</v>
      </c>
      <c r="D3458" s="62">
        <v>2.6119999999999997E-3</v>
      </c>
      <c r="E3458" s="62">
        <v>3.9300000000000003E-3</v>
      </c>
      <c r="F3458" s="62">
        <v>3.2500000000000001E-2</v>
      </c>
      <c r="G3458" s="62"/>
    </row>
    <row r="3459" spans="2:7" x14ac:dyDescent="0.25">
      <c r="B3459" s="60">
        <v>41516</v>
      </c>
      <c r="C3459" s="62">
        <v>1.8205999999999999E-3</v>
      </c>
      <c r="D3459" s="62">
        <v>2.5950000000000001E-3</v>
      </c>
      <c r="E3459" s="62">
        <v>3.9300000000000003E-3</v>
      </c>
      <c r="F3459" s="62">
        <v>3.2500000000000001E-2</v>
      </c>
      <c r="G3459" s="62"/>
    </row>
    <row r="3460" spans="2:7" x14ac:dyDescent="0.25">
      <c r="B3460" s="60">
        <v>41519</v>
      </c>
      <c r="C3460" s="62">
        <v>1.8255999999999999E-3</v>
      </c>
      <c r="D3460" s="62">
        <v>2.5950000000000001E-3</v>
      </c>
      <c r="E3460" s="62">
        <v>3.9350000000000001E-3</v>
      </c>
      <c r="F3460" s="62"/>
      <c r="G3460" s="62"/>
    </row>
    <row r="3461" spans="2:7" x14ac:dyDescent="0.25">
      <c r="B3461" s="60">
        <v>41520</v>
      </c>
      <c r="C3461" s="62">
        <v>1.8205999999999999E-3</v>
      </c>
      <c r="D3461" s="62">
        <v>2.5950000000000001E-3</v>
      </c>
      <c r="E3461" s="62">
        <v>3.9350000000000001E-3</v>
      </c>
      <c r="F3461" s="62">
        <v>3.2500000000000001E-2</v>
      </c>
      <c r="G3461" s="62"/>
    </row>
    <row r="3462" spans="2:7" x14ac:dyDescent="0.25">
      <c r="B3462" s="60">
        <v>41521</v>
      </c>
      <c r="C3462" s="62">
        <v>1.817E-3</v>
      </c>
      <c r="D3462" s="62">
        <v>2.5900000000000003E-3</v>
      </c>
      <c r="E3462" s="62">
        <v>3.9240000000000004E-3</v>
      </c>
      <c r="F3462" s="62">
        <v>3.2500000000000001E-2</v>
      </c>
      <c r="G3462" s="62"/>
    </row>
    <row r="3463" spans="2:7" x14ac:dyDescent="0.25">
      <c r="B3463" s="60">
        <v>41522</v>
      </c>
      <c r="C3463" s="62">
        <v>1.8190000000000001E-3</v>
      </c>
      <c r="D3463" s="62">
        <v>2.581E-3</v>
      </c>
      <c r="E3463" s="62">
        <v>3.9205000000000004E-3</v>
      </c>
      <c r="F3463" s="62">
        <v>3.2500000000000001E-2</v>
      </c>
      <c r="G3463" s="62"/>
    </row>
    <row r="3464" spans="2:7" x14ac:dyDescent="0.25">
      <c r="B3464" s="60">
        <v>41523</v>
      </c>
      <c r="C3464" s="62">
        <v>1.8190000000000001E-3</v>
      </c>
      <c r="D3464" s="62">
        <v>2.5640000000000003E-3</v>
      </c>
      <c r="E3464" s="62">
        <v>3.9065000000000003E-3</v>
      </c>
      <c r="F3464" s="62">
        <v>3.2500000000000001E-2</v>
      </c>
      <c r="G3464" s="62"/>
    </row>
    <row r="3465" spans="2:7" x14ac:dyDescent="0.25">
      <c r="B3465" s="60">
        <v>41526</v>
      </c>
      <c r="C3465" s="62">
        <v>1.8190000000000001E-3</v>
      </c>
      <c r="D3465" s="62">
        <v>2.5590000000000001E-3</v>
      </c>
      <c r="E3465" s="62">
        <v>3.8740000000000003E-3</v>
      </c>
      <c r="F3465" s="62">
        <v>3.2500000000000001E-2</v>
      </c>
      <c r="G3465" s="62"/>
    </row>
    <row r="3466" spans="2:7" x14ac:dyDescent="0.25">
      <c r="B3466" s="60">
        <v>41527</v>
      </c>
      <c r="C3466" s="62">
        <v>1.8140000000000001E-3</v>
      </c>
      <c r="D3466" s="62">
        <v>2.5590000000000001E-3</v>
      </c>
      <c r="E3466" s="62">
        <v>3.8740000000000003E-3</v>
      </c>
      <c r="F3466" s="62">
        <v>3.2500000000000001E-2</v>
      </c>
      <c r="G3466" s="62"/>
    </row>
    <row r="3467" spans="2:7" x14ac:dyDescent="0.25">
      <c r="B3467" s="60">
        <v>41528</v>
      </c>
      <c r="C3467" s="62">
        <v>1.8240000000000001E-3</v>
      </c>
      <c r="D3467" s="62">
        <v>2.5440000000000003E-3</v>
      </c>
      <c r="E3467" s="62">
        <v>3.8640000000000002E-3</v>
      </c>
      <c r="F3467" s="62">
        <v>3.2500000000000001E-2</v>
      </c>
      <c r="G3467" s="62"/>
    </row>
    <row r="3468" spans="2:7" x14ac:dyDescent="0.25">
      <c r="B3468" s="60">
        <v>41529</v>
      </c>
      <c r="C3468" s="62">
        <v>1.823E-3</v>
      </c>
      <c r="D3468" s="62">
        <v>2.5440000000000003E-3</v>
      </c>
      <c r="E3468" s="62">
        <v>3.8440000000000002E-3</v>
      </c>
      <c r="F3468" s="62">
        <v>3.2500000000000001E-2</v>
      </c>
      <c r="G3468" s="62"/>
    </row>
    <row r="3469" spans="2:7" x14ac:dyDescent="0.25">
      <c r="B3469" s="60">
        <v>41530</v>
      </c>
      <c r="C3469" s="62">
        <v>1.802E-3</v>
      </c>
      <c r="D3469" s="62">
        <v>2.539E-3</v>
      </c>
      <c r="E3469" s="62">
        <v>3.8340000000000002E-3</v>
      </c>
      <c r="F3469" s="62">
        <v>3.2500000000000001E-2</v>
      </c>
      <c r="G3469" s="62"/>
    </row>
    <row r="3470" spans="2:7" x14ac:dyDescent="0.25">
      <c r="B3470" s="60">
        <v>41533</v>
      </c>
      <c r="C3470" s="62">
        <v>1.7924999999999998E-3</v>
      </c>
      <c r="D3470" s="62">
        <v>2.5185000000000003E-3</v>
      </c>
      <c r="E3470" s="62">
        <v>3.7990000000000003E-3</v>
      </c>
      <c r="F3470" s="62">
        <v>3.2500000000000001E-2</v>
      </c>
      <c r="G3470" s="62"/>
    </row>
    <row r="3471" spans="2:7" x14ac:dyDescent="0.25">
      <c r="B3471" s="60">
        <v>41534</v>
      </c>
      <c r="C3471" s="62">
        <v>1.805E-3</v>
      </c>
      <c r="D3471" s="62">
        <v>2.5195E-3</v>
      </c>
      <c r="E3471" s="62">
        <v>3.764E-3</v>
      </c>
      <c r="F3471" s="62">
        <v>3.2500000000000001E-2</v>
      </c>
      <c r="G3471" s="62"/>
    </row>
    <row r="3472" spans="2:7" x14ac:dyDescent="0.25">
      <c r="B3472" s="60">
        <v>41535</v>
      </c>
      <c r="C3472" s="62">
        <v>1.8E-3</v>
      </c>
      <c r="D3472" s="62">
        <v>2.5245000000000003E-3</v>
      </c>
      <c r="E3472" s="62">
        <v>3.7890000000000003E-3</v>
      </c>
      <c r="F3472" s="62">
        <v>3.2500000000000001E-2</v>
      </c>
      <c r="G3472" s="62"/>
    </row>
    <row r="3473" spans="2:7" x14ac:dyDescent="0.25">
      <c r="B3473" s="60">
        <v>41536</v>
      </c>
      <c r="C3473" s="62">
        <v>1.7924999999999998E-3</v>
      </c>
      <c r="D3473" s="62">
        <v>2.5019999999999999E-3</v>
      </c>
      <c r="E3473" s="62">
        <v>3.7439999999999999E-3</v>
      </c>
      <c r="F3473" s="62">
        <v>3.2500000000000001E-2</v>
      </c>
      <c r="G3473" s="62"/>
    </row>
    <row r="3474" spans="2:7" x14ac:dyDescent="0.25">
      <c r="B3474" s="60">
        <v>41537</v>
      </c>
      <c r="C3474" s="62">
        <v>1.7949999999999999E-3</v>
      </c>
      <c r="D3474" s="62">
        <v>2.496E-3</v>
      </c>
      <c r="E3474" s="62">
        <v>3.7339999999999999E-3</v>
      </c>
      <c r="F3474" s="62">
        <v>3.2500000000000001E-2</v>
      </c>
      <c r="G3474" s="62"/>
    </row>
    <row r="3475" spans="2:7" x14ac:dyDescent="0.25">
      <c r="B3475" s="60">
        <v>41540</v>
      </c>
      <c r="C3475" s="62">
        <v>1.7885000000000002E-3</v>
      </c>
      <c r="D3475" s="62">
        <v>2.506E-3</v>
      </c>
      <c r="E3475" s="62">
        <v>3.725E-3</v>
      </c>
      <c r="F3475" s="62">
        <v>3.2500000000000001E-2</v>
      </c>
      <c r="G3475" s="62"/>
    </row>
    <row r="3476" spans="2:7" x14ac:dyDescent="0.25">
      <c r="B3476" s="60">
        <v>41541</v>
      </c>
      <c r="C3476" s="62">
        <v>1.7979999999999999E-3</v>
      </c>
      <c r="D3476" s="62">
        <v>2.5019999999999999E-3</v>
      </c>
      <c r="E3476" s="62">
        <v>3.6949999999999999E-3</v>
      </c>
      <c r="F3476" s="62">
        <v>3.2500000000000001E-2</v>
      </c>
      <c r="G3476" s="62"/>
    </row>
    <row r="3477" spans="2:7" x14ac:dyDescent="0.25">
      <c r="B3477" s="60">
        <v>41542</v>
      </c>
      <c r="C3477" s="62">
        <v>1.7904999999999998E-3</v>
      </c>
      <c r="D3477" s="62">
        <v>2.4759999999999999E-3</v>
      </c>
      <c r="E3477" s="62">
        <v>3.6849999999999999E-3</v>
      </c>
      <c r="F3477" s="62">
        <v>3.2500000000000001E-2</v>
      </c>
      <c r="G3477" s="62"/>
    </row>
    <row r="3478" spans="2:7" x14ac:dyDescent="0.25">
      <c r="B3478" s="60">
        <v>41543</v>
      </c>
      <c r="C3478" s="62">
        <v>1.7904999999999998E-3</v>
      </c>
      <c r="D3478" s="62">
        <v>2.4809999999999997E-3</v>
      </c>
      <c r="E3478" s="62">
        <v>3.6749999999999999E-3</v>
      </c>
      <c r="F3478" s="62">
        <v>3.2500000000000001E-2</v>
      </c>
      <c r="G3478" s="62"/>
    </row>
    <row r="3479" spans="2:7" x14ac:dyDescent="0.25">
      <c r="B3479" s="60">
        <v>41544</v>
      </c>
      <c r="C3479" s="62">
        <v>1.7965000000000001E-3</v>
      </c>
      <c r="D3479" s="62">
        <v>2.4835E-3</v>
      </c>
      <c r="E3479" s="62">
        <v>3.6649999999999999E-3</v>
      </c>
      <c r="F3479" s="62">
        <v>3.2500000000000001E-2</v>
      </c>
      <c r="G3479" s="62"/>
    </row>
    <row r="3480" spans="2:7" x14ac:dyDescent="0.25">
      <c r="B3480" s="60">
        <v>41547</v>
      </c>
      <c r="C3480" s="62">
        <v>1.7885000000000002E-3</v>
      </c>
      <c r="D3480" s="62">
        <v>2.4884999999999998E-3</v>
      </c>
      <c r="E3480" s="62">
        <v>3.6849999999999999E-3</v>
      </c>
      <c r="F3480" s="62">
        <v>3.2500000000000001E-2</v>
      </c>
      <c r="G3480" s="62"/>
    </row>
    <row r="3481" spans="2:7" x14ac:dyDescent="0.25">
      <c r="B3481" s="60">
        <v>41548</v>
      </c>
      <c r="C3481" s="62">
        <v>1.7799999999999999E-3</v>
      </c>
      <c r="D3481" s="62">
        <v>2.4585000000000002E-3</v>
      </c>
      <c r="E3481" s="62">
        <v>3.6749999999999999E-3</v>
      </c>
      <c r="F3481" s="62">
        <v>3.2500000000000001E-2</v>
      </c>
      <c r="G3481" s="62"/>
    </row>
    <row r="3482" spans="2:7" x14ac:dyDescent="0.25">
      <c r="B3482" s="60">
        <v>41549</v>
      </c>
      <c r="C3482" s="62">
        <v>1.7574999999999999E-3</v>
      </c>
      <c r="D3482" s="62">
        <v>2.4434999999999999E-3</v>
      </c>
      <c r="E3482" s="62">
        <v>3.6675000000000002E-3</v>
      </c>
      <c r="F3482" s="62">
        <v>3.2500000000000001E-2</v>
      </c>
      <c r="G3482" s="62"/>
    </row>
    <row r="3483" spans="2:7" x14ac:dyDescent="0.25">
      <c r="B3483" s="60">
        <v>41550</v>
      </c>
      <c r="C3483" s="62">
        <v>1.7430000000000002E-3</v>
      </c>
      <c r="D3483" s="62">
        <v>2.4285000000000001E-3</v>
      </c>
      <c r="E3483" s="62">
        <v>3.6549999999999998E-3</v>
      </c>
      <c r="F3483" s="62">
        <v>3.2500000000000001E-2</v>
      </c>
      <c r="G3483" s="62"/>
    </row>
    <row r="3484" spans="2:7" x14ac:dyDescent="0.25">
      <c r="B3484" s="60">
        <v>41551</v>
      </c>
      <c r="C3484" s="62">
        <v>1.7330000000000002E-3</v>
      </c>
      <c r="D3484" s="62">
        <v>2.4285000000000001E-3</v>
      </c>
      <c r="E3484" s="62">
        <v>3.65E-3</v>
      </c>
      <c r="F3484" s="62">
        <v>3.2500000000000001E-2</v>
      </c>
      <c r="G3484" s="62"/>
    </row>
    <row r="3485" spans="2:7" x14ac:dyDescent="0.25">
      <c r="B3485" s="60">
        <v>41554</v>
      </c>
      <c r="C3485" s="62">
        <v>1.7380000000000002E-3</v>
      </c>
      <c r="D3485" s="62">
        <v>2.4334999999999999E-3</v>
      </c>
      <c r="E3485" s="62">
        <v>3.6575000000000002E-3</v>
      </c>
      <c r="F3485" s="62">
        <v>3.2500000000000001E-2</v>
      </c>
      <c r="G3485" s="62"/>
    </row>
    <row r="3486" spans="2:7" x14ac:dyDescent="0.25">
      <c r="B3486" s="60">
        <v>41555</v>
      </c>
      <c r="C3486" s="62">
        <v>1.7399999999999998E-3</v>
      </c>
      <c r="D3486" s="62">
        <v>2.4360000000000002E-3</v>
      </c>
      <c r="E3486" s="62">
        <v>3.6614999999999998E-3</v>
      </c>
      <c r="F3486" s="62">
        <v>3.2500000000000001E-2</v>
      </c>
      <c r="G3486" s="62"/>
    </row>
    <row r="3487" spans="2:7" x14ac:dyDescent="0.25">
      <c r="B3487" s="60">
        <v>41556</v>
      </c>
      <c r="C3487" s="62">
        <v>1.7725E-3</v>
      </c>
      <c r="D3487" s="62">
        <v>2.4560000000000003E-3</v>
      </c>
      <c r="E3487" s="62">
        <v>3.6864999999999997E-3</v>
      </c>
      <c r="F3487" s="62">
        <v>3.2500000000000001E-2</v>
      </c>
      <c r="G3487" s="62"/>
    </row>
    <row r="3488" spans="2:7" x14ac:dyDescent="0.25">
      <c r="B3488" s="60">
        <v>41557</v>
      </c>
      <c r="C3488" s="62">
        <v>1.7399999999999998E-3</v>
      </c>
      <c r="D3488" s="62">
        <v>2.431E-3</v>
      </c>
      <c r="E3488" s="62">
        <v>3.6614999999999998E-3</v>
      </c>
      <c r="F3488" s="62">
        <v>3.2500000000000001E-2</v>
      </c>
      <c r="G3488" s="62"/>
    </row>
    <row r="3489" spans="2:7" x14ac:dyDescent="0.25">
      <c r="B3489" s="60">
        <v>41558</v>
      </c>
      <c r="C3489" s="62">
        <v>1.7399999999999998E-3</v>
      </c>
      <c r="D3489" s="62">
        <v>2.4360000000000002E-3</v>
      </c>
      <c r="E3489" s="62">
        <v>3.6340000000000001E-3</v>
      </c>
      <c r="F3489" s="62">
        <v>3.2500000000000001E-2</v>
      </c>
      <c r="G3489" s="62"/>
    </row>
    <row r="3490" spans="2:7" x14ac:dyDescent="0.25">
      <c r="B3490" s="60">
        <v>41561</v>
      </c>
      <c r="C3490" s="62">
        <v>1.7549999999999998E-3</v>
      </c>
      <c r="D3490" s="62">
        <v>2.4580000000000001E-3</v>
      </c>
      <c r="E3490" s="62">
        <v>3.6440000000000001E-3</v>
      </c>
      <c r="F3490" s="62"/>
      <c r="G3490" s="62"/>
    </row>
    <row r="3491" spans="2:7" x14ac:dyDescent="0.25">
      <c r="B3491" s="60">
        <v>41562</v>
      </c>
      <c r="C3491" s="62">
        <v>1.7374999999999999E-3</v>
      </c>
      <c r="D3491" s="62">
        <v>2.4354999999999997E-3</v>
      </c>
      <c r="E3491" s="62">
        <v>3.6340000000000001E-3</v>
      </c>
      <c r="F3491" s="62">
        <v>3.2500000000000001E-2</v>
      </c>
      <c r="G3491" s="62"/>
    </row>
    <row r="3492" spans="2:7" x14ac:dyDescent="0.25">
      <c r="B3492" s="60">
        <v>41563</v>
      </c>
      <c r="C3492" s="62">
        <v>1.7549999999999998E-3</v>
      </c>
      <c r="D3492" s="62">
        <v>2.4605E-3</v>
      </c>
      <c r="E3492" s="62">
        <v>3.6440000000000001E-3</v>
      </c>
      <c r="F3492" s="62">
        <v>3.2500000000000001E-2</v>
      </c>
      <c r="G3492" s="62"/>
    </row>
    <row r="3493" spans="2:7" x14ac:dyDescent="0.25">
      <c r="B3493" s="60">
        <v>41564</v>
      </c>
      <c r="C3493" s="62">
        <v>1.725E-3</v>
      </c>
      <c r="D3493" s="62">
        <v>2.4204999999999999E-3</v>
      </c>
      <c r="E3493" s="62">
        <v>3.594E-3</v>
      </c>
      <c r="F3493" s="62">
        <v>3.2500000000000001E-2</v>
      </c>
      <c r="G3493" s="62"/>
    </row>
    <row r="3494" spans="2:7" x14ac:dyDescent="0.25">
      <c r="B3494" s="60">
        <v>41565</v>
      </c>
      <c r="C3494" s="62">
        <v>1.72E-3</v>
      </c>
      <c r="D3494" s="62">
        <v>2.4055000000000001E-3</v>
      </c>
      <c r="E3494" s="62">
        <v>3.5989999999999998E-3</v>
      </c>
      <c r="F3494" s="62">
        <v>3.2500000000000001E-2</v>
      </c>
      <c r="G3494" s="62"/>
    </row>
    <row r="3495" spans="2:7" x14ac:dyDescent="0.25">
      <c r="B3495" s="60">
        <v>41568</v>
      </c>
      <c r="C3495" s="62">
        <v>1.7000000000000001E-3</v>
      </c>
      <c r="D3495" s="62">
        <v>2.3860000000000001E-3</v>
      </c>
      <c r="E3495" s="62">
        <v>3.5839999999999999E-3</v>
      </c>
      <c r="F3495" s="62">
        <v>3.2500000000000001E-2</v>
      </c>
      <c r="G3495" s="62"/>
    </row>
    <row r="3496" spans="2:7" x14ac:dyDescent="0.25">
      <c r="B3496" s="60">
        <v>41569</v>
      </c>
      <c r="C3496" s="62">
        <v>1.7000000000000001E-3</v>
      </c>
      <c r="D3496" s="62">
        <v>2.3835000000000002E-3</v>
      </c>
      <c r="E3496" s="62">
        <v>3.5839999999999999E-3</v>
      </c>
      <c r="F3496" s="62">
        <v>3.2500000000000001E-2</v>
      </c>
      <c r="G3496" s="62"/>
    </row>
    <row r="3497" spans="2:7" x14ac:dyDescent="0.25">
      <c r="B3497" s="60">
        <v>41570</v>
      </c>
      <c r="C3497" s="62">
        <v>1.702E-3</v>
      </c>
      <c r="D3497" s="62">
        <v>2.3835000000000002E-3</v>
      </c>
      <c r="E3497" s="62">
        <v>3.5570000000000003E-3</v>
      </c>
      <c r="F3497" s="62">
        <v>3.2500000000000001E-2</v>
      </c>
      <c r="G3497" s="62"/>
    </row>
    <row r="3498" spans="2:7" x14ac:dyDescent="0.25">
      <c r="B3498" s="60">
        <v>41571</v>
      </c>
      <c r="C3498" s="62">
        <v>1.7100000000000001E-3</v>
      </c>
      <c r="D3498" s="62">
        <v>2.3809999999999999E-3</v>
      </c>
      <c r="E3498" s="62">
        <v>3.5620000000000001E-3</v>
      </c>
      <c r="F3498" s="62">
        <v>3.2500000000000001E-2</v>
      </c>
      <c r="G3498" s="62"/>
    </row>
    <row r="3499" spans="2:7" x14ac:dyDescent="0.25">
      <c r="B3499" s="60">
        <v>41572</v>
      </c>
      <c r="C3499" s="62">
        <v>1.686E-3</v>
      </c>
      <c r="D3499" s="62">
        <v>2.3684999999999999E-3</v>
      </c>
      <c r="E3499" s="62">
        <v>3.539E-3</v>
      </c>
      <c r="F3499" s="62">
        <v>3.2500000000000001E-2</v>
      </c>
      <c r="G3499" s="62"/>
    </row>
    <row r="3500" spans="2:7" x14ac:dyDescent="0.25">
      <c r="B3500" s="60">
        <v>41575</v>
      </c>
      <c r="C3500" s="62">
        <v>1.681E-3</v>
      </c>
      <c r="D3500" s="62">
        <v>2.3584999999999999E-3</v>
      </c>
      <c r="E3500" s="62">
        <v>3.5379999999999999E-3</v>
      </c>
      <c r="F3500" s="62">
        <v>3.2500000000000001E-2</v>
      </c>
      <c r="G3500" s="62"/>
    </row>
    <row r="3501" spans="2:7" x14ac:dyDescent="0.25">
      <c r="B3501" s="60">
        <v>41576</v>
      </c>
      <c r="C3501" s="62">
        <v>1.6800000000000001E-3</v>
      </c>
      <c r="D3501" s="62">
        <v>2.3744999999999999E-3</v>
      </c>
      <c r="E3501" s="62">
        <v>3.5539999999999999E-3</v>
      </c>
      <c r="F3501" s="62">
        <v>3.2500000000000001E-2</v>
      </c>
      <c r="G3501" s="62"/>
    </row>
    <row r="3502" spans="2:7" x14ac:dyDescent="0.25">
      <c r="B3502" s="60">
        <v>41577</v>
      </c>
      <c r="C3502" s="62">
        <v>1.6800000000000001E-3</v>
      </c>
      <c r="D3502" s="62">
        <v>2.4190000000000001E-3</v>
      </c>
      <c r="E3502" s="62">
        <v>3.5490000000000001E-3</v>
      </c>
      <c r="F3502" s="62">
        <v>3.2500000000000001E-2</v>
      </c>
      <c r="G3502" s="62"/>
    </row>
    <row r="3503" spans="2:7" x14ac:dyDescent="0.25">
      <c r="B3503" s="60">
        <v>41578</v>
      </c>
      <c r="C3503" s="62">
        <v>1.6800000000000001E-3</v>
      </c>
      <c r="D3503" s="62">
        <v>2.4199999999999998E-3</v>
      </c>
      <c r="E3503" s="62">
        <v>3.5490000000000001E-3</v>
      </c>
      <c r="F3503" s="62">
        <v>3.2500000000000001E-2</v>
      </c>
      <c r="G3503" s="62"/>
    </row>
    <row r="3504" spans="2:7" x14ac:dyDescent="0.25">
      <c r="B3504" s="60">
        <v>41579</v>
      </c>
      <c r="C3504" s="62">
        <v>1.6850000000000001E-3</v>
      </c>
      <c r="D3504" s="62">
        <v>2.3774999999999998E-3</v>
      </c>
      <c r="E3504" s="62">
        <v>3.5349999999999999E-3</v>
      </c>
      <c r="F3504" s="62">
        <v>3.2500000000000001E-2</v>
      </c>
      <c r="G3504" s="62"/>
    </row>
    <row r="3505" spans="2:7" x14ac:dyDescent="0.25">
      <c r="B3505" s="60">
        <v>41582</v>
      </c>
      <c r="C3505" s="62">
        <v>1.6850000000000001E-3</v>
      </c>
      <c r="D3505" s="62">
        <v>2.3809999999999999E-3</v>
      </c>
      <c r="E3505" s="62">
        <v>3.5275000000000003E-3</v>
      </c>
      <c r="F3505" s="62">
        <v>3.2500000000000001E-2</v>
      </c>
      <c r="G3505" s="62"/>
    </row>
    <row r="3506" spans="2:7" x14ac:dyDescent="0.25">
      <c r="B3506" s="60">
        <v>41583</v>
      </c>
      <c r="C3506" s="62">
        <v>1.6850000000000001E-3</v>
      </c>
      <c r="D3506" s="62">
        <v>2.3769999999999998E-3</v>
      </c>
      <c r="E3506" s="62">
        <v>3.516E-3</v>
      </c>
      <c r="F3506" s="62">
        <v>3.2500000000000001E-2</v>
      </c>
      <c r="G3506" s="62"/>
    </row>
    <row r="3507" spans="2:7" x14ac:dyDescent="0.25">
      <c r="B3507" s="60">
        <v>41584</v>
      </c>
      <c r="C3507" s="62">
        <v>1.6850000000000001E-3</v>
      </c>
      <c r="D3507" s="62">
        <v>2.3865000000000002E-3</v>
      </c>
      <c r="E3507" s="62">
        <v>3.5375000000000003E-3</v>
      </c>
      <c r="F3507" s="62">
        <v>3.2500000000000001E-2</v>
      </c>
      <c r="G3507" s="62"/>
    </row>
    <row r="3508" spans="2:7" x14ac:dyDescent="0.25">
      <c r="B3508" s="60">
        <v>41585</v>
      </c>
      <c r="C3508" s="62">
        <v>1.6750000000000001E-3</v>
      </c>
      <c r="D3508" s="62">
        <v>2.3890000000000001E-3</v>
      </c>
      <c r="E3508" s="62">
        <v>3.5425000000000001E-3</v>
      </c>
      <c r="F3508" s="62">
        <v>3.2500000000000001E-2</v>
      </c>
      <c r="G3508" s="62"/>
    </row>
    <row r="3509" spans="2:7" x14ac:dyDescent="0.25">
      <c r="B3509" s="60">
        <v>41586</v>
      </c>
      <c r="C3509" s="62">
        <v>1.6850000000000001E-3</v>
      </c>
      <c r="D3509" s="62">
        <v>2.3939999999999999E-3</v>
      </c>
      <c r="E3509" s="62">
        <v>3.545E-3</v>
      </c>
      <c r="F3509" s="62">
        <v>3.2500000000000001E-2</v>
      </c>
      <c r="G3509" s="62"/>
    </row>
    <row r="3510" spans="2:7" x14ac:dyDescent="0.25">
      <c r="B3510" s="60">
        <v>41589</v>
      </c>
      <c r="C3510" s="62">
        <v>1.6850000000000001E-3</v>
      </c>
      <c r="D3510" s="62">
        <v>2.3925000000000001E-3</v>
      </c>
      <c r="E3510" s="62">
        <v>3.5460000000000001E-3</v>
      </c>
      <c r="F3510" s="62"/>
      <c r="G3510" s="62"/>
    </row>
    <row r="3511" spans="2:7" x14ac:dyDescent="0.25">
      <c r="B3511" s="60">
        <v>41590</v>
      </c>
      <c r="C3511" s="62">
        <v>1.6850000000000001E-3</v>
      </c>
      <c r="D3511" s="62">
        <v>2.3925000000000001E-3</v>
      </c>
      <c r="E3511" s="62">
        <v>3.5485E-3</v>
      </c>
      <c r="F3511" s="62">
        <v>3.2500000000000001E-2</v>
      </c>
      <c r="G3511" s="62"/>
    </row>
    <row r="3512" spans="2:7" x14ac:dyDescent="0.25">
      <c r="B3512" s="60">
        <v>41591</v>
      </c>
      <c r="C3512" s="62">
        <v>1.6769999999999999E-3</v>
      </c>
      <c r="D3512" s="62">
        <v>2.4060000000000002E-3</v>
      </c>
      <c r="E3512" s="62">
        <v>3.5539999999999999E-3</v>
      </c>
      <c r="F3512" s="62">
        <v>3.2500000000000001E-2</v>
      </c>
      <c r="G3512" s="62"/>
    </row>
    <row r="3513" spans="2:7" x14ac:dyDescent="0.25">
      <c r="B3513" s="60">
        <v>41592</v>
      </c>
      <c r="C3513" s="62">
        <v>1.6750000000000001E-3</v>
      </c>
      <c r="D3513" s="62">
        <v>2.3844999999999999E-3</v>
      </c>
      <c r="E3513" s="62">
        <v>3.5349999999999999E-3</v>
      </c>
      <c r="F3513" s="62">
        <v>3.2500000000000001E-2</v>
      </c>
      <c r="G3513" s="62"/>
    </row>
    <row r="3514" spans="2:7" x14ac:dyDescent="0.25">
      <c r="B3514" s="60">
        <v>41593</v>
      </c>
      <c r="C3514" s="62">
        <v>1.6750000000000001E-3</v>
      </c>
      <c r="D3514" s="62">
        <v>2.3809999999999999E-3</v>
      </c>
      <c r="E3514" s="62">
        <v>3.5139999999999998E-3</v>
      </c>
      <c r="F3514" s="62">
        <v>3.2500000000000001E-2</v>
      </c>
      <c r="G3514" s="62"/>
    </row>
    <row r="3515" spans="2:7" x14ac:dyDescent="0.25">
      <c r="B3515" s="60">
        <v>41596</v>
      </c>
      <c r="C3515" s="62">
        <v>1.6800000000000001E-3</v>
      </c>
      <c r="D3515" s="62">
        <v>2.3735000000000002E-3</v>
      </c>
      <c r="E3515" s="62">
        <v>3.5139999999999998E-3</v>
      </c>
      <c r="F3515" s="62">
        <v>3.2500000000000001E-2</v>
      </c>
      <c r="G3515" s="62"/>
    </row>
    <row r="3516" spans="2:7" x14ac:dyDescent="0.25">
      <c r="B3516" s="60">
        <v>41597</v>
      </c>
      <c r="C3516" s="62">
        <v>1.67E-3</v>
      </c>
      <c r="D3516" s="62">
        <v>2.3909999999999999E-3</v>
      </c>
      <c r="E3516" s="62">
        <v>3.519E-3</v>
      </c>
      <c r="F3516" s="62">
        <v>3.2500000000000001E-2</v>
      </c>
      <c r="G3516" s="62"/>
    </row>
    <row r="3517" spans="2:7" x14ac:dyDescent="0.25">
      <c r="B3517" s="60">
        <v>41598</v>
      </c>
      <c r="C3517" s="62">
        <v>1.665E-3</v>
      </c>
      <c r="D3517" s="62">
        <v>2.3809999999999999E-3</v>
      </c>
      <c r="E3517" s="62">
        <v>3.4989999999999999E-3</v>
      </c>
      <c r="F3517" s="62">
        <v>3.2500000000000001E-2</v>
      </c>
      <c r="G3517" s="62"/>
    </row>
    <row r="3518" spans="2:7" x14ac:dyDescent="0.25">
      <c r="B3518" s="60">
        <v>41599</v>
      </c>
      <c r="C3518" s="62">
        <v>1.66E-3</v>
      </c>
      <c r="D3518" s="62">
        <v>2.3760000000000001E-3</v>
      </c>
      <c r="E3518" s="62">
        <v>3.4689999999999999E-3</v>
      </c>
      <c r="F3518" s="62">
        <v>3.2500000000000001E-2</v>
      </c>
      <c r="G3518" s="62"/>
    </row>
    <row r="3519" spans="2:7" x14ac:dyDescent="0.25">
      <c r="B3519" s="60">
        <v>41600</v>
      </c>
      <c r="C3519" s="62">
        <v>1.655E-3</v>
      </c>
      <c r="D3519" s="62">
        <v>2.366E-3</v>
      </c>
      <c r="E3519" s="62">
        <v>3.4589999999999998E-3</v>
      </c>
      <c r="F3519" s="62">
        <v>3.2500000000000001E-2</v>
      </c>
      <c r="G3519" s="62"/>
    </row>
    <row r="3520" spans="2:7" x14ac:dyDescent="0.25">
      <c r="B3520" s="60">
        <v>41603</v>
      </c>
      <c r="C3520" s="62">
        <v>1.64E-3</v>
      </c>
      <c r="D3520" s="62">
        <v>2.3584999999999999E-3</v>
      </c>
      <c r="E3520" s="62">
        <v>3.4489999999999998E-3</v>
      </c>
      <c r="F3520" s="62">
        <v>3.2500000000000001E-2</v>
      </c>
      <c r="G3520" s="62"/>
    </row>
    <row r="3521" spans="2:7" x14ac:dyDescent="0.25">
      <c r="B3521" s="60">
        <v>41604</v>
      </c>
      <c r="C3521" s="62">
        <v>1.64E-3</v>
      </c>
      <c r="D3521" s="62">
        <v>2.366E-3</v>
      </c>
      <c r="E3521" s="62">
        <v>3.441E-3</v>
      </c>
      <c r="F3521" s="62">
        <v>3.2500000000000001E-2</v>
      </c>
      <c r="G3521" s="62"/>
    </row>
    <row r="3522" spans="2:7" x14ac:dyDescent="0.25">
      <c r="B3522" s="60">
        <v>41605</v>
      </c>
      <c r="C3522" s="62">
        <v>1.65E-3</v>
      </c>
      <c r="D3522" s="62">
        <v>2.3760000000000001E-3</v>
      </c>
      <c r="E3522" s="62">
        <v>3.4599999999999995E-3</v>
      </c>
      <c r="F3522" s="62">
        <v>3.2500000000000001E-2</v>
      </c>
      <c r="G3522" s="62"/>
    </row>
    <row r="3523" spans="2:7" x14ac:dyDescent="0.25">
      <c r="B3523" s="60">
        <v>41606</v>
      </c>
      <c r="C3523" s="62">
        <v>1.6875000000000002E-3</v>
      </c>
      <c r="D3523" s="62">
        <v>2.3909999999999999E-3</v>
      </c>
      <c r="E3523" s="62">
        <v>3.4549999999999997E-3</v>
      </c>
      <c r="F3523" s="62"/>
      <c r="G3523" s="62"/>
    </row>
    <row r="3524" spans="2:7" x14ac:dyDescent="0.25">
      <c r="B3524" s="60">
        <v>41607</v>
      </c>
      <c r="C3524" s="62">
        <v>1.6825000000000002E-3</v>
      </c>
      <c r="D3524" s="62">
        <v>2.3909999999999999E-3</v>
      </c>
      <c r="E3524" s="62">
        <v>3.4680000000000002E-3</v>
      </c>
      <c r="F3524" s="62">
        <v>3.2500000000000001E-2</v>
      </c>
      <c r="G3524" s="62"/>
    </row>
    <row r="3525" spans="2:7" x14ac:dyDescent="0.25">
      <c r="B3525" s="60">
        <v>41610</v>
      </c>
      <c r="C3525" s="62">
        <v>1.6825000000000002E-3</v>
      </c>
      <c r="D3525" s="62">
        <v>2.3885E-3</v>
      </c>
      <c r="E3525" s="62">
        <v>3.4629999999999999E-3</v>
      </c>
      <c r="F3525" s="62">
        <v>3.2500000000000001E-2</v>
      </c>
      <c r="G3525" s="62"/>
    </row>
    <row r="3526" spans="2:7" x14ac:dyDescent="0.25">
      <c r="B3526" s="60">
        <v>41611</v>
      </c>
      <c r="C3526" s="62">
        <v>1.6750000000000001E-3</v>
      </c>
      <c r="D3526" s="62">
        <v>2.4129999999999998E-3</v>
      </c>
      <c r="E3526" s="62">
        <v>3.4449999999999997E-3</v>
      </c>
      <c r="F3526" s="62">
        <v>3.2500000000000001E-2</v>
      </c>
      <c r="G3526" s="62"/>
    </row>
    <row r="3527" spans="2:7" x14ac:dyDescent="0.25">
      <c r="B3527" s="60">
        <v>41612</v>
      </c>
      <c r="C3527" s="62">
        <v>1.6850000000000001E-3</v>
      </c>
      <c r="D3527" s="62">
        <v>2.4185000000000001E-3</v>
      </c>
      <c r="E3527" s="62">
        <v>3.4449999999999997E-3</v>
      </c>
      <c r="F3527" s="62">
        <v>3.2500000000000001E-2</v>
      </c>
      <c r="G3527" s="62"/>
    </row>
    <row r="3528" spans="2:7" x14ac:dyDescent="0.25">
      <c r="B3528" s="60">
        <v>41613</v>
      </c>
      <c r="C3528" s="62">
        <v>1.6785000000000001E-3</v>
      </c>
      <c r="D3528" s="62">
        <v>2.4160000000000002E-3</v>
      </c>
      <c r="E3528" s="62">
        <v>3.4599999999999995E-3</v>
      </c>
      <c r="F3528" s="62">
        <v>3.2500000000000001E-2</v>
      </c>
      <c r="G3528" s="62"/>
    </row>
    <row r="3529" spans="2:7" x14ac:dyDescent="0.25">
      <c r="B3529" s="60">
        <v>41614</v>
      </c>
      <c r="C3529" s="62">
        <v>1.6950000000000001E-3</v>
      </c>
      <c r="D3529" s="62">
        <v>2.4085000000000001E-3</v>
      </c>
      <c r="E3529" s="62">
        <v>3.4449999999999997E-3</v>
      </c>
      <c r="F3529" s="62">
        <v>3.2500000000000001E-2</v>
      </c>
      <c r="G3529" s="62"/>
    </row>
    <row r="3530" spans="2:7" x14ac:dyDescent="0.25">
      <c r="B3530" s="60">
        <v>41617</v>
      </c>
      <c r="C3530" s="62">
        <v>1.7060000000000001E-3</v>
      </c>
      <c r="D3530" s="62">
        <v>2.4260000000000002E-3</v>
      </c>
      <c r="E3530" s="62">
        <v>3.4200000000000003E-3</v>
      </c>
      <c r="F3530" s="62">
        <v>3.2500000000000001E-2</v>
      </c>
      <c r="G3530" s="62"/>
    </row>
    <row r="3531" spans="2:7" x14ac:dyDescent="0.25">
      <c r="B3531" s="60">
        <v>41618</v>
      </c>
      <c r="C3531" s="62">
        <v>1.6934999999999999E-3</v>
      </c>
      <c r="D3531" s="62">
        <v>2.4185000000000001E-3</v>
      </c>
      <c r="E3531" s="62">
        <v>3.4399999999999999E-3</v>
      </c>
      <c r="F3531" s="62">
        <v>3.2500000000000001E-2</v>
      </c>
      <c r="G3531" s="62"/>
    </row>
    <row r="3532" spans="2:7" x14ac:dyDescent="0.25">
      <c r="B3532" s="60">
        <v>41619</v>
      </c>
      <c r="C3532" s="62">
        <v>1.6735000000000001E-3</v>
      </c>
      <c r="D3532" s="62">
        <v>2.4385000000000001E-3</v>
      </c>
      <c r="E3532" s="62">
        <v>3.4380000000000001E-3</v>
      </c>
      <c r="F3532" s="62">
        <v>3.2500000000000001E-2</v>
      </c>
      <c r="G3532" s="62"/>
    </row>
    <row r="3533" spans="2:7" x14ac:dyDescent="0.25">
      <c r="B3533" s="60">
        <v>41620</v>
      </c>
      <c r="C3533" s="62">
        <v>1.6659999999999999E-3</v>
      </c>
      <c r="D3533" s="62">
        <v>2.4285000000000001E-3</v>
      </c>
      <c r="E3533" s="62">
        <v>3.441E-3</v>
      </c>
      <c r="F3533" s="62">
        <v>3.2500000000000001E-2</v>
      </c>
      <c r="G3533" s="62"/>
    </row>
    <row r="3534" spans="2:7" x14ac:dyDescent="0.25">
      <c r="B3534" s="60">
        <v>41621</v>
      </c>
      <c r="C3534" s="62">
        <v>1.64E-3</v>
      </c>
      <c r="D3534" s="62">
        <v>2.4385000000000001E-3</v>
      </c>
      <c r="E3534" s="62">
        <v>3.454E-3</v>
      </c>
      <c r="F3534" s="62">
        <v>3.2500000000000001E-2</v>
      </c>
      <c r="G3534" s="62"/>
    </row>
    <row r="3535" spans="2:7" x14ac:dyDescent="0.25">
      <c r="B3535" s="60">
        <v>41624</v>
      </c>
      <c r="C3535" s="62">
        <v>1.65E-3</v>
      </c>
      <c r="D3535" s="62">
        <v>2.4285000000000001E-3</v>
      </c>
      <c r="E3535" s="62">
        <v>3.454E-3</v>
      </c>
      <c r="F3535" s="62">
        <v>3.2500000000000001E-2</v>
      </c>
      <c r="G3535" s="62"/>
    </row>
    <row r="3536" spans="2:7" x14ac:dyDescent="0.25">
      <c r="B3536" s="60">
        <v>41625</v>
      </c>
      <c r="C3536" s="62">
        <v>1.663E-3</v>
      </c>
      <c r="D3536" s="62">
        <v>2.4434999999999999E-3</v>
      </c>
      <c r="E3536" s="62">
        <v>3.4789999999999999E-3</v>
      </c>
      <c r="F3536" s="62">
        <v>3.2500000000000001E-2</v>
      </c>
      <c r="G3536" s="62"/>
    </row>
    <row r="3537" spans="2:7" x14ac:dyDescent="0.25">
      <c r="B3537" s="60">
        <v>41626</v>
      </c>
      <c r="C3537" s="62">
        <v>1.668E-3</v>
      </c>
      <c r="D3537" s="62">
        <v>2.4510000000000001E-3</v>
      </c>
      <c r="E3537" s="62">
        <v>3.4689999999999999E-3</v>
      </c>
      <c r="F3537" s="62">
        <v>3.2500000000000001E-2</v>
      </c>
      <c r="G3537" s="62"/>
    </row>
    <row r="3538" spans="2:7" x14ac:dyDescent="0.25">
      <c r="B3538" s="60">
        <v>41627</v>
      </c>
      <c r="C3538" s="62">
        <v>1.645E-3</v>
      </c>
      <c r="D3538" s="62">
        <v>2.4585000000000002E-3</v>
      </c>
      <c r="E3538" s="62">
        <v>3.4789999999999999E-3</v>
      </c>
      <c r="F3538" s="62">
        <v>3.2500000000000001E-2</v>
      </c>
      <c r="G3538" s="62"/>
    </row>
    <row r="3539" spans="2:7" x14ac:dyDescent="0.25">
      <c r="B3539" s="60">
        <v>41628</v>
      </c>
      <c r="C3539" s="62">
        <v>1.64E-3</v>
      </c>
      <c r="D3539" s="62">
        <v>2.4835E-3</v>
      </c>
      <c r="E3539" s="62">
        <v>3.5039999999999997E-3</v>
      </c>
      <c r="F3539" s="62">
        <v>3.2500000000000001E-2</v>
      </c>
      <c r="G3539" s="62"/>
    </row>
    <row r="3540" spans="2:7" x14ac:dyDescent="0.25">
      <c r="B3540" s="60">
        <v>41631</v>
      </c>
      <c r="C3540" s="62">
        <v>1.6459999999999999E-3</v>
      </c>
      <c r="D3540" s="62">
        <v>2.4585000000000002E-3</v>
      </c>
      <c r="E3540" s="62">
        <v>3.4939999999999997E-3</v>
      </c>
      <c r="F3540" s="62">
        <v>3.2500000000000001E-2</v>
      </c>
      <c r="G3540" s="62"/>
    </row>
    <row r="3541" spans="2:7" x14ac:dyDescent="0.25">
      <c r="B3541" s="60">
        <v>41632</v>
      </c>
      <c r="C3541" s="62">
        <v>1.67E-3</v>
      </c>
      <c r="D3541" s="62">
        <v>2.4685000000000002E-3</v>
      </c>
      <c r="E3541" s="62">
        <v>3.4939999999999997E-3</v>
      </c>
      <c r="F3541" s="62">
        <v>3.2500000000000001E-2</v>
      </c>
      <c r="G3541" s="62"/>
    </row>
    <row r="3542" spans="2:7" x14ac:dyDescent="0.25">
      <c r="B3542" s="60">
        <v>41635</v>
      </c>
      <c r="C3542" s="62">
        <v>1.6900000000000001E-3</v>
      </c>
      <c r="D3542" s="62">
        <v>2.4660000000000003E-3</v>
      </c>
      <c r="E3542" s="62">
        <v>3.4899999999999996E-3</v>
      </c>
      <c r="F3542" s="62">
        <v>3.2500000000000001E-2</v>
      </c>
      <c r="G3542" s="62"/>
    </row>
    <row r="3543" spans="2:7" x14ac:dyDescent="0.25">
      <c r="B3543" s="60">
        <v>41638</v>
      </c>
      <c r="C3543" s="62">
        <v>1.702E-3</v>
      </c>
      <c r="D3543" s="62">
        <v>2.4660000000000003E-3</v>
      </c>
      <c r="E3543" s="62">
        <v>3.4849999999999998E-3</v>
      </c>
      <c r="F3543" s="62">
        <v>3.2500000000000001E-2</v>
      </c>
      <c r="G3543" s="62"/>
    </row>
    <row r="3544" spans="2:7" x14ac:dyDescent="0.25">
      <c r="B3544" s="60">
        <v>41639</v>
      </c>
      <c r="C3544" s="62">
        <v>1.6769999999999999E-3</v>
      </c>
      <c r="D3544" s="62">
        <v>2.4610000000000001E-3</v>
      </c>
      <c r="E3544" s="62">
        <v>3.4799999999999996E-3</v>
      </c>
      <c r="F3544" s="62">
        <v>3.2500000000000001E-2</v>
      </c>
      <c r="G3544" s="62"/>
    </row>
    <row r="3545" spans="2:7" x14ac:dyDescent="0.25">
      <c r="B3545" s="60">
        <v>41641</v>
      </c>
      <c r="C3545" s="62">
        <v>1.683E-3</v>
      </c>
      <c r="D3545" s="62">
        <v>2.4285000000000001E-3</v>
      </c>
      <c r="E3545" s="62">
        <v>3.4640000000000001E-3</v>
      </c>
      <c r="F3545" s="62">
        <v>3.2500000000000001E-2</v>
      </c>
      <c r="G3545" s="62"/>
    </row>
    <row r="3546" spans="2:7" x14ac:dyDescent="0.25">
      <c r="B3546" s="60">
        <v>41642</v>
      </c>
      <c r="C3546" s="62">
        <v>1.647E-3</v>
      </c>
      <c r="D3546" s="62">
        <v>2.3985E-3</v>
      </c>
      <c r="E3546" s="62">
        <v>3.4520000000000002E-3</v>
      </c>
      <c r="F3546" s="62">
        <v>3.2500000000000001E-2</v>
      </c>
      <c r="G3546" s="62"/>
    </row>
    <row r="3547" spans="2:7" x14ac:dyDescent="0.25">
      <c r="B3547" s="60">
        <v>41645</v>
      </c>
      <c r="C3547" s="62">
        <v>1.6250000000000001E-3</v>
      </c>
      <c r="D3547" s="62">
        <v>2.3935000000000002E-3</v>
      </c>
      <c r="E3547" s="62">
        <v>3.4449999999999997E-3</v>
      </c>
      <c r="F3547" s="62">
        <v>3.2500000000000001E-2</v>
      </c>
      <c r="G3547" s="62"/>
    </row>
    <row r="3548" spans="2:7" x14ac:dyDescent="0.25">
      <c r="B3548" s="60">
        <v>41646</v>
      </c>
      <c r="C3548" s="62">
        <v>1.6150000000000001E-3</v>
      </c>
      <c r="D3548" s="62">
        <v>2.421E-3</v>
      </c>
      <c r="E3548" s="62">
        <v>3.447E-3</v>
      </c>
      <c r="F3548" s="62">
        <v>3.2500000000000001E-2</v>
      </c>
      <c r="G3548" s="62"/>
    </row>
    <row r="3549" spans="2:7" x14ac:dyDescent="0.25">
      <c r="B3549" s="60">
        <v>41647</v>
      </c>
      <c r="C3549" s="62">
        <v>1.6100000000000001E-3</v>
      </c>
      <c r="D3549" s="62">
        <v>2.4039999999999999E-3</v>
      </c>
      <c r="E3549" s="62">
        <v>3.4520000000000002E-3</v>
      </c>
      <c r="F3549" s="62">
        <v>3.2500000000000001E-2</v>
      </c>
      <c r="G3549" s="62"/>
    </row>
    <row r="3550" spans="2:7" x14ac:dyDescent="0.25">
      <c r="B3550" s="60">
        <v>41648</v>
      </c>
      <c r="C3550" s="62">
        <v>1.603E-3</v>
      </c>
      <c r="D3550" s="62">
        <v>2.4165000000000002E-3</v>
      </c>
      <c r="E3550" s="62">
        <v>3.4389999999999998E-3</v>
      </c>
      <c r="F3550" s="62">
        <v>3.2500000000000001E-2</v>
      </c>
      <c r="G3550" s="62"/>
    </row>
    <row r="3551" spans="2:7" x14ac:dyDescent="0.25">
      <c r="B3551" s="60">
        <v>41649</v>
      </c>
      <c r="C3551" s="62">
        <v>1.604E-3</v>
      </c>
      <c r="D3551" s="62">
        <v>2.4165000000000002E-3</v>
      </c>
      <c r="E3551" s="62">
        <v>3.444E-3</v>
      </c>
      <c r="F3551" s="62">
        <v>3.2500000000000001E-2</v>
      </c>
      <c r="G3551" s="62"/>
    </row>
    <row r="3552" spans="2:7" x14ac:dyDescent="0.25">
      <c r="B3552" s="60">
        <v>41652</v>
      </c>
      <c r="C3552" s="62">
        <v>1.6000000000000001E-3</v>
      </c>
      <c r="D3552" s="62">
        <v>2.3890000000000001E-3</v>
      </c>
      <c r="E3552" s="62">
        <v>3.3839999999999999E-3</v>
      </c>
      <c r="F3552" s="62">
        <v>3.2500000000000001E-2</v>
      </c>
      <c r="G3552" s="62"/>
    </row>
    <row r="3553" spans="2:7" x14ac:dyDescent="0.25">
      <c r="B3553" s="60">
        <v>41653</v>
      </c>
      <c r="C3553" s="62">
        <v>1.5900000000000001E-3</v>
      </c>
      <c r="D3553" s="62">
        <v>2.3674999999999998E-3</v>
      </c>
      <c r="E3553" s="62">
        <v>3.3550000000000003E-3</v>
      </c>
      <c r="F3553" s="62">
        <v>3.2500000000000001E-2</v>
      </c>
      <c r="G3553" s="62"/>
    </row>
    <row r="3554" spans="2:7" x14ac:dyDescent="0.25">
      <c r="B3554" s="60">
        <v>41654</v>
      </c>
      <c r="C3554" s="62">
        <v>1.5870000000000001E-3</v>
      </c>
      <c r="D3554" s="62">
        <v>2.3785E-3</v>
      </c>
      <c r="E3554" s="62">
        <v>3.356E-3</v>
      </c>
      <c r="F3554" s="62">
        <v>3.2500000000000001E-2</v>
      </c>
      <c r="G3554" s="62"/>
    </row>
    <row r="3555" spans="2:7" x14ac:dyDescent="0.25">
      <c r="B3555" s="60">
        <v>41655</v>
      </c>
      <c r="C3555" s="62">
        <v>1.57E-3</v>
      </c>
      <c r="D3555" s="62">
        <v>2.3635000000000001E-3</v>
      </c>
      <c r="E3555" s="62">
        <v>3.346E-3</v>
      </c>
      <c r="F3555" s="62">
        <v>3.2500000000000001E-2</v>
      </c>
      <c r="G3555" s="62"/>
    </row>
    <row r="3556" spans="2:7" x14ac:dyDescent="0.25">
      <c r="B3556" s="60">
        <v>41656</v>
      </c>
      <c r="C3556" s="62">
        <v>1.57E-3</v>
      </c>
      <c r="D3556" s="62">
        <v>2.366E-3</v>
      </c>
      <c r="E3556" s="62">
        <v>3.346E-3</v>
      </c>
      <c r="F3556" s="62">
        <v>3.2500000000000001E-2</v>
      </c>
      <c r="G3556" s="62"/>
    </row>
    <row r="3557" spans="2:7" x14ac:dyDescent="0.25">
      <c r="B3557" s="60">
        <v>41659</v>
      </c>
      <c r="C3557" s="62">
        <v>1.57E-3</v>
      </c>
      <c r="D3557" s="62">
        <v>2.3709999999999998E-3</v>
      </c>
      <c r="E3557" s="62">
        <v>3.3410000000000002E-3</v>
      </c>
      <c r="F3557" s="62"/>
      <c r="G3557" s="62"/>
    </row>
    <row r="3558" spans="2:7" x14ac:dyDescent="0.25">
      <c r="B3558" s="60">
        <v>41660</v>
      </c>
      <c r="C3558" s="62">
        <v>1.57E-3</v>
      </c>
      <c r="D3558" s="62">
        <v>2.366E-3</v>
      </c>
      <c r="E3558" s="62">
        <v>3.3410000000000002E-3</v>
      </c>
      <c r="F3558" s="62">
        <v>3.2500000000000001E-2</v>
      </c>
      <c r="G3558" s="62"/>
    </row>
    <row r="3559" spans="2:7" x14ac:dyDescent="0.25">
      <c r="B3559" s="60">
        <v>41661</v>
      </c>
      <c r="C3559" s="62">
        <v>1.58E-3</v>
      </c>
      <c r="D3559" s="62">
        <v>2.3709999999999998E-3</v>
      </c>
      <c r="E3559" s="62">
        <v>3.3410000000000002E-3</v>
      </c>
      <c r="F3559" s="62">
        <v>3.2500000000000001E-2</v>
      </c>
      <c r="G3559" s="62"/>
    </row>
    <row r="3560" spans="2:7" x14ac:dyDescent="0.25">
      <c r="B3560" s="60">
        <v>41662</v>
      </c>
      <c r="C3560" s="62">
        <v>1.58E-3</v>
      </c>
      <c r="D3560" s="62">
        <v>2.3860000000000001E-3</v>
      </c>
      <c r="E3560" s="62">
        <v>3.3500000000000001E-3</v>
      </c>
      <c r="F3560" s="62">
        <v>3.2500000000000001E-2</v>
      </c>
      <c r="G3560" s="62"/>
    </row>
    <row r="3561" spans="2:7" x14ac:dyDescent="0.25">
      <c r="B3561" s="60">
        <v>41663</v>
      </c>
      <c r="C3561" s="62">
        <v>1.6120000000000002E-3</v>
      </c>
      <c r="D3561" s="62">
        <v>2.3535000000000001E-3</v>
      </c>
      <c r="E3561" s="62">
        <v>3.3350000000000003E-3</v>
      </c>
      <c r="F3561" s="62">
        <v>3.2500000000000001E-2</v>
      </c>
      <c r="G3561" s="62"/>
    </row>
    <row r="3562" spans="2:7" x14ac:dyDescent="0.25">
      <c r="B3562" s="60">
        <v>41666</v>
      </c>
      <c r="C3562" s="62">
        <v>1.585E-3</v>
      </c>
      <c r="D3562" s="62">
        <v>2.3610000000000003E-3</v>
      </c>
      <c r="E3562" s="62">
        <v>3.3250000000000003E-3</v>
      </c>
      <c r="F3562" s="62">
        <v>3.2500000000000001E-2</v>
      </c>
      <c r="G3562" s="62"/>
    </row>
    <row r="3563" spans="2:7" x14ac:dyDescent="0.25">
      <c r="B3563" s="60">
        <v>41667</v>
      </c>
      <c r="C3563" s="62">
        <v>1.5900000000000001E-3</v>
      </c>
      <c r="D3563" s="62">
        <v>2.3610000000000003E-3</v>
      </c>
      <c r="E3563" s="62">
        <v>3.32E-3</v>
      </c>
      <c r="F3563" s="62">
        <v>3.2500000000000001E-2</v>
      </c>
      <c r="G3563" s="62"/>
    </row>
    <row r="3564" spans="2:7" x14ac:dyDescent="0.25">
      <c r="B3564" s="60">
        <v>41668</v>
      </c>
      <c r="C3564" s="62">
        <v>1.5950000000000001E-3</v>
      </c>
      <c r="D3564" s="62">
        <v>2.356E-3</v>
      </c>
      <c r="E3564" s="62">
        <v>3.3350000000000003E-3</v>
      </c>
      <c r="F3564" s="62">
        <v>3.2500000000000001E-2</v>
      </c>
      <c r="G3564" s="62"/>
    </row>
    <row r="3565" spans="2:7" x14ac:dyDescent="0.25">
      <c r="B3565" s="60">
        <v>41669</v>
      </c>
      <c r="C3565" s="62">
        <v>1.585E-3</v>
      </c>
      <c r="D3565" s="62">
        <v>2.3760000000000001E-3</v>
      </c>
      <c r="E3565" s="62">
        <v>3.3700000000000002E-3</v>
      </c>
      <c r="F3565" s="62">
        <v>3.2500000000000001E-2</v>
      </c>
      <c r="G3565" s="62"/>
    </row>
    <row r="3566" spans="2:7" x14ac:dyDescent="0.25">
      <c r="B3566" s="60">
        <v>41670</v>
      </c>
      <c r="C3566" s="62">
        <v>1.565E-3</v>
      </c>
      <c r="D3566" s="62">
        <v>2.366E-3</v>
      </c>
      <c r="E3566" s="62">
        <v>3.3629999999999997E-3</v>
      </c>
      <c r="F3566" s="62">
        <v>3.2500000000000001E-2</v>
      </c>
      <c r="G3566" s="62"/>
    </row>
    <row r="3567" spans="2:7" x14ac:dyDescent="0.25">
      <c r="B3567" s="60">
        <v>41673</v>
      </c>
      <c r="C3567" s="62">
        <v>1.5709999999999999E-3</v>
      </c>
      <c r="D3567" s="62">
        <v>2.356E-3</v>
      </c>
      <c r="E3567" s="62">
        <v>3.3350000000000003E-3</v>
      </c>
      <c r="F3567" s="62">
        <v>3.2500000000000001E-2</v>
      </c>
      <c r="G3567" s="62"/>
    </row>
    <row r="3568" spans="2:7" x14ac:dyDescent="0.25">
      <c r="B3568" s="60">
        <v>41674</v>
      </c>
      <c r="C3568" s="62">
        <v>1.575E-3</v>
      </c>
      <c r="D3568" s="62">
        <v>2.3644999999999998E-3</v>
      </c>
      <c r="E3568" s="62">
        <v>3.333E-3</v>
      </c>
      <c r="F3568" s="62">
        <v>3.2500000000000001E-2</v>
      </c>
      <c r="G3568" s="62"/>
    </row>
    <row r="3569" spans="2:7" x14ac:dyDescent="0.25">
      <c r="B3569" s="60">
        <v>41675</v>
      </c>
      <c r="C3569" s="62">
        <v>1.575E-3</v>
      </c>
      <c r="D3569" s="62">
        <v>2.3635000000000001E-3</v>
      </c>
      <c r="E3569" s="62">
        <v>3.3300000000000001E-3</v>
      </c>
      <c r="F3569" s="62">
        <v>3.2500000000000001E-2</v>
      </c>
      <c r="G3569" s="62"/>
    </row>
    <row r="3570" spans="2:7" x14ac:dyDescent="0.25">
      <c r="B3570" s="60">
        <v>41676</v>
      </c>
      <c r="C3570" s="62">
        <v>1.565E-3</v>
      </c>
      <c r="D3570" s="62">
        <v>2.3684999999999999E-3</v>
      </c>
      <c r="E3570" s="62">
        <v>3.3310000000000002E-3</v>
      </c>
      <c r="F3570" s="62">
        <v>3.2500000000000001E-2</v>
      </c>
      <c r="G3570" s="62"/>
    </row>
    <row r="3571" spans="2:7" x14ac:dyDescent="0.25">
      <c r="B3571" s="60">
        <v>41677</v>
      </c>
      <c r="C3571" s="62">
        <v>1.555E-3</v>
      </c>
      <c r="D3571" s="62">
        <v>2.3384999999999999E-3</v>
      </c>
      <c r="E3571" s="62">
        <v>3.3110000000000001E-3</v>
      </c>
      <c r="F3571" s="62">
        <v>3.2500000000000001E-2</v>
      </c>
      <c r="G3571" s="62"/>
    </row>
    <row r="3572" spans="2:7" x14ac:dyDescent="0.25">
      <c r="B3572" s="60">
        <v>41680</v>
      </c>
      <c r="C3572" s="62">
        <v>1.5475E-3</v>
      </c>
      <c r="D3572" s="62">
        <v>2.3384999999999999E-3</v>
      </c>
      <c r="E3572" s="62">
        <v>3.2910000000000001E-3</v>
      </c>
      <c r="F3572" s="62">
        <v>3.2500000000000001E-2</v>
      </c>
      <c r="G3572" s="62"/>
    </row>
    <row r="3573" spans="2:7" x14ac:dyDescent="0.25">
      <c r="B3573" s="60">
        <v>41681</v>
      </c>
      <c r="C3573" s="62">
        <v>1.5425E-3</v>
      </c>
      <c r="D3573" s="62">
        <v>2.366E-3</v>
      </c>
      <c r="E3573" s="62">
        <v>3.32E-3</v>
      </c>
      <c r="F3573" s="62">
        <v>3.2500000000000001E-2</v>
      </c>
      <c r="G3573" s="62"/>
    </row>
    <row r="3574" spans="2:7" x14ac:dyDescent="0.25">
      <c r="B3574" s="60">
        <v>41682</v>
      </c>
      <c r="C3574" s="62">
        <v>1.5349999999999999E-3</v>
      </c>
      <c r="D3574" s="62">
        <v>2.3610000000000003E-3</v>
      </c>
      <c r="E3574" s="62">
        <v>3.31E-3</v>
      </c>
      <c r="F3574" s="62">
        <v>3.2500000000000001E-2</v>
      </c>
      <c r="G3574" s="62"/>
    </row>
    <row r="3575" spans="2:7" x14ac:dyDescent="0.25">
      <c r="B3575" s="60">
        <v>41683</v>
      </c>
      <c r="C3575" s="62">
        <v>1.5449999999999999E-3</v>
      </c>
      <c r="D3575" s="62">
        <v>2.3584999999999999E-3</v>
      </c>
      <c r="E3575" s="62">
        <v>3.31E-3</v>
      </c>
      <c r="F3575" s="62">
        <v>3.2500000000000001E-2</v>
      </c>
      <c r="G3575" s="62"/>
    </row>
    <row r="3576" spans="2:7" x14ac:dyDescent="0.25">
      <c r="B3576" s="60">
        <v>41684</v>
      </c>
      <c r="C3576" s="62">
        <v>1.5449999999999999E-3</v>
      </c>
      <c r="D3576" s="62">
        <v>2.3584999999999999E-3</v>
      </c>
      <c r="E3576" s="62">
        <v>3.29E-3</v>
      </c>
      <c r="F3576" s="62">
        <v>3.2500000000000001E-2</v>
      </c>
      <c r="G3576" s="62"/>
    </row>
    <row r="3577" spans="2:7" x14ac:dyDescent="0.25">
      <c r="B3577" s="60">
        <v>41687</v>
      </c>
      <c r="C3577" s="62">
        <v>1.5349999999999999E-3</v>
      </c>
      <c r="D3577" s="62">
        <v>2.3510000000000002E-3</v>
      </c>
      <c r="E3577" s="62">
        <v>3.3E-3</v>
      </c>
      <c r="F3577" s="62"/>
      <c r="G3577" s="62"/>
    </row>
    <row r="3578" spans="2:7" x14ac:dyDescent="0.25">
      <c r="B3578" s="60">
        <v>41688</v>
      </c>
      <c r="C3578" s="62">
        <v>1.5399999999999999E-3</v>
      </c>
      <c r="D3578" s="62">
        <v>2.3454999999999999E-3</v>
      </c>
      <c r="E3578" s="62">
        <v>3.297E-3</v>
      </c>
      <c r="F3578" s="62">
        <v>3.2500000000000001E-2</v>
      </c>
      <c r="G3578" s="62"/>
    </row>
    <row r="3579" spans="2:7" x14ac:dyDescent="0.25">
      <c r="B3579" s="60">
        <v>41689</v>
      </c>
      <c r="C3579" s="62">
        <v>1.5449999999999999E-3</v>
      </c>
      <c r="D3579" s="62">
        <v>2.336E-3</v>
      </c>
      <c r="E3579" s="62">
        <v>3.29E-3</v>
      </c>
      <c r="F3579" s="62">
        <v>3.2500000000000001E-2</v>
      </c>
      <c r="G3579" s="62"/>
    </row>
    <row r="3580" spans="2:7" x14ac:dyDescent="0.25">
      <c r="B3580" s="60">
        <v>41690</v>
      </c>
      <c r="C3580" s="62">
        <v>1.555E-3</v>
      </c>
      <c r="D3580" s="62">
        <v>2.356E-3</v>
      </c>
      <c r="E3580" s="62">
        <v>3.2950000000000002E-3</v>
      </c>
      <c r="F3580" s="62">
        <v>3.2500000000000001E-2</v>
      </c>
      <c r="G3580" s="62"/>
    </row>
    <row r="3581" spans="2:7" x14ac:dyDescent="0.25">
      <c r="B3581" s="60">
        <v>41691</v>
      </c>
      <c r="C3581" s="62">
        <v>1.555E-3</v>
      </c>
      <c r="D3581" s="62">
        <v>2.3484999999999999E-3</v>
      </c>
      <c r="E3581" s="62">
        <v>3.3050000000000002E-3</v>
      </c>
      <c r="F3581" s="62">
        <v>3.2500000000000001E-2</v>
      </c>
      <c r="G3581" s="62"/>
    </row>
    <row r="3582" spans="2:7" x14ac:dyDescent="0.25">
      <c r="B3582" s="60">
        <v>41694</v>
      </c>
      <c r="C3582" s="62">
        <v>1.5449999999999999E-3</v>
      </c>
      <c r="D3582" s="62">
        <v>2.3435000000000001E-3</v>
      </c>
      <c r="E3582" s="62">
        <v>3.3050000000000002E-3</v>
      </c>
      <c r="F3582" s="62">
        <v>3.2500000000000001E-2</v>
      </c>
      <c r="G3582" s="62"/>
    </row>
    <row r="3583" spans="2:7" x14ac:dyDescent="0.25">
      <c r="B3583" s="60">
        <v>41695</v>
      </c>
      <c r="C3583" s="62">
        <v>1.5449999999999999E-3</v>
      </c>
      <c r="D3583" s="62">
        <v>2.336E-3</v>
      </c>
      <c r="E3583" s="62">
        <v>3.3050000000000002E-3</v>
      </c>
      <c r="F3583" s="62">
        <v>3.2500000000000001E-2</v>
      </c>
      <c r="G3583" s="62"/>
    </row>
    <row r="3584" spans="2:7" x14ac:dyDescent="0.25">
      <c r="B3584" s="60">
        <v>41696</v>
      </c>
      <c r="C3584" s="62">
        <v>1.5449999999999999E-3</v>
      </c>
      <c r="D3584" s="62">
        <v>2.333E-3</v>
      </c>
      <c r="E3584" s="62">
        <v>3.297E-3</v>
      </c>
      <c r="F3584" s="62">
        <v>3.2500000000000001E-2</v>
      </c>
      <c r="G3584" s="62"/>
    </row>
    <row r="3585" spans="2:7" x14ac:dyDescent="0.25">
      <c r="B3585" s="60">
        <v>41697</v>
      </c>
      <c r="C3585" s="62">
        <v>1.5449999999999999E-3</v>
      </c>
      <c r="D3585" s="62">
        <v>2.3610000000000003E-3</v>
      </c>
      <c r="E3585" s="62">
        <v>3.3E-3</v>
      </c>
      <c r="F3585" s="62">
        <v>3.2500000000000001E-2</v>
      </c>
      <c r="G3585" s="62"/>
    </row>
    <row r="3586" spans="2:7" x14ac:dyDescent="0.25">
      <c r="B3586" s="60">
        <v>41698</v>
      </c>
      <c r="C3586" s="62">
        <v>1.555E-3</v>
      </c>
      <c r="D3586" s="62">
        <v>2.3565000000000001E-3</v>
      </c>
      <c r="E3586" s="62">
        <v>3.3050000000000002E-3</v>
      </c>
      <c r="F3586" s="62">
        <v>3.2500000000000001E-2</v>
      </c>
      <c r="G3586" s="62"/>
    </row>
    <row r="3587" spans="2:7" x14ac:dyDescent="0.25">
      <c r="B3587" s="60">
        <v>41701</v>
      </c>
      <c r="C3587" s="62">
        <v>1.5529999999999999E-3</v>
      </c>
      <c r="D3587" s="62">
        <v>2.3565000000000001E-3</v>
      </c>
      <c r="E3587" s="62">
        <v>3.3050000000000002E-3</v>
      </c>
      <c r="F3587" s="62">
        <v>3.2500000000000001E-2</v>
      </c>
      <c r="G3587" s="62"/>
    </row>
    <row r="3588" spans="2:7" x14ac:dyDescent="0.25">
      <c r="B3588" s="60">
        <v>41702</v>
      </c>
      <c r="C3588" s="62">
        <v>1.565E-3</v>
      </c>
      <c r="D3588" s="62">
        <v>2.3535000000000001E-3</v>
      </c>
      <c r="E3588" s="62">
        <v>3.3150000000000002E-3</v>
      </c>
      <c r="F3588" s="62">
        <v>3.2500000000000001E-2</v>
      </c>
      <c r="G3588" s="62"/>
    </row>
    <row r="3589" spans="2:7" x14ac:dyDescent="0.25">
      <c r="B3589" s="60">
        <v>41703</v>
      </c>
      <c r="C3589" s="62">
        <v>1.5559999999999999E-3</v>
      </c>
      <c r="D3589" s="62">
        <v>2.3440000000000002E-3</v>
      </c>
      <c r="E3589" s="62">
        <v>3.3110000000000001E-3</v>
      </c>
      <c r="F3589" s="62">
        <v>3.2500000000000001E-2</v>
      </c>
      <c r="G3589" s="62"/>
    </row>
    <row r="3590" spans="2:7" x14ac:dyDescent="0.25">
      <c r="B3590" s="60">
        <v>41704</v>
      </c>
      <c r="C3590" s="62">
        <v>1.544E-3</v>
      </c>
      <c r="D3590" s="62">
        <v>2.3510000000000002E-3</v>
      </c>
      <c r="E3590" s="62">
        <v>3.32E-3</v>
      </c>
      <c r="F3590" s="62">
        <v>3.2500000000000001E-2</v>
      </c>
      <c r="G3590" s="62"/>
    </row>
    <row r="3591" spans="2:7" x14ac:dyDescent="0.25">
      <c r="B3591" s="60">
        <v>41705</v>
      </c>
      <c r="C3591" s="62">
        <v>1.565E-3</v>
      </c>
      <c r="D3591" s="62">
        <v>2.3565000000000001E-3</v>
      </c>
      <c r="E3591" s="62">
        <v>3.3179999999999998E-3</v>
      </c>
      <c r="F3591" s="62">
        <v>3.2500000000000001E-2</v>
      </c>
      <c r="G3591" s="62"/>
    </row>
    <row r="3592" spans="2:7" x14ac:dyDescent="0.25">
      <c r="B3592" s="60">
        <v>41708</v>
      </c>
      <c r="C3592" s="62">
        <v>1.5499999999999999E-3</v>
      </c>
      <c r="D3592" s="62">
        <v>2.3435000000000001E-3</v>
      </c>
      <c r="E3592" s="62">
        <v>3.32E-3</v>
      </c>
      <c r="F3592" s="62">
        <v>3.2500000000000001E-2</v>
      </c>
      <c r="G3592" s="62"/>
    </row>
    <row r="3593" spans="2:7" x14ac:dyDescent="0.25">
      <c r="B3593" s="60">
        <v>41709</v>
      </c>
      <c r="C3593" s="62">
        <v>1.5579999999999999E-3</v>
      </c>
      <c r="D3593" s="62">
        <v>2.333E-3</v>
      </c>
      <c r="E3593" s="62">
        <v>3.31E-3</v>
      </c>
      <c r="F3593" s="62">
        <v>3.2500000000000001E-2</v>
      </c>
      <c r="G3593" s="62"/>
    </row>
    <row r="3594" spans="2:7" x14ac:dyDescent="0.25">
      <c r="B3594" s="60">
        <v>41710</v>
      </c>
      <c r="C3594" s="62">
        <v>1.555E-3</v>
      </c>
      <c r="D3594" s="62">
        <v>2.3410000000000002E-3</v>
      </c>
      <c r="E3594" s="62">
        <v>3.3050000000000002E-3</v>
      </c>
      <c r="F3594" s="62">
        <v>3.2500000000000001E-2</v>
      </c>
      <c r="G3594" s="62"/>
    </row>
    <row r="3595" spans="2:7" x14ac:dyDescent="0.25">
      <c r="B3595" s="60">
        <v>41711</v>
      </c>
      <c r="C3595" s="62">
        <v>1.5499999999999999E-3</v>
      </c>
      <c r="D3595" s="62">
        <v>2.3335000000000001E-3</v>
      </c>
      <c r="E3595" s="62">
        <v>3.3179999999999998E-3</v>
      </c>
      <c r="F3595" s="62">
        <v>3.2500000000000001E-2</v>
      </c>
      <c r="G3595" s="62"/>
    </row>
    <row r="3596" spans="2:7" x14ac:dyDescent="0.25">
      <c r="B3596" s="60">
        <v>41712</v>
      </c>
      <c r="C3596" s="62">
        <v>1.5645000000000001E-3</v>
      </c>
      <c r="D3596" s="62">
        <v>2.3484999999999999E-3</v>
      </c>
      <c r="E3596" s="62">
        <v>3.3279999999999998E-3</v>
      </c>
      <c r="F3596" s="62">
        <v>3.2500000000000001E-2</v>
      </c>
      <c r="G3596" s="62"/>
    </row>
    <row r="3597" spans="2:7" x14ac:dyDescent="0.25">
      <c r="B3597" s="60">
        <v>41715</v>
      </c>
      <c r="C3597" s="62">
        <v>1.562E-3</v>
      </c>
      <c r="D3597" s="62">
        <v>2.3444999999999998E-3</v>
      </c>
      <c r="E3597" s="62">
        <v>3.339E-3</v>
      </c>
      <c r="F3597" s="62">
        <v>3.2500000000000001E-2</v>
      </c>
      <c r="G3597" s="62"/>
    </row>
    <row r="3598" spans="2:7" x14ac:dyDescent="0.25">
      <c r="B3598" s="60">
        <v>41716</v>
      </c>
      <c r="C3598" s="62">
        <v>1.5675000000000001E-3</v>
      </c>
      <c r="D3598" s="62">
        <v>2.3484999999999999E-3</v>
      </c>
      <c r="E3598" s="62">
        <v>3.3400000000000001E-3</v>
      </c>
      <c r="F3598" s="62">
        <v>3.2500000000000001E-2</v>
      </c>
      <c r="G3598" s="62"/>
    </row>
    <row r="3599" spans="2:7" x14ac:dyDescent="0.25">
      <c r="B3599" s="60">
        <v>41717</v>
      </c>
      <c r="C3599" s="62">
        <v>1.5754999999999999E-3</v>
      </c>
      <c r="D3599" s="62">
        <v>2.3384999999999999E-3</v>
      </c>
      <c r="E3599" s="62">
        <v>3.297E-3</v>
      </c>
      <c r="F3599" s="62">
        <v>3.2500000000000001E-2</v>
      </c>
      <c r="G3599" s="62"/>
    </row>
    <row r="3600" spans="2:7" x14ac:dyDescent="0.25">
      <c r="B3600" s="60">
        <v>41718</v>
      </c>
      <c r="C3600" s="62">
        <v>1.5449999999999999E-3</v>
      </c>
      <c r="D3600" s="62">
        <v>2.336E-3</v>
      </c>
      <c r="E3600" s="62">
        <v>3.3E-3</v>
      </c>
      <c r="F3600" s="62">
        <v>3.2500000000000001E-2</v>
      </c>
      <c r="G3600" s="62"/>
    </row>
    <row r="3601" spans="2:7" x14ac:dyDescent="0.25">
      <c r="B3601" s="60">
        <v>41719</v>
      </c>
      <c r="C3601" s="62">
        <v>1.5425E-3</v>
      </c>
      <c r="D3601" s="62">
        <v>2.3284999999999998E-3</v>
      </c>
      <c r="E3601" s="62">
        <v>3.3150000000000002E-3</v>
      </c>
      <c r="F3601" s="62">
        <v>3.2500000000000001E-2</v>
      </c>
      <c r="G3601" s="62"/>
    </row>
    <row r="3602" spans="2:7" x14ac:dyDescent="0.25">
      <c r="B3602" s="60">
        <v>41722</v>
      </c>
      <c r="C3602" s="62">
        <v>1.5425E-3</v>
      </c>
      <c r="D3602" s="62">
        <v>2.3510000000000002E-3</v>
      </c>
      <c r="E3602" s="62">
        <v>3.3250000000000003E-3</v>
      </c>
      <c r="F3602" s="62">
        <v>3.2500000000000001E-2</v>
      </c>
      <c r="G3602" s="62"/>
    </row>
    <row r="3603" spans="2:7" x14ac:dyDescent="0.25">
      <c r="B3603" s="60">
        <v>41723</v>
      </c>
      <c r="C3603" s="62">
        <v>1.5375E-3</v>
      </c>
      <c r="D3603" s="62">
        <v>2.3435000000000001E-3</v>
      </c>
      <c r="E3603" s="62">
        <v>3.2950000000000002E-3</v>
      </c>
      <c r="F3603" s="62">
        <v>3.2500000000000001E-2</v>
      </c>
      <c r="G3603" s="62"/>
    </row>
    <row r="3604" spans="2:7" x14ac:dyDescent="0.25">
      <c r="B3604" s="60">
        <v>41724</v>
      </c>
      <c r="C3604" s="62">
        <v>1.5299999999999999E-3</v>
      </c>
      <c r="D3604" s="62">
        <v>2.3335000000000001E-3</v>
      </c>
      <c r="E3604" s="62">
        <v>3.2950000000000002E-3</v>
      </c>
      <c r="F3604" s="62">
        <v>3.2500000000000001E-2</v>
      </c>
      <c r="G3604" s="62"/>
    </row>
    <row r="3605" spans="2:7" x14ac:dyDescent="0.25">
      <c r="B3605" s="60">
        <v>41725</v>
      </c>
      <c r="C3605" s="62">
        <v>1.5249999999999999E-3</v>
      </c>
      <c r="D3605" s="62">
        <v>2.336E-3</v>
      </c>
      <c r="E3605" s="62">
        <v>3.29E-3</v>
      </c>
      <c r="F3605" s="62">
        <v>3.2500000000000001E-2</v>
      </c>
      <c r="G3605" s="62"/>
    </row>
    <row r="3606" spans="2:7" x14ac:dyDescent="0.25">
      <c r="B3606" s="60">
        <v>41726</v>
      </c>
      <c r="C3606" s="62">
        <v>1.5175E-3</v>
      </c>
      <c r="D3606" s="62">
        <v>2.3335000000000001E-3</v>
      </c>
      <c r="E3606" s="62">
        <v>3.2890000000000003E-3</v>
      </c>
      <c r="F3606" s="62">
        <v>3.2500000000000001E-2</v>
      </c>
      <c r="G3606" s="62"/>
    </row>
    <row r="3607" spans="2:7" x14ac:dyDescent="0.25">
      <c r="B3607" s="60">
        <v>41729</v>
      </c>
      <c r="C3607" s="62">
        <v>1.5199999999999999E-3</v>
      </c>
      <c r="D3607" s="62">
        <v>2.3059999999999999E-3</v>
      </c>
      <c r="E3607" s="62">
        <v>3.2890000000000003E-3</v>
      </c>
      <c r="F3607" s="62">
        <v>3.2500000000000001E-2</v>
      </c>
      <c r="G3607" s="62"/>
    </row>
    <row r="3608" spans="2:7" x14ac:dyDescent="0.25">
      <c r="B3608" s="60">
        <v>41730</v>
      </c>
      <c r="C3608" s="62">
        <v>1.5100000000000001E-3</v>
      </c>
      <c r="D3608" s="62">
        <v>2.281E-3</v>
      </c>
      <c r="E3608" s="62">
        <v>3.2790000000000002E-3</v>
      </c>
      <c r="F3608" s="62">
        <v>3.2500000000000001E-2</v>
      </c>
      <c r="G3608" s="62"/>
    </row>
    <row r="3609" spans="2:7" x14ac:dyDescent="0.25">
      <c r="B3609" s="60">
        <v>41731</v>
      </c>
      <c r="C3609" s="62">
        <v>1.5199999999999999E-3</v>
      </c>
      <c r="D3609" s="62">
        <v>2.3010000000000001E-3</v>
      </c>
      <c r="E3609" s="62">
        <v>3.2799999999999999E-3</v>
      </c>
      <c r="F3609" s="62">
        <v>3.2500000000000001E-2</v>
      </c>
      <c r="G3609" s="62"/>
    </row>
    <row r="3610" spans="2:7" x14ac:dyDescent="0.25">
      <c r="B3610" s="60">
        <v>41732</v>
      </c>
      <c r="C3610" s="62">
        <v>1.5249999999999999E-3</v>
      </c>
      <c r="D3610" s="62">
        <v>2.3035E-3</v>
      </c>
      <c r="E3610" s="62">
        <v>3.2799999999999999E-3</v>
      </c>
      <c r="F3610" s="62">
        <v>3.2500000000000001E-2</v>
      </c>
      <c r="G3610" s="62"/>
    </row>
    <row r="3611" spans="2:7" x14ac:dyDescent="0.25">
      <c r="B3611" s="60">
        <v>41733</v>
      </c>
      <c r="C3611" s="62">
        <v>1.5249999999999999E-3</v>
      </c>
      <c r="D3611" s="62">
        <v>2.2959999999999999E-3</v>
      </c>
      <c r="E3611" s="62">
        <v>3.2750000000000001E-3</v>
      </c>
      <c r="F3611" s="62">
        <v>3.2500000000000001E-2</v>
      </c>
      <c r="G3611" s="62"/>
    </row>
    <row r="3612" spans="2:7" x14ac:dyDescent="0.25">
      <c r="B3612" s="60">
        <v>41736</v>
      </c>
      <c r="C3612" s="62">
        <v>1.5199999999999999E-3</v>
      </c>
      <c r="D3612" s="62">
        <v>2.2935E-3</v>
      </c>
      <c r="E3612" s="62">
        <v>3.2650000000000001E-3</v>
      </c>
      <c r="F3612" s="62">
        <v>3.2500000000000001E-2</v>
      </c>
      <c r="G3612" s="62"/>
    </row>
    <row r="3613" spans="2:7" x14ac:dyDescent="0.25">
      <c r="B3613" s="60">
        <v>41737</v>
      </c>
      <c r="C3613" s="62">
        <v>1.5040000000000001E-3</v>
      </c>
      <c r="D3613" s="62">
        <v>2.2729999999999998E-3</v>
      </c>
      <c r="E3613" s="62">
        <v>3.2650000000000001E-3</v>
      </c>
      <c r="F3613" s="62">
        <v>3.2500000000000001E-2</v>
      </c>
      <c r="G3613" s="62"/>
    </row>
    <row r="3614" spans="2:7" x14ac:dyDescent="0.25">
      <c r="B3614" s="60">
        <v>41738</v>
      </c>
      <c r="C3614" s="62">
        <v>1.5090000000000001E-3</v>
      </c>
      <c r="D3614" s="62">
        <v>2.2755000000000002E-3</v>
      </c>
      <c r="E3614" s="62">
        <v>3.2650000000000001E-3</v>
      </c>
      <c r="F3614" s="62">
        <v>3.2500000000000001E-2</v>
      </c>
      <c r="G3614" s="62"/>
    </row>
    <row r="3615" spans="2:7" x14ac:dyDescent="0.25">
      <c r="B3615" s="60">
        <v>41739</v>
      </c>
      <c r="C3615" s="62">
        <v>1.5249999999999999E-3</v>
      </c>
      <c r="D3615" s="62">
        <v>2.2704999999999999E-3</v>
      </c>
      <c r="E3615" s="62">
        <v>3.2400000000000003E-3</v>
      </c>
      <c r="F3615" s="62">
        <v>3.2500000000000001E-2</v>
      </c>
      <c r="G3615" s="62"/>
    </row>
    <row r="3616" spans="2:7" x14ac:dyDescent="0.25">
      <c r="B3616" s="60">
        <v>41740</v>
      </c>
      <c r="C3616" s="62">
        <v>1.5219999999999999E-3</v>
      </c>
      <c r="D3616" s="62">
        <v>2.2645E-3</v>
      </c>
      <c r="E3616" s="62">
        <v>3.2200000000000002E-3</v>
      </c>
      <c r="F3616" s="62">
        <v>3.2500000000000001E-2</v>
      </c>
      <c r="G3616" s="62"/>
    </row>
    <row r="3617" spans="2:7" x14ac:dyDescent="0.25">
      <c r="B3617" s="60">
        <v>41743</v>
      </c>
      <c r="C3617" s="62">
        <v>1.5170000000000001E-3</v>
      </c>
      <c r="D3617" s="62">
        <v>2.2864999999999999E-3</v>
      </c>
      <c r="E3617" s="62">
        <v>3.2269999999999998E-3</v>
      </c>
      <c r="F3617" s="62">
        <v>3.2500000000000001E-2</v>
      </c>
      <c r="G3617" s="62"/>
    </row>
    <row r="3618" spans="2:7" x14ac:dyDescent="0.25">
      <c r="B3618" s="60">
        <v>41744</v>
      </c>
      <c r="C3618" s="62">
        <v>1.5140000000000002E-3</v>
      </c>
      <c r="D3618" s="62">
        <v>2.2634999999999999E-3</v>
      </c>
      <c r="E3618" s="62">
        <v>3.209E-3</v>
      </c>
      <c r="F3618" s="62">
        <v>3.2500000000000001E-2</v>
      </c>
      <c r="G3618" s="62"/>
    </row>
    <row r="3619" spans="2:7" x14ac:dyDescent="0.25">
      <c r="B3619" s="60">
        <v>41745</v>
      </c>
      <c r="C3619" s="62">
        <v>1.5199999999999999E-3</v>
      </c>
      <c r="D3619" s="62">
        <v>2.2785000000000001E-3</v>
      </c>
      <c r="E3619" s="62">
        <v>3.209E-3</v>
      </c>
      <c r="F3619" s="62">
        <v>3.2500000000000001E-2</v>
      </c>
      <c r="G3619" s="62"/>
    </row>
    <row r="3620" spans="2:7" x14ac:dyDescent="0.25">
      <c r="B3620" s="60">
        <v>41746</v>
      </c>
      <c r="C3620" s="62">
        <v>1.5219999999999999E-3</v>
      </c>
      <c r="D3620" s="62">
        <v>2.2585000000000001E-3</v>
      </c>
      <c r="E3620" s="62">
        <v>3.1979999999999999E-3</v>
      </c>
      <c r="F3620" s="62">
        <v>3.2500000000000001E-2</v>
      </c>
      <c r="G3620" s="62"/>
    </row>
    <row r="3621" spans="2:7" x14ac:dyDescent="0.25">
      <c r="B3621" s="60">
        <v>41751</v>
      </c>
      <c r="C3621" s="62">
        <v>1.5229999999999998E-3</v>
      </c>
      <c r="D3621" s="62">
        <v>2.2859999999999998E-3</v>
      </c>
      <c r="E3621" s="62">
        <v>3.2209999999999999E-3</v>
      </c>
      <c r="F3621" s="62">
        <v>3.2500000000000001E-2</v>
      </c>
      <c r="G3621" s="62"/>
    </row>
    <row r="3622" spans="2:7" x14ac:dyDescent="0.25">
      <c r="B3622" s="60">
        <v>41752</v>
      </c>
      <c r="C3622" s="62">
        <v>1.5229999999999998E-3</v>
      </c>
      <c r="D3622" s="62">
        <v>2.2875E-3</v>
      </c>
      <c r="E3622" s="62">
        <v>3.228E-3</v>
      </c>
      <c r="F3622" s="62">
        <v>3.2500000000000001E-2</v>
      </c>
      <c r="G3622" s="62"/>
    </row>
    <row r="3623" spans="2:7" x14ac:dyDescent="0.25">
      <c r="B3623" s="60">
        <v>41753</v>
      </c>
      <c r="C3623" s="62">
        <v>1.5179999999999998E-3</v>
      </c>
      <c r="D3623" s="62">
        <v>2.2785000000000001E-3</v>
      </c>
      <c r="E3623" s="62">
        <v>3.235E-3</v>
      </c>
      <c r="F3623" s="62">
        <v>3.2500000000000001E-2</v>
      </c>
      <c r="G3623" s="62"/>
    </row>
    <row r="3624" spans="2:7" x14ac:dyDescent="0.25">
      <c r="B3624" s="60">
        <v>41754</v>
      </c>
      <c r="C3624" s="62">
        <v>1.5199999999999999E-3</v>
      </c>
      <c r="D3624" s="62">
        <v>2.2659999999999998E-3</v>
      </c>
      <c r="E3624" s="62">
        <v>3.2300000000000002E-3</v>
      </c>
      <c r="F3624" s="62">
        <v>3.2500000000000001E-2</v>
      </c>
      <c r="G3624" s="62"/>
    </row>
    <row r="3625" spans="2:7" x14ac:dyDescent="0.25">
      <c r="B3625" s="60">
        <v>41757</v>
      </c>
      <c r="C3625" s="62">
        <v>1.503E-3</v>
      </c>
      <c r="D3625" s="62">
        <v>2.2485000000000001E-3</v>
      </c>
      <c r="E3625" s="62">
        <v>3.2640000000000004E-3</v>
      </c>
      <c r="F3625" s="62">
        <v>3.2500000000000001E-2</v>
      </c>
      <c r="G3625" s="62"/>
    </row>
    <row r="3626" spans="2:7" x14ac:dyDescent="0.25">
      <c r="B3626" s="60">
        <v>41758</v>
      </c>
      <c r="C3626" s="62">
        <v>1.5149999999999999E-3</v>
      </c>
      <c r="D3626" s="62">
        <v>2.2534999999999999E-3</v>
      </c>
      <c r="E3626" s="62">
        <v>3.2300000000000002E-3</v>
      </c>
      <c r="F3626" s="62">
        <v>3.2500000000000001E-2</v>
      </c>
      <c r="G3626" s="62"/>
    </row>
    <row r="3627" spans="2:7" x14ac:dyDescent="0.25">
      <c r="B3627" s="60">
        <v>41759</v>
      </c>
      <c r="C3627" s="62">
        <v>1.505E-3</v>
      </c>
      <c r="D3627" s="62">
        <v>2.2334999999999998E-3</v>
      </c>
      <c r="E3627" s="62">
        <v>3.225E-3</v>
      </c>
      <c r="F3627" s="62">
        <v>3.2500000000000001E-2</v>
      </c>
      <c r="G3627" s="62"/>
    </row>
    <row r="3628" spans="2:7" x14ac:dyDescent="0.25">
      <c r="B3628" s="60">
        <v>41760</v>
      </c>
      <c r="C3628" s="62">
        <v>1.505E-3</v>
      </c>
      <c r="D3628" s="62">
        <v>2.2285E-3</v>
      </c>
      <c r="E3628" s="62">
        <v>3.2200000000000002E-3</v>
      </c>
      <c r="F3628" s="62">
        <v>3.2500000000000001E-2</v>
      </c>
      <c r="G3628" s="62"/>
    </row>
    <row r="3629" spans="2:7" x14ac:dyDescent="0.25">
      <c r="B3629" s="60">
        <v>41761</v>
      </c>
      <c r="C3629" s="62">
        <v>1.5149999999999999E-3</v>
      </c>
      <c r="D3629" s="62">
        <v>2.2285E-3</v>
      </c>
      <c r="E3629" s="62">
        <v>3.225E-3</v>
      </c>
      <c r="F3629" s="62">
        <v>3.2500000000000001E-2</v>
      </c>
      <c r="G3629" s="62"/>
    </row>
    <row r="3630" spans="2:7" x14ac:dyDescent="0.25">
      <c r="B3630" s="60">
        <v>41765</v>
      </c>
      <c r="C3630" s="62">
        <v>1.505E-3</v>
      </c>
      <c r="D3630" s="62">
        <v>2.2485000000000001E-3</v>
      </c>
      <c r="E3630" s="62">
        <v>3.2290000000000001E-3</v>
      </c>
      <c r="F3630" s="62">
        <v>3.2500000000000001E-2</v>
      </c>
      <c r="G3630" s="62"/>
    </row>
    <row r="3631" spans="2:7" x14ac:dyDescent="0.25">
      <c r="B3631" s="60">
        <v>41766</v>
      </c>
      <c r="C3631" s="62">
        <v>1.5149999999999999E-3</v>
      </c>
      <c r="D3631" s="62">
        <v>2.2395000000000002E-3</v>
      </c>
      <c r="E3631" s="62">
        <v>3.235E-3</v>
      </c>
      <c r="F3631" s="62">
        <v>3.2500000000000001E-2</v>
      </c>
      <c r="G3631" s="62"/>
    </row>
    <row r="3632" spans="2:7" x14ac:dyDescent="0.25">
      <c r="B3632" s="60">
        <v>41767</v>
      </c>
      <c r="C3632" s="62">
        <v>1.5024999999999999E-3</v>
      </c>
      <c r="D3632" s="62">
        <v>2.2334999999999998E-3</v>
      </c>
      <c r="E3632" s="62">
        <v>3.2340000000000003E-3</v>
      </c>
      <c r="F3632" s="62">
        <v>3.2500000000000001E-2</v>
      </c>
      <c r="G3632" s="62"/>
    </row>
    <row r="3633" spans="2:7" x14ac:dyDescent="0.25">
      <c r="B3633" s="60">
        <v>41768</v>
      </c>
      <c r="C3633" s="62">
        <v>1.5160000000000002E-3</v>
      </c>
      <c r="D3633" s="62">
        <v>2.2409999999999999E-3</v>
      </c>
      <c r="E3633" s="62">
        <v>3.2240000000000003E-3</v>
      </c>
      <c r="F3633" s="62">
        <v>3.2500000000000001E-2</v>
      </c>
      <c r="G3633" s="62"/>
    </row>
    <row r="3634" spans="2:7" x14ac:dyDescent="0.25">
      <c r="B3634" s="60">
        <v>41771</v>
      </c>
      <c r="C3634" s="62">
        <v>1.5110000000000002E-3</v>
      </c>
      <c r="D3634" s="62">
        <v>2.251E-3</v>
      </c>
      <c r="E3634" s="62">
        <v>3.2240000000000003E-3</v>
      </c>
      <c r="F3634" s="62">
        <v>3.2500000000000001E-2</v>
      </c>
      <c r="G3634" s="62"/>
    </row>
    <row r="3635" spans="2:7" x14ac:dyDescent="0.25">
      <c r="B3635" s="60">
        <v>41772</v>
      </c>
      <c r="C3635" s="62">
        <v>1.5110000000000002E-3</v>
      </c>
      <c r="D3635" s="62">
        <v>2.2385E-3</v>
      </c>
      <c r="E3635" s="62">
        <v>3.2290000000000001E-3</v>
      </c>
      <c r="F3635" s="62">
        <v>3.2500000000000001E-2</v>
      </c>
      <c r="G3635" s="62"/>
    </row>
    <row r="3636" spans="2:7" x14ac:dyDescent="0.25">
      <c r="B3636" s="60">
        <v>41773</v>
      </c>
      <c r="C3636" s="62">
        <v>1.5110000000000002E-3</v>
      </c>
      <c r="D3636" s="62">
        <v>2.2534999999999999E-3</v>
      </c>
      <c r="E3636" s="62">
        <v>3.2390000000000001E-3</v>
      </c>
      <c r="F3636" s="62">
        <v>3.2500000000000001E-2</v>
      </c>
      <c r="G3636" s="62"/>
    </row>
    <row r="3637" spans="2:7" x14ac:dyDescent="0.25">
      <c r="B3637" s="60">
        <v>41774</v>
      </c>
      <c r="C3637" s="62">
        <v>1.5100000000000001E-3</v>
      </c>
      <c r="D3637" s="62">
        <v>2.2585000000000001E-3</v>
      </c>
      <c r="E3637" s="62">
        <v>3.2390000000000001E-3</v>
      </c>
      <c r="F3637" s="62">
        <v>3.2500000000000001E-2</v>
      </c>
      <c r="G3637" s="62"/>
    </row>
    <row r="3638" spans="2:7" x14ac:dyDescent="0.25">
      <c r="B3638" s="60">
        <v>41775</v>
      </c>
      <c r="C3638" s="62">
        <v>1.4924999999999999E-3</v>
      </c>
      <c r="D3638" s="62">
        <v>2.2859999999999998E-3</v>
      </c>
      <c r="E3638" s="62">
        <v>3.2529999999999998E-3</v>
      </c>
      <c r="F3638" s="62">
        <v>3.2500000000000001E-2</v>
      </c>
      <c r="G3638" s="62"/>
    </row>
    <row r="3639" spans="2:7" x14ac:dyDescent="0.25">
      <c r="B3639" s="60">
        <v>41778</v>
      </c>
      <c r="C3639" s="62">
        <v>1.485E-3</v>
      </c>
      <c r="D3639" s="62">
        <v>2.2695000000000002E-3</v>
      </c>
      <c r="E3639" s="62">
        <v>3.2290000000000001E-3</v>
      </c>
      <c r="F3639" s="62">
        <v>3.2500000000000001E-2</v>
      </c>
      <c r="G3639" s="62"/>
    </row>
    <row r="3640" spans="2:7" x14ac:dyDescent="0.25">
      <c r="B3640" s="60">
        <v>41779</v>
      </c>
      <c r="C3640" s="62">
        <v>1.4774999999999999E-3</v>
      </c>
      <c r="D3640" s="62">
        <v>2.281E-3</v>
      </c>
      <c r="E3640" s="62">
        <v>3.2529999999999998E-3</v>
      </c>
      <c r="F3640" s="62">
        <v>3.2500000000000001E-2</v>
      </c>
      <c r="G3640" s="62"/>
    </row>
    <row r="3641" spans="2:7" x14ac:dyDescent="0.25">
      <c r="B3641" s="60">
        <v>41780</v>
      </c>
      <c r="C3641" s="62">
        <v>1.485E-3</v>
      </c>
      <c r="D3641" s="62">
        <v>2.2734999999999999E-3</v>
      </c>
      <c r="E3641" s="62">
        <v>3.2340000000000003E-3</v>
      </c>
      <c r="F3641" s="62">
        <v>3.2500000000000001E-2</v>
      </c>
      <c r="G3641" s="62"/>
    </row>
    <row r="3642" spans="2:7" x14ac:dyDescent="0.25">
      <c r="B3642" s="60">
        <v>41781</v>
      </c>
      <c r="C3642" s="62">
        <v>1.5E-3</v>
      </c>
      <c r="D3642" s="62">
        <v>2.2715000000000001E-3</v>
      </c>
      <c r="E3642" s="62">
        <v>3.222E-3</v>
      </c>
      <c r="F3642" s="62">
        <v>3.2500000000000001E-2</v>
      </c>
      <c r="G3642" s="62"/>
    </row>
    <row r="3643" spans="2:7" x14ac:dyDescent="0.25">
      <c r="B3643" s="60">
        <v>41782</v>
      </c>
      <c r="C3643" s="62">
        <v>1.505E-3</v>
      </c>
      <c r="D3643" s="62">
        <v>2.2935E-3</v>
      </c>
      <c r="E3643" s="62">
        <v>3.2390000000000001E-3</v>
      </c>
      <c r="F3643" s="62">
        <v>3.2500000000000001E-2</v>
      </c>
      <c r="G3643" s="62"/>
    </row>
    <row r="3644" spans="2:7" x14ac:dyDescent="0.25">
      <c r="B3644" s="60">
        <v>41786</v>
      </c>
      <c r="C3644" s="62">
        <v>1.505E-3</v>
      </c>
      <c r="D3644" s="62">
        <v>2.2985000000000002E-3</v>
      </c>
      <c r="E3644" s="62">
        <v>3.2390000000000001E-3</v>
      </c>
      <c r="F3644" s="62">
        <v>3.2500000000000001E-2</v>
      </c>
      <c r="G3644" s="62"/>
    </row>
    <row r="3645" spans="2:7" x14ac:dyDescent="0.25">
      <c r="B3645" s="60">
        <v>41787</v>
      </c>
      <c r="C3645" s="62">
        <v>1.5E-3</v>
      </c>
      <c r="D3645" s="62">
        <v>2.2759999999999998E-3</v>
      </c>
      <c r="E3645" s="62">
        <v>3.2190000000000001E-3</v>
      </c>
      <c r="F3645" s="62">
        <v>3.2500000000000001E-2</v>
      </c>
      <c r="G3645" s="62"/>
    </row>
    <row r="3646" spans="2:7" x14ac:dyDescent="0.25">
      <c r="B3646" s="60">
        <v>41788</v>
      </c>
      <c r="C3646" s="62">
        <v>1.5100000000000001E-3</v>
      </c>
      <c r="D3646" s="62">
        <v>2.2734999999999999E-3</v>
      </c>
      <c r="E3646" s="62">
        <v>3.2190000000000001E-3</v>
      </c>
      <c r="F3646" s="62">
        <v>3.2500000000000001E-2</v>
      </c>
      <c r="G3646" s="62"/>
    </row>
    <row r="3647" spans="2:7" x14ac:dyDescent="0.25">
      <c r="B3647" s="60">
        <v>41789</v>
      </c>
      <c r="C3647" s="62">
        <v>1.5100000000000001E-3</v>
      </c>
      <c r="D3647" s="62">
        <v>2.274E-3</v>
      </c>
      <c r="E3647" s="62">
        <v>3.2190000000000001E-3</v>
      </c>
      <c r="F3647" s="62">
        <v>3.2500000000000001E-2</v>
      </c>
      <c r="G3647" s="62"/>
    </row>
    <row r="3648" spans="2:7" x14ac:dyDescent="0.25">
      <c r="B3648" s="60">
        <v>41792</v>
      </c>
      <c r="C3648" s="62">
        <v>1.5100000000000001E-3</v>
      </c>
      <c r="D3648" s="62">
        <v>2.2715000000000001E-3</v>
      </c>
      <c r="E3648" s="62">
        <v>3.2190000000000001E-3</v>
      </c>
      <c r="F3648" s="62">
        <v>3.2500000000000001E-2</v>
      </c>
      <c r="G3648" s="62"/>
    </row>
    <row r="3649" spans="2:7" x14ac:dyDescent="0.25">
      <c r="B3649" s="60">
        <v>41793</v>
      </c>
      <c r="C3649" s="62">
        <v>1.5090000000000001E-3</v>
      </c>
      <c r="D3649" s="62">
        <v>2.274E-3</v>
      </c>
      <c r="E3649" s="62">
        <v>3.2190000000000001E-3</v>
      </c>
      <c r="F3649" s="62">
        <v>3.2500000000000001E-2</v>
      </c>
      <c r="G3649" s="62"/>
    </row>
    <row r="3650" spans="2:7" x14ac:dyDescent="0.25">
      <c r="B3650" s="60">
        <v>41794</v>
      </c>
      <c r="C3650" s="62">
        <v>1.5199999999999999E-3</v>
      </c>
      <c r="D3650" s="62">
        <v>2.2950000000000002E-3</v>
      </c>
      <c r="E3650" s="62">
        <v>3.2190000000000001E-3</v>
      </c>
      <c r="F3650" s="62">
        <v>3.2500000000000001E-2</v>
      </c>
      <c r="G3650" s="62"/>
    </row>
    <row r="3651" spans="2:7" x14ac:dyDescent="0.25">
      <c r="B3651" s="60">
        <v>41795</v>
      </c>
      <c r="C3651" s="62">
        <v>1.5100000000000001E-3</v>
      </c>
      <c r="D3651" s="62">
        <v>2.3059999999999999E-3</v>
      </c>
      <c r="E3651" s="62">
        <v>3.2240000000000003E-3</v>
      </c>
      <c r="F3651" s="62">
        <v>3.2500000000000001E-2</v>
      </c>
      <c r="G3651" s="62"/>
    </row>
    <row r="3652" spans="2:7" x14ac:dyDescent="0.25">
      <c r="B3652" s="60">
        <v>41796</v>
      </c>
      <c r="C3652" s="62">
        <v>1.5349999999999999E-3</v>
      </c>
      <c r="D3652" s="62">
        <v>2.2959999999999999E-3</v>
      </c>
      <c r="E3652" s="62">
        <v>3.2140000000000003E-3</v>
      </c>
      <c r="F3652" s="62">
        <v>3.2500000000000001E-2</v>
      </c>
      <c r="G3652" s="62"/>
    </row>
    <row r="3653" spans="2:7" x14ac:dyDescent="0.25">
      <c r="B3653" s="60">
        <v>41799</v>
      </c>
      <c r="C3653" s="62">
        <v>1.5225E-3</v>
      </c>
      <c r="D3653" s="62">
        <v>2.3055000000000003E-3</v>
      </c>
      <c r="E3653" s="62">
        <v>3.2140000000000003E-3</v>
      </c>
      <c r="F3653" s="62">
        <v>3.2500000000000001E-2</v>
      </c>
      <c r="G3653" s="62"/>
    </row>
    <row r="3654" spans="2:7" x14ac:dyDescent="0.25">
      <c r="B3654" s="60">
        <v>41800</v>
      </c>
      <c r="C3654" s="62">
        <v>1.5199999999999999E-3</v>
      </c>
      <c r="D3654" s="62">
        <v>2.3029999999999999E-3</v>
      </c>
      <c r="E3654" s="62">
        <v>3.2140000000000003E-3</v>
      </c>
      <c r="F3654" s="62">
        <v>3.2500000000000001E-2</v>
      </c>
      <c r="G3654" s="62"/>
    </row>
    <row r="3655" spans="2:7" x14ac:dyDescent="0.25">
      <c r="B3655" s="60">
        <v>41801</v>
      </c>
      <c r="C3655" s="62">
        <v>1.5125E-3</v>
      </c>
      <c r="D3655" s="62">
        <v>2.2980000000000001E-3</v>
      </c>
      <c r="E3655" s="62">
        <v>3.2029999999999997E-3</v>
      </c>
      <c r="F3655" s="62">
        <v>3.2500000000000001E-2</v>
      </c>
      <c r="G3655" s="62"/>
    </row>
    <row r="3656" spans="2:7" x14ac:dyDescent="0.25">
      <c r="B3656" s="60">
        <v>41802</v>
      </c>
      <c r="C3656" s="62">
        <v>1.5175E-3</v>
      </c>
      <c r="D3656" s="62">
        <v>2.3059999999999999E-3</v>
      </c>
      <c r="E3656" s="62">
        <v>3.2400000000000003E-3</v>
      </c>
      <c r="F3656" s="62">
        <v>3.2500000000000001E-2</v>
      </c>
      <c r="G3656" s="62"/>
    </row>
    <row r="3657" spans="2:7" x14ac:dyDescent="0.25">
      <c r="B3657" s="60">
        <v>41803</v>
      </c>
      <c r="C3657" s="62">
        <v>1.5425E-3</v>
      </c>
      <c r="D3657" s="62">
        <v>2.3210000000000001E-3</v>
      </c>
      <c r="E3657" s="62">
        <v>3.2550000000000001E-3</v>
      </c>
      <c r="F3657" s="62">
        <v>3.2500000000000001E-2</v>
      </c>
      <c r="G3657" s="62"/>
    </row>
    <row r="3658" spans="2:7" x14ac:dyDescent="0.25">
      <c r="B3658" s="60">
        <v>41806</v>
      </c>
      <c r="C3658" s="62">
        <v>1.5399999999999999E-3</v>
      </c>
      <c r="D3658" s="62">
        <v>2.3059999999999999E-3</v>
      </c>
      <c r="E3658" s="62">
        <v>3.261E-3</v>
      </c>
      <c r="F3658" s="62">
        <v>3.2500000000000001E-2</v>
      </c>
      <c r="G3658" s="62"/>
    </row>
    <row r="3659" spans="2:7" x14ac:dyDescent="0.25">
      <c r="B3659" s="60">
        <v>41807</v>
      </c>
      <c r="C3659" s="62">
        <v>1.5499999999999999E-3</v>
      </c>
      <c r="D3659" s="62">
        <v>2.31E-3</v>
      </c>
      <c r="E3659" s="62">
        <v>3.2450000000000001E-3</v>
      </c>
      <c r="F3659" s="62">
        <v>3.2500000000000001E-2</v>
      </c>
      <c r="G3659" s="62"/>
    </row>
    <row r="3660" spans="2:7" x14ac:dyDescent="0.25">
      <c r="B3660" s="60">
        <v>41808</v>
      </c>
      <c r="C3660" s="62">
        <v>1.5299999999999999E-3</v>
      </c>
      <c r="D3660" s="62">
        <v>2.31E-3</v>
      </c>
      <c r="E3660" s="62">
        <v>3.2540000000000004E-3</v>
      </c>
      <c r="F3660" s="62">
        <v>3.2500000000000001E-2</v>
      </c>
      <c r="G3660" s="62"/>
    </row>
    <row r="3661" spans="2:7" x14ac:dyDescent="0.25">
      <c r="B3661" s="60">
        <v>41809</v>
      </c>
      <c r="C3661" s="62">
        <v>1.5325E-3</v>
      </c>
      <c r="D3661" s="62">
        <v>2.2959999999999999E-3</v>
      </c>
      <c r="E3661" s="62">
        <v>3.2290000000000001E-3</v>
      </c>
      <c r="F3661" s="62">
        <v>3.2500000000000001E-2</v>
      </c>
      <c r="G3661" s="62"/>
    </row>
    <row r="3662" spans="2:7" x14ac:dyDescent="0.25">
      <c r="B3662" s="60">
        <v>41810</v>
      </c>
      <c r="C3662" s="62">
        <v>1.5399999999999999E-3</v>
      </c>
      <c r="D3662" s="62">
        <v>2.3059999999999999E-3</v>
      </c>
      <c r="E3662" s="62">
        <v>3.2340000000000003E-3</v>
      </c>
      <c r="F3662" s="62">
        <v>3.2500000000000001E-2</v>
      </c>
      <c r="G3662" s="62"/>
    </row>
    <row r="3663" spans="2:7" x14ac:dyDescent="0.25">
      <c r="B3663" s="60">
        <v>41813</v>
      </c>
      <c r="C3663" s="62">
        <v>1.5199999999999999E-3</v>
      </c>
      <c r="D3663" s="62">
        <v>2.3259999999999999E-3</v>
      </c>
      <c r="E3663" s="62">
        <v>3.2529999999999998E-3</v>
      </c>
      <c r="F3663" s="62">
        <v>3.2500000000000001E-2</v>
      </c>
      <c r="G3663" s="62"/>
    </row>
    <row r="3664" spans="2:7" x14ac:dyDescent="0.25">
      <c r="B3664" s="60">
        <v>41814</v>
      </c>
      <c r="C3664" s="62">
        <v>1.5149999999999999E-3</v>
      </c>
      <c r="D3664" s="62">
        <v>2.336E-3</v>
      </c>
      <c r="E3664" s="62">
        <v>3.2629999999999998E-3</v>
      </c>
      <c r="F3664" s="62">
        <v>3.2500000000000001E-2</v>
      </c>
      <c r="G3664" s="62"/>
    </row>
    <row r="3665" spans="2:7" x14ac:dyDescent="0.25">
      <c r="B3665" s="60">
        <v>41815</v>
      </c>
      <c r="C3665" s="62">
        <v>1.5100000000000001E-3</v>
      </c>
      <c r="D3665" s="62">
        <v>2.3384999999999999E-3</v>
      </c>
      <c r="E3665" s="62">
        <v>3.2590000000000002E-3</v>
      </c>
      <c r="F3665" s="62">
        <v>3.2500000000000001E-2</v>
      </c>
      <c r="G3665" s="62"/>
    </row>
    <row r="3666" spans="2:7" x14ac:dyDescent="0.25">
      <c r="B3666" s="60">
        <v>41816</v>
      </c>
      <c r="C3666" s="62">
        <v>1.495E-3</v>
      </c>
      <c r="D3666" s="62">
        <v>2.3410000000000002E-3</v>
      </c>
      <c r="E3666" s="62">
        <v>3.2615000000000001E-3</v>
      </c>
      <c r="F3666" s="62">
        <v>3.2500000000000001E-2</v>
      </c>
      <c r="G3666" s="62"/>
    </row>
    <row r="3667" spans="2:7" x14ac:dyDescent="0.25">
      <c r="B3667" s="60">
        <v>41817</v>
      </c>
      <c r="C3667" s="62">
        <v>1.5149999999999999E-3</v>
      </c>
      <c r="D3667" s="62">
        <v>2.346E-3</v>
      </c>
      <c r="E3667" s="62">
        <v>3.2679999999999996E-3</v>
      </c>
      <c r="F3667" s="62">
        <v>3.2500000000000001E-2</v>
      </c>
      <c r="G3667" s="62"/>
    </row>
    <row r="3668" spans="2:7" x14ac:dyDescent="0.25">
      <c r="B3668" s="60">
        <v>41820</v>
      </c>
      <c r="C3668" s="62">
        <v>1.552E-3</v>
      </c>
      <c r="D3668" s="62">
        <v>2.307E-3</v>
      </c>
      <c r="E3668" s="62">
        <v>3.2679999999999996E-3</v>
      </c>
      <c r="F3668" s="62">
        <v>3.2500000000000001E-2</v>
      </c>
      <c r="G3668" s="62"/>
    </row>
    <row r="3669" spans="2:7" x14ac:dyDescent="0.25">
      <c r="B3669" s="60">
        <v>41821</v>
      </c>
      <c r="C3669" s="62">
        <v>1.552E-3</v>
      </c>
      <c r="D3669" s="62">
        <v>2.3180000000000002E-3</v>
      </c>
      <c r="E3669" s="62">
        <v>3.2790000000000002E-3</v>
      </c>
      <c r="F3669" s="62">
        <v>3.2500000000000001E-2</v>
      </c>
      <c r="G3669" s="62"/>
    </row>
    <row r="3670" spans="2:7" x14ac:dyDescent="0.25">
      <c r="B3670" s="60">
        <v>41822</v>
      </c>
      <c r="C3670" s="62">
        <v>1.555E-3</v>
      </c>
      <c r="D3670" s="62">
        <v>2.346E-3</v>
      </c>
      <c r="E3670" s="62">
        <v>3.2790000000000002E-3</v>
      </c>
      <c r="F3670" s="62">
        <v>3.2500000000000001E-2</v>
      </c>
      <c r="G3670" s="62"/>
    </row>
    <row r="3671" spans="2:7" x14ac:dyDescent="0.25">
      <c r="B3671" s="60">
        <v>41823</v>
      </c>
      <c r="C3671" s="62">
        <v>1.555E-3</v>
      </c>
      <c r="D3671" s="62">
        <v>2.3210000000000001E-3</v>
      </c>
      <c r="E3671" s="62">
        <v>3.2669999999999999E-3</v>
      </c>
      <c r="F3671" s="62">
        <v>3.2500000000000001E-2</v>
      </c>
      <c r="G3671" s="62"/>
    </row>
    <row r="3672" spans="2:7" x14ac:dyDescent="0.25">
      <c r="B3672" s="60">
        <v>41824</v>
      </c>
      <c r="C3672" s="62">
        <v>1.534E-3</v>
      </c>
      <c r="D3672" s="62">
        <v>2.3310000000000002E-3</v>
      </c>
      <c r="E3672" s="62">
        <v>3.2719999999999997E-3</v>
      </c>
      <c r="F3672" s="62"/>
      <c r="G3672" s="62"/>
    </row>
    <row r="3673" spans="2:7" x14ac:dyDescent="0.25">
      <c r="B3673" s="60">
        <v>41827</v>
      </c>
      <c r="C3673" s="62">
        <v>1.534E-3</v>
      </c>
      <c r="D3673" s="62">
        <v>2.3410000000000002E-3</v>
      </c>
      <c r="E3673" s="62">
        <v>3.2829999999999999E-3</v>
      </c>
      <c r="F3673" s="62">
        <v>3.2500000000000001E-2</v>
      </c>
      <c r="G3673" s="62"/>
    </row>
    <row r="3674" spans="2:7" x14ac:dyDescent="0.25">
      <c r="B3674" s="60">
        <v>41828</v>
      </c>
      <c r="C3674" s="62">
        <v>1.5249999999999999E-3</v>
      </c>
      <c r="D3674" s="62">
        <v>2.336E-3</v>
      </c>
      <c r="E3674" s="62">
        <v>3.3019999999999998E-3</v>
      </c>
      <c r="F3674" s="62">
        <v>3.2500000000000001E-2</v>
      </c>
      <c r="G3674" s="62"/>
    </row>
    <row r="3675" spans="2:7" x14ac:dyDescent="0.25">
      <c r="B3675" s="60">
        <v>41829</v>
      </c>
      <c r="C3675" s="62">
        <v>1.5275E-3</v>
      </c>
      <c r="D3675" s="62">
        <v>2.3410000000000002E-3</v>
      </c>
      <c r="E3675" s="62">
        <v>3.307E-3</v>
      </c>
      <c r="F3675" s="62">
        <v>3.2500000000000001E-2</v>
      </c>
      <c r="G3675" s="62"/>
    </row>
    <row r="3676" spans="2:7" x14ac:dyDescent="0.25">
      <c r="B3676" s="60">
        <v>41830</v>
      </c>
      <c r="C3676" s="62">
        <v>1.5149999999999999E-3</v>
      </c>
      <c r="D3676" s="62">
        <v>2.336E-3</v>
      </c>
      <c r="E3676" s="62">
        <v>3.2719999999999997E-3</v>
      </c>
      <c r="F3676" s="62">
        <v>3.2500000000000001E-2</v>
      </c>
      <c r="G3676" s="62"/>
    </row>
    <row r="3677" spans="2:7" x14ac:dyDescent="0.25">
      <c r="B3677" s="60">
        <v>41831</v>
      </c>
      <c r="C3677" s="62">
        <v>1.5199999999999999E-3</v>
      </c>
      <c r="D3677" s="62">
        <v>2.336E-3</v>
      </c>
      <c r="E3677" s="62">
        <v>3.2569999999999999E-3</v>
      </c>
      <c r="F3677" s="62">
        <v>3.2500000000000001E-2</v>
      </c>
      <c r="G3677" s="62"/>
    </row>
    <row r="3678" spans="2:7" x14ac:dyDescent="0.25">
      <c r="B3678" s="60">
        <v>41834</v>
      </c>
      <c r="C3678" s="62">
        <v>1.5199999999999999E-3</v>
      </c>
      <c r="D3678" s="62">
        <v>2.3259999999999999E-3</v>
      </c>
      <c r="E3678" s="62">
        <v>3.2640000000000004E-3</v>
      </c>
      <c r="F3678" s="62">
        <v>3.2500000000000001E-2</v>
      </c>
      <c r="G3678" s="62"/>
    </row>
    <row r="3679" spans="2:7" x14ac:dyDescent="0.25">
      <c r="B3679" s="60">
        <v>41835</v>
      </c>
      <c r="C3679" s="62">
        <v>1.542E-3</v>
      </c>
      <c r="D3679" s="62">
        <v>2.3310000000000002E-3</v>
      </c>
      <c r="E3679" s="62">
        <v>3.2640000000000004E-3</v>
      </c>
      <c r="F3679" s="62">
        <v>3.2500000000000001E-2</v>
      </c>
      <c r="G3679" s="62"/>
    </row>
    <row r="3680" spans="2:7" x14ac:dyDescent="0.25">
      <c r="B3680" s="60">
        <v>41836</v>
      </c>
      <c r="C3680" s="62">
        <v>1.5545000000000001E-3</v>
      </c>
      <c r="D3680" s="62">
        <v>2.336E-3</v>
      </c>
      <c r="E3680" s="62">
        <v>3.2659999999999998E-3</v>
      </c>
      <c r="F3680" s="62">
        <v>3.2500000000000001E-2</v>
      </c>
      <c r="G3680" s="62"/>
    </row>
    <row r="3681" spans="2:7" x14ac:dyDescent="0.25">
      <c r="B3681" s="60">
        <v>41837</v>
      </c>
      <c r="C3681" s="62">
        <v>1.562E-3</v>
      </c>
      <c r="D3681" s="62">
        <v>2.336E-3</v>
      </c>
      <c r="E3681" s="62">
        <v>3.271E-3</v>
      </c>
      <c r="F3681" s="62">
        <v>3.2500000000000001E-2</v>
      </c>
      <c r="G3681" s="62"/>
    </row>
    <row r="3682" spans="2:7" x14ac:dyDescent="0.25">
      <c r="B3682" s="60">
        <v>41838</v>
      </c>
      <c r="C3682" s="62">
        <v>1.5425E-3</v>
      </c>
      <c r="D3682" s="62">
        <v>2.3159999999999999E-3</v>
      </c>
      <c r="E3682" s="62">
        <v>3.2540000000000004E-3</v>
      </c>
      <c r="F3682" s="62">
        <v>3.2500000000000001E-2</v>
      </c>
      <c r="G3682" s="62"/>
    </row>
    <row r="3683" spans="2:7" x14ac:dyDescent="0.25">
      <c r="B3683" s="60">
        <v>41841</v>
      </c>
      <c r="C3683" s="62">
        <v>1.5475E-3</v>
      </c>
      <c r="D3683" s="62">
        <v>2.3310000000000002E-3</v>
      </c>
      <c r="E3683" s="62">
        <v>3.2740000000000004E-3</v>
      </c>
      <c r="F3683" s="62">
        <v>3.2500000000000001E-2</v>
      </c>
      <c r="G3683" s="62"/>
    </row>
    <row r="3684" spans="2:7" x14ac:dyDescent="0.25">
      <c r="B3684" s="60">
        <v>41842</v>
      </c>
      <c r="C3684" s="62">
        <v>1.5525000000000001E-3</v>
      </c>
      <c r="D3684" s="62">
        <v>2.3259999999999999E-3</v>
      </c>
      <c r="E3684" s="62">
        <v>3.271E-3</v>
      </c>
      <c r="F3684" s="62">
        <v>3.2500000000000001E-2</v>
      </c>
      <c r="G3684" s="62"/>
    </row>
    <row r="3685" spans="2:7" x14ac:dyDescent="0.25">
      <c r="B3685" s="60">
        <v>41843</v>
      </c>
      <c r="C3685" s="62">
        <v>1.5499999999999999E-3</v>
      </c>
      <c r="D3685" s="62">
        <v>2.3410000000000002E-3</v>
      </c>
      <c r="E3685" s="62">
        <v>3.2879999999999997E-3</v>
      </c>
      <c r="F3685" s="62">
        <v>3.2500000000000001E-2</v>
      </c>
      <c r="G3685" s="62"/>
    </row>
    <row r="3686" spans="2:7" x14ac:dyDescent="0.25">
      <c r="B3686" s="60">
        <v>41844</v>
      </c>
      <c r="C3686" s="62">
        <v>1.5425E-3</v>
      </c>
      <c r="D3686" s="62">
        <v>2.3510000000000002E-3</v>
      </c>
      <c r="E3686" s="62">
        <v>3.2910000000000001E-3</v>
      </c>
      <c r="F3686" s="62">
        <v>3.2500000000000001E-2</v>
      </c>
      <c r="G3686" s="62"/>
    </row>
    <row r="3687" spans="2:7" x14ac:dyDescent="0.25">
      <c r="B3687" s="60">
        <v>41845</v>
      </c>
      <c r="C3687" s="62">
        <v>1.56E-3</v>
      </c>
      <c r="D3687" s="62">
        <v>2.3410000000000002E-3</v>
      </c>
      <c r="E3687" s="62">
        <v>3.2810000000000001E-3</v>
      </c>
      <c r="F3687" s="62">
        <v>3.2500000000000001E-2</v>
      </c>
      <c r="G3687" s="62"/>
    </row>
    <row r="3688" spans="2:7" x14ac:dyDescent="0.25">
      <c r="B3688" s="60">
        <v>41848</v>
      </c>
      <c r="C3688" s="62">
        <v>1.5499999999999999E-3</v>
      </c>
      <c r="D3688" s="62">
        <v>2.3610000000000003E-3</v>
      </c>
      <c r="E3688" s="62">
        <v>3.2879999999999997E-3</v>
      </c>
      <c r="F3688" s="62">
        <v>3.2500000000000001E-2</v>
      </c>
      <c r="G3688" s="62"/>
    </row>
    <row r="3689" spans="2:7" x14ac:dyDescent="0.25">
      <c r="B3689" s="60">
        <v>41849</v>
      </c>
      <c r="C3689" s="62">
        <v>1.5499999999999999E-3</v>
      </c>
      <c r="D3689" s="62">
        <v>2.3709999999999998E-3</v>
      </c>
      <c r="E3689" s="62">
        <v>3.3E-3</v>
      </c>
      <c r="F3689" s="62">
        <v>3.2500000000000001E-2</v>
      </c>
      <c r="G3689" s="62"/>
    </row>
    <row r="3690" spans="2:7" x14ac:dyDescent="0.25">
      <c r="B3690" s="60">
        <v>41850</v>
      </c>
      <c r="C3690" s="62">
        <v>1.5579999999999999E-3</v>
      </c>
      <c r="D3690" s="62">
        <v>2.3960000000000001E-3</v>
      </c>
      <c r="E3690" s="62">
        <v>3.3250000000000003E-3</v>
      </c>
      <c r="F3690" s="62">
        <v>3.2500000000000001E-2</v>
      </c>
      <c r="G3690" s="62"/>
    </row>
    <row r="3691" spans="2:7" x14ac:dyDescent="0.25">
      <c r="B3691" s="60">
        <v>41851</v>
      </c>
      <c r="C3691" s="62">
        <v>1.56E-3</v>
      </c>
      <c r="D3691" s="62">
        <v>2.3909999999999999E-3</v>
      </c>
      <c r="E3691" s="62">
        <v>3.3450000000000003E-3</v>
      </c>
      <c r="F3691" s="62">
        <v>3.2500000000000001E-2</v>
      </c>
      <c r="G3691" s="62"/>
    </row>
    <row r="3692" spans="2:7" x14ac:dyDescent="0.25">
      <c r="B3692" s="60">
        <v>41852</v>
      </c>
      <c r="C3692" s="62">
        <v>1.56E-3</v>
      </c>
      <c r="D3692" s="62">
        <v>2.3809999999999999E-3</v>
      </c>
      <c r="E3692" s="62">
        <v>3.3439999999999998E-3</v>
      </c>
      <c r="F3692" s="62">
        <v>3.2500000000000001E-2</v>
      </c>
      <c r="G3692" s="62"/>
    </row>
    <row r="3693" spans="2:7" x14ac:dyDescent="0.25">
      <c r="B3693" s="60">
        <v>41855</v>
      </c>
      <c r="C3693" s="62">
        <v>1.5690000000000001E-3</v>
      </c>
      <c r="D3693" s="62">
        <v>2.3709999999999998E-3</v>
      </c>
      <c r="E3693" s="62">
        <v>3.3059999999999999E-3</v>
      </c>
      <c r="F3693" s="62">
        <v>3.2500000000000001E-2</v>
      </c>
      <c r="G3693" s="62"/>
    </row>
    <row r="3694" spans="2:7" x14ac:dyDescent="0.25">
      <c r="B3694" s="60">
        <v>41856</v>
      </c>
      <c r="C3694" s="62">
        <v>1.585E-3</v>
      </c>
      <c r="D3694" s="62">
        <v>2.3709999999999998E-3</v>
      </c>
      <c r="E3694" s="62">
        <v>3.2990000000000003E-3</v>
      </c>
      <c r="F3694" s="62">
        <v>3.2500000000000001E-2</v>
      </c>
      <c r="G3694" s="62"/>
    </row>
    <row r="3695" spans="2:7" x14ac:dyDescent="0.25">
      <c r="B3695" s="60">
        <v>41857</v>
      </c>
      <c r="C3695" s="62">
        <v>1.588E-3</v>
      </c>
      <c r="D3695" s="62">
        <v>2.3419999999999999E-3</v>
      </c>
      <c r="E3695" s="62">
        <v>3.2829999999999999E-3</v>
      </c>
      <c r="F3695" s="62">
        <v>3.2500000000000001E-2</v>
      </c>
      <c r="G3695" s="62"/>
    </row>
    <row r="3696" spans="2:7" x14ac:dyDescent="0.25">
      <c r="B3696" s="60">
        <v>41858</v>
      </c>
      <c r="C3696" s="62">
        <v>1.57E-3</v>
      </c>
      <c r="D3696" s="62">
        <v>2.3310000000000002E-3</v>
      </c>
      <c r="E3696" s="62">
        <v>3.2829999999999999E-3</v>
      </c>
      <c r="F3696" s="62">
        <v>3.2500000000000001E-2</v>
      </c>
      <c r="G3696" s="62"/>
    </row>
    <row r="3697" spans="2:7" x14ac:dyDescent="0.25">
      <c r="B3697" s="60">
        <v>41859</v>
      </c>
      <c r="C3697" s="62">
        <v>1.56E-3</v>
      </c>
      <c r="D3697" s="62">
        <v>2.3510000000000002E-3</v>
      </c>
      <c r="E3697" s="62">
        <v>3.2890000000000003E-3</v>
      </c>
      <c r="F3697" s="62">
        <v>3.2500000000000001E-2</v>
      </c>
      <c r="G3697" s="62"/>
    </row>
    <row r="3698" spans="2:7" x14ac:dyDescent="0.25">
      <c r="B3698" s="60">
        <v>41862</v>
      </c>
      <c r="C3698" s="62">
        <v>1.555E-3</v>
      </c>
      <c r="D3698" s="62">
        <v>2.3380000000000002E-3</v>
      </c>
      <c r="E3698" s="62">
        <v>3.2810000000000001E-3</v>
      </c>
      <c r="F3698" s="62">
        <v>3.2500000000000001E-2</v>
      </c>
      <c r="G3698" s="62"/>
    </row>
    <row r="3699" spans="2:7" x14ac:dyDescent="0.25">
      <c r="B3699" s="60">
        <v>41863</v>
      </c>
      <c r="C3699" s="62">
        <v>1.56E-3</v>
      </c>
      <c r="D3699" s="62">
        <v>2.3310000000000002E-3</v>
      </c>
      <c r="E3699" s="62">
        <v>3.2890000000000003E-3</v>
      </c>
      <c r="F3699" s="62">
        <v>3.2500000000000001E-2</v>
      </c>
      <c r="G3699" s="62"/>
    </row>
    <row r="3700" spans="2:7" x14ac:dyDescent="0.25">
      <c r="B3700" s="60">
        <v>41864</v>
      </c>
      <c r="C3700" s="62">
        <v>1.5499999999999999E-3</v>
      </c>
      <c r="D3700" s="62">
        <v>2.336E-3</v>
      </c>
      <c r="E3700" s="62">
        <v>3.3090000000000003E-3</v>
      </c>
      <c r="F3700" s="62">
        <v>3.2500000000000001E-2</v>
      </c>
      <c r="G3700" s="62"/>
    </row>
    <row r="3701" spans="2:7" x14ac:dyDescent="0.25">
      <c r="B3701" s="60">
        <v>41865</v>
      </c>
      <c r="C3701" s="62">
        <v>1.5499999999999999E-3</v>
      </c>
      <c r="D3701" s="62">
        <v>2.3110000000000001E-3</v>
      </c>
      <c r="E3701" s="62">
        <v>3.2919999999999998E-3</v>
      </c>
      <c r="F3701" s="62">
        <v>3.2500000000000001E-2</v>
      </c>
      <c r="G3701" s="62"/>
    </row>
    <row r="3702" spans="2:7" x14ac:dyDescent="0.25">
      <c r="B3702" s="60">
        <v>41866</v>
      </c>
      <c r="C3702" s="62">
        <v>1.555E-3</v>
      </c>
      <c r="D3702" s="62">
        <v>2.3210000000000001E-3</v>
      </c>
      <c r="E3702" s="62">
        <v>3.2850000000000002E-3</v>
      </c>
      <c r="F3702" s="62">
        <v>3.2500000000000001E-2</v>
      </c>
      <c r="G3702" s="62"/>
    </row>
    <row r="3703" spans="2:7" x14ac:dyDescent="0.25">
      <c r="B3703" s="60">
        <v>41869</v>
      </c>
      <c r="C3703" s="62">
        <v>1.555E-3</v>
      </c>
      <c r="D3703" s="62">
        <v>2.3210000000000001E-3</v>
      </c>
      <c r="E3703" s="62">
        <v>3.2850000000000002E-3</v>
      </c>
      <c r="F3703" s="62">
        <v>3.2500000000000001E-2</v>
      </c>
      <c r="G3703" s="62"/>
    </row>
    <row r="3704" spans="2:7" x14ac:dyDescent="0.25">
      <c r="B3704" s="60">
        <v>41870</v>
      </c>
      <c r="C3704" s="62">
        <v>1.555E-3</v>
      </c>
      <c r="D3704" s="62">
        <v>2.3440000000000002E-3</v>
      </c>
      <c r="E3704" s="62">
        <v>3.2850000000000002E-3</v>
      </c>
      <c r="F3704" s="62">
        <v>3.2500000000000001E-2</v>
      </c>
      <c r="G3704" s="62"/>
    </row>
    <row r="3705" spans="2:7" x14ac:dyDescent="0.25">
      <c r="B3705" s="60">
        <v>41871</v>
      </c>
      <c r="C3705" s="62">
        <v>1.5499999999999999E-3</v>
      </c>
      <c r="D3705" s="62">
        <v>2.349E-3</v>
      </c>
      <c r="E3705" s="62">
        <v>3.2700000000000003E-3</v>
      </c>
      <c r="F3705" s="62">
        <v>3.2500000000000001E-2</v>
      </c>
      <c r="G3705" s="62"/>
    </row>
    <row r="3706" spans="2:7" x14ac:dyDescent="0.25">
      <c r="B3706" s="60">
        <v>41872</v>
      </c>
      <c r="C3706" s="62">
        <v>1.5499999999999999E-3</v>
      </c>
      <c r="D3706" s="62">
        <v>2.349E-3</v>
      </c>
      <c r="E3706" s="62">
        <v>3.29E-3</v>
      </c>
      <c r="F3706" s="62">
        <v>3.2500000000000001E-2</v>
      </c>
      <c r="G3706" s="62"/>
    </row>
    <row r="3707" spans="2:7" x14ac:dyDescent="0.25">
      <c r="B3707" s="60">
        <v>41873</v>
      </c>
      <c r="C3707" s="62">
        <v>1.5499999999999999E-3</v>
      </c>
      <c r="D3707" s="62">
        <v>2.3839999999999998E-3</v>
      </c>
      <c r="E3707" s="62">
        <v>3.3050000000000002E-3</v>
      </c>
      <c r="F3707" s="62">
        <v>3.2500000000000001E-2</v>
      </c>
      <c r="G3707" s="62"/>
    </row>
    <row r="3708" spans="2:7" x14ac:dyDescent="0.25">
      <c r="B3708" s="60">
        <v>41877</v>
      </c>
      <c r="C3708" s="62">
        <v>1.56E-3</v>
      </c>
      <c r="D3708" s="62">
        <v>2.3809999999999999E-3</v>
      </c>
      <c r="E3708" s="62">
        <v>3.2990000000000003E-3</v>
      </c>
      <c r="F3708" s="62">
        <v>3.2500000000000001E-2</v>
      </c>
      <c r="G3708" s="62"/>
    </row>
    <row r="3709" spans="2:7" x14ac:dyDescent="0.25">
      <c r="B3709" s="60">
        <v>41878</v>
      </c>
      <c r="C3709" s="62">
        <v>1.567E-3</v>
      </c>
      <c r="D3709" s="62">
        <v>2.346E-3</v>
      </c>
      <c r="E3709" s="62">
        <v>3.3189999999999999E-3</v>
      </c>
      <c r="F3709" s="62">
        <v>3.2500000000000001E-2</v>
      </c>
      <c r="G3709" s="62"/>
    </row>
    <row r="3710" spans="2:7" x14ac:dyDescent="0.25">
      <c r="B3710" s="60">
        <v>41879</v>
      </c>
      <c r="C3710" s="62">
        <v>1.5449999999999999E-3</v>
      </c>
      <c r="D3710" s="62">
        <v>2.336E-3</v>
      </c>
      <c r="E3710" s="62">
        <v>3.3189999999999999E-3</v>
      </c>
      <c r="F3710" s="62">
        <v>3.2500000000000001E-2</v>
      </c>
      <c r="G3710" s="62"/>
    </row>
    <row r="3711" spans="2:7" x14ac:dyDescent="0.25">
      <c r="B3711" s="60">
        <v>41880</v>
      </c>
      <c r="C3711" s="62">
        <v>1.57E-3</v>
      </c>
      <c r="D3711" s="62">
        <v>2.336E-3</v>
      </c>
      <c r="E3711" s="62">
        <v>3.2990000000000003E-3</v>
      </c>
      <c r="F3711" s="62">
        <v>3.2500000000000001E-2</v>
      </c>
      <c r="G3711" s="62"/>
    </row>
    <row r="3712" spans="2:7" x14ac:dyDescent="0.25">
      <c r="B3712" s="60">
        <v>41883</v>
      </c>
      <c r="C3712" s="62">
        <v>1.565E-3</v>
      </c>
      <c r="D3712" s="62">
        <v>2.336E-3</v>
      </c>
      <c r="E3712" s="62">
        <v>3.2940000000000001E-3</v>
      </c>
      <c r="F3712" s="62"/>
      <c r="G3712" s="62"/>
    </row>
    <row r="3713" spans="2:7" x14ac:dyDescent="0.25">
      <c r="B3713" s="60">
        <v>41884</v>
      </c>
      <c r="C3713" s="62">
        <v>1.565E-3</v>
      </c>
      <c r="D3713" s="62">
        <v>2.3310000000000002E-3</v>
      </c>
      <c r="E3713" s="62">
        <v>3.2965E-3</v>
      </c>
      <c r="F3713" s="62">
        <v>3.2500000000000001E-2</v>
      </c>
      <c r="G3713" s="62"/>
    </row>
    <row r="3714" spans="2:7" x14ac:dyDescent="0.25">
      <c r="B3714" s="60">
        <v>41885</v>
      </c>
      <c r="C3714" s="62">
        <v>1.5609999999999999E-3</v>
      </c>
      <c r="D3714" s="62">
        <v>2.3410000000000002E-3</v>
      </c>
      <c r="E3714" s="62">
        <v>3.2890000000000003E-3</v>
      </c>
      <c r="F3714" s="62">
        <v>3.2500000000000001E-2</v>
      </c>
      <c r="G3714" s="62"/>
    </row>
    <row r="3715" spans="2:7" x14ac:dyDescent="0.25">
      <c r="B3715" s="60">
        <v>41886</v>
      </c>
      <c r="C3715" s="62">
        <v>1.5609999999999999E-3</v>
      </c>
      <c r="D3715" s="62">
        <v>2.3310000000000002E-3</v>
      </c>
      <c r="E3715" s="62">
        <v>3.2890000000000003E-3</v>
      </c>
      <c r="F3715" s="62">
        <v>3.2500000000000001E-2</v>
      </c>
      <c r="G3715" s="62"/>
    </row>
    <row r="3716" spans="2:7" x14ac:dyDescent="0.25">
      <c r="B3716" s="60">
        <v>41887</v>
      </c>
      <c r="C3716" s="62">
        <v>1.5279999999999998E-3</v>
      </c>
      <c r="D3716" s="62">
        <v>2.323E-3</v>
      </c>
      <c r="E3716" s="62">
        <v>3.2700000000000003E-3</v>
      </c>
      <c r="F3716" s="62">
        <v>3.2500000000000001E-2</v>
      </c>
      <c r="G3716" s="62"/>
    </row>
    <row r="3717" spans="2:7" x14ac:dyDescent="0.25">
      <c r="B3717" s="60">
        <v>41890</v>
      </c>
      <c r="C3717" s="62">
        <v>1.5349999999999999E-3</v>
      </c>
      <c r="D3717" s="62">
        <v>2.336E-3</v>
      </c>
      <c r="E3717" s="62">
        <v>3.2629999999999998E-3</v>
      </c>
      <c r="F3717" s="62">
        <v>3.2500000000000001E-2</v>
      </c>
      <c r="G3717" s="62"/>
    </row>
    <row r="3718" spans="2:7" x14ac:dyDescent="0.25">
      <c r="B3718" s="60">
        <v>41891</v>
      </c>
      <c r="C3718" s="62">
        <v>1.5349999999999999E-3</v>
      </c>
      <c r="D3718" s="62">
        <v>2.346E-3</v>
      </c>
      <c r="E3718" s="62">
        <v>3.2940000000000001E-3</v>
      </c>
      <c r="F3718" s="62">
        <v>3.2500000000000001E-2</v>
      </c>
      <c r="G3718" s="62"/>
    </row>
    <row r="3719" spans="2:7" x14ac:dyDescent="0.25">
      <c r="B3719" s="60">
        <v>41892</v>
      </c>
      <c r="C3719" s="62">
        <v>1.5349999999999999E-3</v>
      </c>
      <c r="D3719" s="62">
        <v>2.346E-3</v>
      </c>
      <c r="E3719" s="62">
        <v>3.3139999999999997E-3</v>
      </c>
      <c r="F3719" s="62">
        <v>3.2500000000000001E-2</v>
      </c>
      <c r="G3719" s="62"/>
    </row>
    <row r="3720" spans="2:7" x14ac:dyDescent="0.25">
      <c r="B3720" s="60">
        <v>41893</v>
      </c>
      <c r="C3720" s="62">
        <v>1.5359999999999998E-3</v>
      </c>
      <c r="D3720" s="62">
        <v>2.3410000000000002E-3</v>
      </c>
      <c r="E3720" s="62">
        <v>3.3090000000000003E-3</v>
      </c>
      <c r="F3720" s="62">
        <v>3.2500000000000001E-2</v>
      </c>
      <c r="G3720" s="62"/>
    </row>
    <row r="3721" spans="2:7" x14ac:dyDescent="0.25">
      <c r="B3721" s="60">
        <v>41894</v>
      </c>
      <c r="C3721" s="62">
        <v>1.5359999999999998E-3</v>
      </c>
      <c r="D3721" s="62">
        <v>2.346E-3</v>
      </c>
      <c r="E3721" s="62">
        <v>3.3090000000000003E-3</v>
      </c>
      <c r="F3721" s="62">
        <v>3.2500000000000001E-2</v>
      </c>
      <c r="G3721" s="62"/>
    </row>
    <row r="3722" spans="2:7" x14ac:dyDescent="0.25">
      <c r="B3722" s="60">
        <v>41897</v>
      </c>
      <c r="C3722" s="62">
        <v>1.5359999999999998E-3</v>
      </c>
      <c r="D3722" s="62">
        <v>2.346E-3</v>
      </c>
      <c r="E3722" s="62">
        <v>3.3090000000000003E-3</v>
      </c>
      <c r="F3722" s="62">
        <v>3.2500000000000001E-2</v>
      </c>
      <c r="G3722" s="62"/>
    </row>
    <row r="3723" spans="2:7" x14ac:dyDescent="0.25">
      <c r="B3723" s="60">
        <v>41898</v>
      </c>
      <c r="C3723" s="62">
        <v>1.5349999999999999E-3</v>
      </c>
      <c r="D3723" s="62">
        <v>2.3440000000000002E-3</v>
      </c>
      <c r="E3723" s="62">
        <v>3.3015000000000002E-3</v>
      </c>
      <c r="F3723" s="62">
        <v>3.2500000000000001E-2</v>
      </c>
      <c r="G3723" s="62"/>
    </row>
    <row r="3724" spans="2:7" x14ac:dyDescent="0.25">
      <c r="B3724" s="60">
        <v>41899</v>
      </c>
      <c r="C3724" s="62">
        <v>1.5299999999999999E-3</v>
      </c>
      <c r="D3724" s="62">
        <v>2.3410000000000002E-3</v>
      </c>
      <c r="E3724" s="62">
        <v>3.3040000000000001E-3</v>
      </c>
      <c r="F3724" s="62">
        <v>3.2500000000000001E-2</v>
      </c>
      <c r="G3724" s="62"/>
    </row>
    <row r="3725" spans="2:7" x14ac:dyDescent="0.25">
      <c r="B3725" s="60">
        <v>41900</v>
      </c>
      <c r="C3725" s="62">
        <v>1.5349999999999999E-3</v>
      </c>
      <c r="D3725" s="62">
        <v>2.3310000000000002E-3</v>
      </c>
      <c r="E3725" s="62">
        <v>3.3040000000000001E-3</v>
      </c>
      <c r="F3725" s="62">
        <v>3.2500000000000001E-2</v>
      </c>
      <c r="G3725" s="62"/>
    </row>
    <row r="3726" spans="2:7" x14ac:dyDescent="0.25">
      <c r="B3726" s="60">
        <v>41901</v>
      </c>
      <c r="C3726" s="62">
        <v>1.5399999999999999E-3</v>
      </c>
      <c r="D3726" s="62">
        <v>2.3310000000000002E-3</v>
      </c>
      <c r="E3726" s="62">
        <v>3.3090000000000003E-3</v>
      </c>
      <c r="F3726" s="62">
        <v>3.2500000000000001E-2</v>
      </c>
      <c r="G3726" s="62"/>
    </row>
    <row r="3727" spans="2:7" x14ac:dyDescent="0.25">
      <c r="B3727" s="60">
        <v>41904</v>
      </c>
      <c r="C3727" s="62">
        <v>1.5449999999999999E-3</v>
      </c>
      <c r="D3727" s="62">
        <v>2.356E-3</v>
      </c>
      <c r="E3727" s="62">
        <v>3.3040000000000001E-3</v>
      </c>
      <c r="F3727" s="62">
        <v>3.2500000000000001E-2</v>
      </c>
      <c r="G3727" s="62"/>
    </row>
    <row r="3728" spans="2:7" x14ac:dyDescent="0.25">
      <c r="B3728" s="60">
        <v>41905</v>
      </c>
      <c r="C3728" s="62">
        <v>1.5449999999999999E-3</v>
      </c>
      <c r="D3728" s="62">
        <v>2.3410000000000002E-3</v>
      </c>
      <c r="E3728" s="62">
        <v>3.2990000000000003E-3</v>
      </c>
      <c r="F3728" s="62">
        <v>3.2500000000000001E-2</v>
      </c>
      <c r="G3728" s="62"/>
    </row>
    <row r="3729" spans="2:7" x14ac:dyDescent="0.25">
      <c r="B3729" s="60">
        <v>41906</v>
      </c>
      <c r="C3729" s="62">
        <v>1.5349999999999999E-3</v>
      </c>
      <c r="D3729" s="62">
        <v>2.3510000000000002E-3</v>
      </c>
      <c r="E3729" s="62">
        <v>3.3115000000000002E-3</v>
      </c>
      <c r="F3729" s="62">
        <v>3.2500000000000001E-2</v>
      </c>
      <c r="G3729" s="62"/>
    </row>
    <row r="3730" spans="2:7" x14ac:dyDescent="0.25">
      <c r="B3730" s="60">
        <v>41907</v>
      </c>
      <c r="C3730" s="62">
        <v>1.5149999999999999E-3</v>
      </c>
      <c r="D3730" s="62">
        <v>2.336E-3</v>
      </c>
      <c r="E3730" s="62">
        <v>3.3139999999999997E-3</v>
      </c>
      <c r="F3730" s="62">
        <v>3.2500000000000001E-2</v>
      </c>
      <c r="G3730" s="62"/>
    </row>
    <row r="3731" spans="2:7" x14ac:dyDescent="0.25">
      <c r="B3731" s="60">
        <v>41908</v>
      </c>
      <c r="C3731" s="62">
        <v>1.5399999999999999E-3</v>
      </c>
      <c r="D3731" s="62">
        <v>2.3310000000000002E-3</v>
      </c>
      <c r="E3731" s="62">
        <v>3.3040000000000001E-3</v>
      </c>
      <c r="F3731" s="62">
        <v>3.2500000000000001E-2</v>
      </c>
      <c r="G3731" s="62"/>
    </row>
    <row r="3732" spans="2:7" x14ac:dyDescent="0.25">
      <c r="B3732" s="60">
        <v>41911</v>
      </c>
      <c r="C3732" s="62">
        <v>1.5249999999999999E-3</v>
      </c>
      <c r="D3732" s="62">
        <v>2.3510000000000002E-3</v>
      </c>
      <c r="E3732" s="62">
        <v>3.3065E-3</v>
      </c>
      <c r="F3732" s="62">
        <v>3.2500000000000001E-2</v>
      </c>
      <c r="G3732" s="62"/>
    </row>
    <row r="3733" spans="2:7" x14ac:dyDescent="0.25">
      <c r="B3733" s="60">
        <v>41912</v>
      </c>
      <c r="C3733" s="62">
        <v>1.565E-3</v>
      </c>
      <c r="D3733" s="62">
        <v>2.3510000000000002E-3</v>
      </c>
      <c r="E3733" s="62">
        <v>3.3040000000000001E-3</v>
      </c>
      <c r="F3733" s="62">
        <v>3.2500000000000001E-2</v>
      </c>
      <c r="G3733" s="62"/>
    </row>
    <row r="3734" spans="2:7" x14ac:dyDescent="0.25">
      <c r="B3734" s="60">
        <v>41913</v>
      </c>
      <c r="C3734" s="62">
        <v>1.5199999999999999E-3</v>
      </c>
      <c r="D3734" s="62">
        <v>2.3259999999999999E-3</v>
      </c>
      <c r="E3734" s="62">
        <v>3.2469999999999999E-3</v>
      </c>
      <c r="F3734" s="62">
        <v>3.2500000000000001E-2</v>
      </c>
      <c r="G3734" s="62"/>
    </row>
    <row r="3735" spans="2:7" x14ac:dyDescent="0.25">
      <c r="B3735" s="60">
        <v>41914</v>
      </c>
      <c r="C3735" s="62">
        <v>1.5199999999999999E-3</v>
      </c>
      <c r="D3735" s="62">
        <v>2.3119999999999998E-3</v>
      </c>
      <c r="E3735" s="62">
        <v>3.2379999999999996E-3</v>
      </c>
      <c r="F3735" s="62">
        <v>3.2500000000000001E-2</v>
      </c>
      <c r="G3735" s="62"/>
    </row>
    <row r="3736" spans="2:7" x14ac:dyDescent="0.25">
      <c r="B3736" s="60">
        <v>41915</v>
      </c>
      <c r="C3736" s="62">
        <v>1.5299999999999999E-3</v>
      </c>
      <c r="D3736" s="62">
        <v>2.3159999999999999E-3</v>
      </c>
      <c r="E3736" s="62">
        <v>3.2469999999999999E-3</v>
      </c>
      <c r="F3736" s="62">
        <v>3.2500000000000001E-2</v>
      </c>
      <c r="G3736" s="62"/>
    </row>
    <row r="3737" spans="2:7" x14ac:dyDescent="0.25">
      <c r="B3737" s="60">
        <v>41918</v>
      </c>
      <c r="C3737" s="62">
        <v>1.5299999999999999E-3</v>
      </c>
      <c r="D3737" s="62">
        <v>2.3259999999999999E-3</v>
      </c>
      <c r="E3737" s="62">
        <v>3.2640000000000004E-3</v>
      </c>
      <c r="F3737" s="62">
        <v>3.2500000000000001E-2</v>
      </c>
      <c r="G3737" s="62"/>
    </row>
    <row r="3738" spans="2:7" x14ac:dyDescent="0.25">
      <c r="B3738" s="60">
        <v>41919</v>
      </c>
      <c r="C3738" s="62">
        <v>1.5249999999999999E-3</v>
      </c>
      <c r="D3738" s="62">
        <v>2.3110000000000001E-3</v>
      </c>
      <c r="E3738" s="62">
        <v>3.2764999999999999E-3</v>
      </c>
      <c r="F3738" s="62">
        <v>3.2500000000000001E-2</v>
      </c>
      <c r="G3738" s="62"/>
    </row>
    <row r="3739" spans="2:7" x14ac:dyDescent="0.25">
      <c r="B3739" s="60">
        <v>41920</v>
      </c>
      <c r="C3739" s="62">
        <v>1.5179999999999998E-3</v>
      </c>
      <c r="D3739" s="62">
        <v>2.2910000000000001E-3</v>
      </c>
      <c r="E3739" s="62">
        <v>3.2415E-3</v>
      </c>
      <c r="F3739" s="62">
        <v>3.2500000000000001E-2</v>
      </c>
      <c r="G3739" s="62"/>
    </row>
    <row r="3740" spans="2:7" x14ac:dyDescent="0.25">
      <c r="B3740" s="60">
        <v>41921</v>
      </c>
      <c r="C3740" s="62">
        <v>1.5269999999999999E-3</v>
      </c>
      <c r="D3740" s="62">
        <v>2.2910000000000001E-3</v>
      </c>
      <c r="E3740" s="62">
        <v>3.1940000000000002E-3</v>
      </c>
      <c r="F3740" s="62">
        <v>3.2500000000000001E-2</v>
      </c>
      <c r="G3740" s="62"/>
    </row>
    <row r="3741" spans="2:7" x14ac:dyDescent="0.25">
      <c r="B3741" s="60">
        <v>41922</v>
      </c>
      <c r="C3741" s="62">
        <v>1.5279999999999998E-3</v>
      </c>
      <c r="D3741" s="62">
        <v>2.3E-3</v>
      </c>
      <c r="E3741" s="62">
        <v>3.1979999999999999E-3</v>
      </c>
      <c r="F3741" s="62">
        <v>3.2500000000000001E-2</v>
      </c>
      <c r="G3741" s="62"/>
    </row>
    <row r="3742" spans="2:7" x14ac:dyDescent="0.25">
      <c r="B3742" s="60">
        <v>41925</v>
      </c>
      <c r="C3742" s="62">
        <v>1.5329999999999999E-3</v>
      </c>
      <c r="D3742" s="62">
        <v>2.3059999999999999E-3</v>
      </c>
      <c r="E3742" s="62">
        <v>3.2104999999999998E-3</v>
      </c>
      <c r="F3742" s="62"/>
      <c r="G3742" s="62"/>
    </row>
    <row r="3743" spans="2:7" x14ac:dyDescent="0.25">
      <c r="B3743" s="60">
        <v>41926</v>
      </c>
      <c r="C3743" s="62">
        <v>1.5179999999999998E-3</v>
      </c>
      <c r="D3743" s="62">
        <v>2.2910000000000001E-3</v>
      </c>
      <c r="E3743" s="62">
        <v>3.2005000000000002E-3</v>
      </c>
      <c r="F3743" s="62">
        <v>3.2500000000000001E-2</v>
      </c>
      <c r="G3743" s="62"/>
    </row>
    <row r="3744" spans="2:7" x14ac:dyDescent="0.25">
      <c r="B3744" s="60">
        <v>41927</v>
      </c>
      <c r="C3744" s="62">
        <v>1.5349999999999999E-3</v>
      </c>
      <c r="D3744" s="62">
        <v>2.281E-3</v>
      </c>
      <c r="E3744" s="62">
        <v>3.2164999999999997E-3</v>
      </c>
      <c r="F3744" s="62">
        <v>3.2500000000000001E-2</v>
      </c>
      <c r="G3744" s="62"/>
    </row>
    <row r="3745" spans="2:7" x14ac:dyDescent="0.25">
      <c r="B3745" s="60">
        <v>41928</v>
      </c>
      <c r="C3745" s="62">
        <v>1.57E-3</v>
      </c>
      <c r="D3745" s="62">
        <v>2.3075000000000001E-3</v>
      </c>
      <c r="E3745" s="62">
        <v>3.2315E-3</v>
      </c>
      <c r="F3745" s="62">
        <v>3.2500000000000001E-2</v>
      </c>
      <c r="G3745" s="62"/>
    </row>
    <row r="3746" spans="2:7" x14ac:dyDescent="0.25">
      <c r="B3746" s="60">
        <v>41929</v>
      </c>
      <c r="C3746" s="62">
        <v>1.572E-3</v>
      </c>
      <c r="D3746" s="62">
        <v>2.3135E-3</v>
      </c>
      <c r="E3746" s="62">
        <v>3.2300000000000002E-3</v>
      </c>
      <c r="F3746" s="62">
        <v>3.2500000000000001E-2</v>
      </c>
      <c r="G3746" s="62"/>
    </row>
    <row r="3747" spans="2:7" x14ac:dyDescent="0.25">
      <c r="B3747" s="60">
        <v>41932</v>
      </c>
      <c r="C3747" s="62">
        <v>1.557E-3</v>
      </c>
      <c r="D3747" s="62">
        <v>2.3210000000000001E-3</v>
      </c>
      <c r="E3747" s="62">
        <v>3.2300000000000002E-3</v>
      </c>
      <c r="F3747" s="62">
        <v>3.2500000000000001E-2</v>
      </c>
      <c r="G3747" s="62"/>
    </row>
    <row r="3748" spans="2:7" x14ac:dyDescent="0.25">
      <c r="B3748" s="60">
        <v>41933</v>
      </c>
      <c r="C3748" s="62">
        <v>1.5299999999999999E-3</v>
      </c>
      <c r="D3748" s="62">
        <v>2.3059999999999999E-3</v>
      </c>
      <c r="E3748" s="62">
        <v>3.2324999999999997E-3</v>
      </c>
      <c r="F3748" s="62">
        <v>3.2500000000000001E-2</v>
      </c>
      <c r="G3748" s="62"/>
    </row>
    <row r="3749" spans="2:7" x14ac:dyDescent="0.25">
      <c r="B3749" s="60">
        <v>41934</v>
      </c>
      <c r="C3749" s="62">
        <v>1.5299999999999999E-3</v>
      </c>
      <c r="D3749" s="62">
        <v>2.3280000000000002E-3</v>
      </c>
      <c r="E3749" s="62">
        <v>3.2315E-3</v>
      </c>
      <c r="F3749" s="62">
        <v>3.2500000000000001E-2</v>
      </c>
      <c r="G3749" s="62"/>
    </row>
    <row r="3750" spans="2:7" x14ac:dyDescent="0.25">
      <c r="B3750" s="60">
        <v>41935</v>
      </c>
      <c r="C3750" s="62">
        <v>1.5199999999999999E-3</v>
      </c>
      <c r="D3750" s="62">
        <v>2.336E-3</v>
      </c>
      <c r="E3750" s="62">
        <v>3.2369999999999999E-3</v>
      </c>
      <c r="F3750" s="62">
        <v>3.2500000000000001E-2</v>
      </c>
      <c r="G3750" s="62"/>
    </row>
    <row r="3751" spans="2:7" x14ac:dyDescent="0.25">
      <c r="B3751" s="60">
        <v>41936</v>
      </c>
      <c r="C3751" s="62">
        <v>1.5199999999999999E-3</v>
      </c>
      <c r="D3751" s="62">
        <v>2.3310000000000002E-3</v>
      </c>
      <c r="E3751" s="62">
        <v>3.2290000000000001E-3</v>
      </c>
      <c r="F3751" s="62">
        <v>3.2500000000000001E-2</v>
      </c>
      <c r="G3751" s="62"/>
    </row>
    <row r="3752" spans="2:7" x14ac:dyDescent="0.25">
      <c r="B3752" s="60">
        <v>41939</v>
      </c>
      <c r="C3752" s="62">
        <v>1.5249999999999999E-3</v>
      </c>
      <c r="D3752" s="62">
        <v>2.3259999999999999E-3</v>
      </c>
      <c r="E3752" s="62">
        <v>3.2264999999999998E-3</v>
      </c>
      <c r="F3752" s="62">
        <v>3.2500000000000001E-2</v>
      </c>
      <c r="G3752" s="62"/>
    </row>
    <row r="3753" spans="2:7" x14ac:dyDescent="0.25">
      <c r="B3753" s="60">
        <v>41940</v>
      </c>
      <c r="C3753" s="62">
        <v>1.5349999999999999E-3</v>
      </c>
      <c r="D3753" s="62">
        <v>2.3259999999999999E-3</v>
      </c>
      <c r="E3753" s="62">
        <v>3.2390000000000001E-3</v>
      </c>
      <c r="F3753" s="62">
        <v>3.2500000000000001E-2</v>
      </c>
      <c r="G3753" s="62"/>
    </row>
    <row r="3754" spans="2:7" x14ac:dyDescent="0.25">
      <c r="B3754" s="60">
        <v>41941</v>
      </c>
      <c r="C3754" s="62">
        <v>1.5399999999999999E-3</v>
      </c>
      <c r="D3754" s="62">
        <v>2.3259999999999999E-3</v>
      </c>
      <c r="E3754" s="62">
        <v>3.2464999999999998E-3</v>
      </c>
      <c r="F3754" s="62">
        <v>3.2500000000000001E-2</v>
      </c>
      <c r="G3754" s="62"/>
    </row>
    <row r="3755" spans="2:7" x14ac:dyDescent="0.25">
      <c r="B3755" s="60">
        <v>41942</v>
      </c>
      <c r="C3755" s="62">
        <v>1.567E-3</v>
      </c>
      <c r="D3755" s="62">
        <v>2.3235E-3</v>
      </c>
      <c r="E3755" s="62">
        <v>3.2864999999999999E-3</v>
      </c>
      <c r="F3755" s="62">
        <v>3.2500000000000001E-2</v>
      </c>
      <c r="G3755" s="62"/>
    </row>
    <row r="3756" spans="2:7" x14ac:dyDescent="0.25">
      <c r="B3756" s="60">
        <v>41943</v>
      </c>
      <c r="C3756" s="62">
        <v>1.5590000000000001E-3</v>
      </c>
      <c r="D3756" s="62">
        <v>2.3210000000000001E-3</v>
      </c>
      <c r="E3756" s="62">
        <v>3.2790000000000002E-3</v>
      </c>
      <c r="F3756" s="62">
        <v>3.2500000000000001E-2</v>
      </c>
      <c r="G3756" s="62"/>
    </row>
    <row r="3757" spans="2:7" x14ac:dyDescent="0.25">
      <c r="B3757" s="60">
        <v>41946</v>
      </c>
      <c r="C3757" s="62">
        <v>1.555E-3</v>
      </c>
      <c r="D3757" s="62">
        <v>2.3235E-3</v>
      </c>
      <c r="E3757" s="62">
        <v>3.2790000000000002E-3</v>
      </c>
      <c r="F3757" s="62">
        <v>3.2500000000000001E-2</v>
      </c>
      <c r="G3757" s="62"/>
    </row>
    <row r="3758" spans="2:7" x14ac:dyDescent="0.25">
      <c r="B3758" s="60">
        <v>41947</v>
      </c>
      <c r="C3758" s="62">
        <v>1.555E-3</v>
      </c>
      <c r="D3758" s="62">
        <v>2.3184999999999998E-3</v>
      </c>
      <c r="E3758" s="62">
        <v>3.2615000000000001E-3</v>
      </c>
      <c r="F3758" s="62">
        <v>3.2500000000000001E-2</v>
      </c>
      <c r="G3758" s="62"/>
    </row>
    <row r="3759" spans="2:7" x14ac:dyDescent="0.25">
      <c r="B3759" s="60">
        <v>41948</v>
      </c>
      <c r="C3759" s="62">
        <v>1.555E-3</v>
      </c>
      <c r="D3759" s="62">
        <v>2.3184999999999998E-3</v>
      </c>
      <c r="E3759" s="62">
        <v>3.2590000000000002E-3</v>
      </c>
      <c r="F3759" s="62">
        <v>3.2500000000000001E-2</v>
      </c>
      <c r="G3759" s="62"/>
    </row>
    <row r="3760" spans="2:7" x14ac:dyDescent="0.25">
      <c r="B3760" s="60">
        <v>41949</v>
      </c>
      <c r="C3760" s="62">
        <v>1.555E-3</v>
      </c>
      <c r="D3760" s="62">
        <v>2.3159999999999999E-3</v>
      </c>
      <c r="E3760" s="62">
        <v>3.2664999999999999E-3</v>
      </c>
      <c r="F3760" s="62">
        <v>3.2500000000000001E-2</v>
      </c>
      <c r="G3760" s="62"/>
    </row>
    <row r="3761" spans="2:7" x14ac:dyDescent="0.25">
      <c r="B3761" s="60">
        <v>41950</v>
      </c>
      <c r="C3761" s="62">
        <v>1.573E-3</v>
      </c>
      <c r="D3761" s="62">
        <v>2.3259999999999999E-3</v>
      </c>
      <c r="E3761" s="62">
        <v>3.2664999999999999E-3</v>
      </c>
      <c r="F3761" s="62">
        <v>3.2500000000000001E-2</v>
      </c>
      <c r="G3761" s="62"/>
    </row>
    <row r="3762" spans="2:7" x14ac:dyDescent="0.25">
      <c r="B3762" s="60">
        <v>41953</v>
      </c>
      <c r="C3762" s="62">
        <v>1.5429999999999999E-3</v>
      </c>
      <c r="D3762" s="62">
        <v>2.3310000000000002E-3</v>
      </c>
      <c r="E3762" s="62">
        <v>3.2590000000000002E-3</v>
      </c>
      <c r="F3762" s="62">
        <v>3.2500000000000001E-2</v>
      </c>
      <c r="G3762" s="62"/>
    </row>
    <row r="3763" spans="2:7" x14ac:dyDescent="0.25">
      <c r="B3763" s="60">
        <v>41954</v>
      </c>
      <c r="C3763" s="62">
        <v>1.5329999999999999E-3</v>
      </c>
      <c r="D3763" s="62">
        <v>2.3319999999999999E-3</v>
      </c>
      <c r="E3763" s="62">
        <v>3.2600000000000003E-3</v>
      </c>
      <c r="F3763" s="62"/>
      <c r="G3763" s="62"/>
    </row>
    <row r="3764" spans="2:7" x14ac:dyDescent="0.25">
      <c r="B3764" s="60">
        <v>41955</v>
      </c>
      <c r="C3764" s="62">
        <v>1.5279999999999998E-3</v>
      </c>
      <c r="D3764" s="62">
        <v>2.3319999999999999E-3</v>
      </c>
      <c r="E3764" s="62">
        <v>3.2600000000000003E-3</v>
      </c>
      <c r="F3764" s="62">
        <v>3.2500000000000001E-2</v>
      </c>
      <c r="G3764" s="62"/>
    </row>
    <row r="3765" spans="2:7" x14ac:dyDescent="0.25">
      <c r="B3765" s="60">
        <v>41956</v>
      </c>
      <c r="C3765" s="62">
        <v>1.547E-3</v>
      </c>
      <c r="D3765" s="62">
        <v>2.3210000000000001E-3</v>
      </c>
      <c r="E3765" s="62">
        <v>3.2615000000000001E-3</v>
      </c>
      <c r="F3765" s="62">
        <v>3.2500000000000001E-2</v>
      </c>
      <c r="G3765" s="62"/>
    </row>
    <row r="3766" spans="2:7" x14ac:dyDescent="0.25">
      <c r="B3766" s="60">
        <v>41957</v>
      </c>
      <c r="C3766" s="62">
        <v>1.5299999999999999E-3</v>
      </c>
      <c r="D3766" s="62">
        <v>2.3210000000000001E-3</v>
      </c>
      <c r="E3766" s="62">
        <v>3.2640000000000004E-3</v>
      </c>
      <c r="F3766" s="62">
        <v>3.2500000000000001E-2</v>
      </c>
      <c r="G3766" s="62"/>
    </row>
    <row r="3767" spans="2:7" x14ac:dyDescent="0.25">
      <c r="B3767" s="60">
        <v>41960</v>
      </c>
      <c r="C3767" s="62">
        <v>1.5399999999999999E-3</v>
      </c>
      <c r="D3767" s="62">
        <v>2.3184999999999998E-3</v>
      </c>
      <c r="E3767" s="62">
        <v>3.2564999999999998E-3</v>
      </c>
      <c r="F3767" s="62">
        <v>3.2500000000000001E-2</v>
      </c>
      <c r="G3767" s="62"/>
    </row>
    <row r="3768" spans="2:7" x14ac:dyDescent="0.25">
      <c r="B3768" s="60">
        <v>41961</v>
      </c>
      <c r="C3768" s="62">
        <v>1.5499999999999999E-3</v>
      </c>
      <c r="D3768" s="62">
        <v>2.3184999999999998E-3</v>
      </c>
      <c r="E3768" s="62">
        <v>3.2564999999999998E-3</v>
      </c>
      <c r="F3768" s="62">
        <v>3.2500000000000001E-2</v>
      </c>
      <c r="G3768" s="62"/>
    </row>
    <row r="3769" spans="2:7" x14ac:dyDescent="0.25">
      <c r="B3769" s="60">
        <v>41962</v>
      </c>
      <c r="C3769" s="62">
        <v>1.5499999999999999E-3</v>
      </c>
      <c r="D3769" s="62">
        <v>2.3110000000000001E-3</v>
      </c>
      <c r="E3769" s="62">
        <v>3.2464999999999998E-3</v>
      </c>
      <c r="F3769" s="62">
        <v>3.2500000000000001E-2</v>
      </c>
      <c r="G3769" s="62"/>
    </row>
    <row r="3770" spans="2:7" x14ac:dyDescent="0.25">
      <c r="B3770" s="60">
        <v>41963</v>
      </c>
      <c r="C3770" s="62">
        <v>1.5499999999999999E-3</v>
      </c>
      <c r="D3770" s="62">
        <v>2.3289999999999999E-3</v>
      </c>
      <c r="E3770" s="62">
        <v>3.287E-3</v>
      </c>
      <c r="F3770" s="62">
        <v>3.2500000000000001E-2</v>
      </c>
      <c r="G3770" s="62"/>
    </row>
    <row r="3771" spans="2:7" x14ac:dyDescent="0.25">
      <c r="B3771" s="60">
        <v>41964</v>
      </c>
      <c r="C3771" s="62">
        <v>1.5525000000000001E-3</v>
      </c>
      <c r="D3771" s="62">
        <v>2.3284999999999998E-3</v>
      </c>
      <c r="E3771" s="62">
        <v>3.2690000000000002E-3</v>
      </c>
      <c r="F3771" s="62">
        <v>3.2500000000000001E-2</v>
      </c>
      <c r="G3771" s="62"/>
    </row>
    <row r="3772" spans="2:7" x14ac:dyDescent="0.25">
      <c r="B3772" s="60">
        <v>41967</v>
      </c>
      <c r="C3772" s="62">
        <v>1.5349999999999999E-3</v>
      </c>
      <c r="D3772" s="62">
        <v>2.3435000000000001E-3</v>
      </c>
      <c r="E3772" s="62">
        <v>3.2740000000000004E-3</v>
      </c>
      <c r="F3772" s="62">
        <v>3.2500000000000001E-2</v>
      </c>
      <c r="G3772" s="62"/>
    </row>
    <row r="3773" spans="2:7" x14ac:dyDescent="0.25">
      <c r="B3773" s="60">
        <v>41968</v>
      </c>
      <c r="C3773" s="62">
        <v>1.5625000000000001E-3</v>
      </c>
      <c r="D3773" s="62">
        <v>2.356E-3</v>
      </c>
      <c r="E3773" s="62">
        <v>3.287E-3</v>
      </c>
      <c r="F3773" s="62">
        <v>3.2500000000000001E-2</v>
      </c>
      <c r="G3773" s="62"/>
    </row>
    <row r="3774" spans="2:7" x14ac:dyDescent="0.25">
      <c r="B3774" s="60">
        <v>41969</v>
      </c>
      <c r="C3774" s="62">
        <v>1.5575000000000001E-3</v>
      </c>
      <c r="D3774" s="62">
        <v>2.356E-3</v>
      </c>
      <c r="E3774" s="62">
        <v>3.3189999999999999E-3</v>
      </c>
      <c r="F3774" s="62">
        <v>3.2500000000000001E-2</v>
      </c>
      <c r="G3774" s="62"/>
    </row>
    <row r="3775" spans="2:7" x14ac:dyDescent="0.25">
      <c r="B3775" s="60">
        <v>41970</v>
      </c>
      <c r="C3775" s="62">
        <v>1.5499999999999999E-3</v>
      </c>
      <c r="D3775" s="62">
        <v>2.336E-3</v>
      </c>
      <c r="E3775" s="62">
        <v>3.2645E-3</v>
      </c>
      <c r="F3775" s="62"/>
      <c r="G3775" s="62"/>
    </row>
    <row r="3776" spans="2:7" x14ac:dyDescent="0.25">
      <c r="B3776" s="60">
        <v>41971</v>
      </c>
      <c r="C3776" s="62">
        <v>1.5399999999999999E-3</v>
      </c>
      <c r="D3776" s="62">
        <v>2.336E-3</v>
      </c>
      <c r="E3776" s="62">
        <v>3.2619999999999997E-3</v>
      </c>
      <c r="F3776" s="62">
        <v>3.2500000000000001E-2</v>
      </c>
      <c r="G3776" s="62"/>
    </row>
    <row r="3777" spans="2:7" x14ac:dyDescent="0.25">
      <c r="B3777" s="60">
        <v>41974</v>
      </c>
      <c r="C3777" s="62">
        <v>1.5774999999999999E-3</v>
      </c>
      <c r="D3777" s="62">
        <v>2.346E-3</v>
      </c>
      <c r="E3777" s="62">
        <v>3.2895000000000003E-3</v>
      </c>
      <c r="F3777" s="62">
        <v>3.2500000000000001E-2</v>
      </c>
      <c r="G3777" s="62"/>
    </row>
    <row r="3778" spans="2:7" x14ac:dyDescent="0.25">
      <c r="B3778" s="60">
        <v>41975</v>
      </c>
      <c r="C3778" s="62">
        <v>1.5824999999999999E-3</v>
      </c>
      <c r="D3778" s="62">
        <v>2.346E-3</v>
      </c>
      <c r="E3778" s="62">
        <v>3.2790000000000002E-3</v>
      </c>
      <c r="F3778" s="62">
        <v>3.2500000000000001E-2</v>
      </c>
      <c r="G3778" s="62"/>
    </row>
    <row r="3779" spans="2:7" x14ac:dyDescent="0.25">
      <c r="B3779" s="60">
        <v>41976</v>
      </c>
      <c r="C3779" s="62">
        <v>1.57E-3</v>
      </c>
      <c r="D3779" s="62">
        <v>2.3484999999999999E-3</v>
      </c>
      <c r="E3779" s="62">
        <v>3.2619999999999997E-3</v>
      </c>
      <c r="F3779" s="62">
        <v>3.2500000000000001E-2</v>
      </c>
      <c r="G3779" s="62"/>
    </row>
    <row r="3780" spans="2:7" x14ac:dyDescent="0.25">
      <c r="B3780" s="60">
        <v>41977</v>
      </c>
      <c r="C3780" s="62">
        <v>1.572E-3</v>
      </c>
      <c r="D3780" s="62">
        <v>2.3535000000000001E-3</v>
      </c>
      <c r="E3780" s="62">
        <v>3.2990000000000003E-3</v>
      </c>
      <c r="F3780" s="62">
        <v>3.2500000000000001E-2</v>
      </c>
      <c r="G3780" s="62"/>
    </row>
    <row r="3781" spans="2:7" x14ac:dyDescent="0.25">
      <c r="B3781" s="60">
        <v>41978</v>
      </c>
      <c r="C3781" s="62">
        <v>1.58E-3</v>
      </c>
      <c r="D3781" s="62">
        <v>2.356E-3</v>
      </c>
      <c r="E3781" s="62">
        <v>3.3040000000000001E-3</v>
      </c>
      <c r="F3781" s="62">
        <v>3.2500000000000001E-2</v>
      </c>
      <c r="G3781" s="62"/>
    </row>
    <row r="3782" spans="2:7" x14ac:dyDescent="0.25">
      <c r="B3782" s="60">
        <v>41981</v>
      </c>
      <c r="C3782" s="62">
        <v>1.6170000000000002E-3</v>
      </c>
      <c r="D3782" s="62">
        <v>2.3760000000000001E-3</v>
      </c>
      <c r="E3782" s="62">
        <v>3.3989999999999997E-3</v>
      </c>
      <c r="F3782" s="62">
        <v>3.2500000000000001E-2</v>
      </c>
      <c r="G3782" s="62"/>
    </row>
    <row r="3783" spans="2:7" x14ac:dyDescent="0.25">
      <c r="B3783" s="60">
        <v>41982</v>
      </c>
      <c r="C3783" s="62">
        <v>1.585E-3</v>
      </c>
      <c r="D3783" s="62">
        <v>2.3885E-3</v>
      </c>
      <c r="E3783" s="62">
        <v>3.3789999999999996E-3</v>
      </c>
      <c r="F3783" s="62">
        <v>3.2500000000000001E-2</v>
      </c>
      <c r="G3783" s="62"/>
    </row>
    <row r="3784" spans="2:7" x14ac:dyDescent="0.25">
      <c r="B3784" s="60">
        <v>41983</v>
      </c>
      <c r="C3784" s="62">
        <v>1.6080000000000001E-3</v>
      </c>
      <c r="D3784" s="62">
        <v>2.3990000000000001E-3</v>
      </c>
      <c r="E3784" s="62">
        <v>3.3769999999999998E-3</v>
      </c>
      <c r="F3784" s="62">
        <v>3.2500000000000001E-2</v>
      </c>
      <c r="G3784" s="62"/>
    </row>
    <row r="3785" spans="2:7" x14ac:dyDescent="0.25">
      <c r="B3785" s="60">
        <v>41984</v>
      </c>
      <c r="C3785" s="62">
        <v>1.6080000000000001E-3</v>
      </c>
      <c r="D3785" s="62">
        <v>2.4060000000000002E-3</v>
      </c>
      <c r="E3785" s="62">
        <v>3.3839999999999999E-3</v>
      </c>
      <c r="F3785" s="62">
        <v>3.2500000000000001E-2</v>
      </c>
      <c r="G3785" s="62"/>
    </row>
    <row r="3786" spans="2:7" x14ac:dyDescent="0.25">
      <c r="B3786" s="60">
        <v>41985</v>
      </c>
      <c r="C3786" s="62">
        <v>1.6100000000000001E-3</v>
      </c>
      <c r="D3786" s="62">
        <v>2.4285000000000001E-3</v>
      </c>
      <c r="E3786" s="62">
        <v>3.4089999999999997E-3</v>
      </c>
      <c r="F3786" s="62">
        <v>3.2500000000000001E-2</v>
      </c>
      <c r="G3786" s="62"/>
    </row>
    <row r="3787" spans="2:7" x14ac:dyDescent="0.25">
      <c r="B3787" s="60">
        <v>41988</v>
      </c>
      <c r="C3787" s="62">
        <v>1.6200000000000001E-3</v>
      </c>
      <c r="D3787" s="62">
        <v>2.4260000000000002E-3</v>
      </c>
      <c r="E3787" s="62">
        <v>3.4139999999999999E-3</v>
      </c>
      <c r="F3787" s="62">
        <v>3.2500000000000001E-2</v>
      </c>
      <c r="G3787" s="62"/>
    </row>
    <row r="3788" spans="2:7" x14ac:dyDescent="0.25">
      <c r="B3788" s="60">
        <v>41989</v>
      </c>
      <c r="C3788" s="62">
        <v>1.6200000000000001E-3</v>
      </c>
      <c r="D3788" s="62">
        <v>2.4260000000000002E-3</v>
      </c>
      <c r="E3788" s="62">
        <v>3.3989999999999997E-3</v>
      </c>
      <c r="F3788" s="62">
        <v>3.2500000000000001E-2</v>
      </c>
      <c r="G3788" s="62"/>
    </row>
    <row r="3789" spans="2:7" x14ac:dyDescent="0.25">
      <c r="B3789" s="60">
        <v>41990</v>
      </c>
      <c r="C3789" s="62">
        <v>1.6409999999999999E-3</v>
      </c>
      <c r="D3789" s="62">
        <v>2.4535E-3</v>
      </c>
      <c r="E3789" s="62">
        <v>3.4360000000000003E-3</v>
      </c>
      <c r="F3789" s="62">
        <v>3.2500000000000001E-2</v>
      </c>
      <c r="G3789" s="62"/>
    </row>
    <row r="3790" spans="2:7" x14ac:dyDescent="0.25">
      <c r="B3790" s="60">
        <v>41991</v>
      </c>
      <c r="C3790" s="62">
        <v>1.6545000000000002E-3</v>
      </c>
      <c r="D3790" s="62">
        <v>2.4709999999999997E-3</v>
      </c>
      <c r="E3790" s="62">
        <v>3.4360000000000003E-3</v>
      </c>
      <c r="F3790" s="62">
        <v>3.2500000000000001E-2</v>
      </c>
      <c r="G3790" s="62"/>
    </row>
    <row r="3791" spans="2:7" x14ac:dyDescent="0.25">
      <c r="B3791" s="60">
        <v>41992</v>
      </c>
      <c r="C3791" s="62">
        <v>1.6425000000000001E-3</v>
      </c>
      <c r="D3791" s="62">
        <v>2.5209999999999998E-3</v>
      </c>
      <c r="E3791" s="62">
        <v>3.4999999999999996E-3</v>
      </c>
      <c r="F3791" s="62">
        <v>3.2500000000000001E-2</v>
      </c>
      <c r="G3791" s="62"/>
    </row>
    <row r="3792" spans="2:7" x14ac:dyDescent="0.25">
      <c r="B3792" s="60">
        <v>41995</v>
      </c>
      <c r="C3792" s="62">
        <v>1.67E-3</v>
      </c>
      <c r="D3792" s="62">
        <v>2.5509999999999999E-3</v>
      </c>
      <c r="E3792" s="62">
        <v>3.5439999999999998E-3</v>
      </c>
      <c r="F3792" s="62">
        <v>3.2500000000000001E-2</v>
      </c>
      <c r="G3792" s="62"/>
    </row>
    <row r="3793" spans="2:7" x14ac:dyDescent="0.25">
      <c r="B3793" s="60">
        <v>41996</v>
      </c>
      <c r="C3793" s="62">
        <v>1.6950000000000001E-3</v>
      </c>
      <c r="D3793" s="62">
        <v>2.5460000000000001E-3</v>
      </c>
      <c r="E3793" s="62">
        <v>3.5739999999999999E-3</v>
      </c>
      <c r="F3793" s="62">
        <v>3.2500000000000001E-2</v>
      </c>
      <c r="G3793" s="62"/>
    </row>
    <row r="3794" spans="2:7" x14ac:dyDescent="0.25">
      <c r="B3794" s="60">
        <v>41997</v>
      </c>
      <c r="C3794" s="62">
        <v>1.6875000000000002E-3</v>
      </c>
      <c r="D3794" s="62">
        <v>2.5660000000000001E-3</v>
      </c>
      <c r="E3794" s="62">
        <v>3.5739999999999999E-3</v>
      </c>
      <c r="F3794" s="62">
        <v>3.2500000000000001E-2</v>
      </c>
      <c r="G3794" s="62"/>
    </row>
    <row r="3795" spans="2:7" x14ac:dyDescent="0.25">
      <c r="B3795" s="60">
        <v>42002</v>
      </c>
      <c r="C3795" s="62">
        <v>1.6925000000000002E-3</v>
      </c>
      <c r="D3795" s="62">
        <v>2.5509999999999999E-3</v>
      </c>
      <c r="E3795" s="62">
        <v>3.5739999999999999E-3</v>
      </c>
      <c r="F3795" s="62">
        <v>3.2500000000000001E-2</v>
      </c>
      <c r="G3795" s="62"/>
    </row>
    <row r="3796" spans="2:7" x14ac:dyDescent="0.25">
      <c r="B3796" s="60">
        <v>42003</v>
      </c>
      <c r="C3796" s="62">
        <v>1.6950000000000001E-3</v>
      </c>
      <c r="D3796" s="62">
        <v>2.552E-3</v>
      </c>
      <c r="E3796" s="62">
        <v>3.5739999999999999E-3</v>
      </c>
      <c r="F3796" s="62">
        <v>3.2500000000000001E-2</v>
      </c>
      <c r="G3796" s="62"/>
    </row>
    <row r="3797" spans="2:7" x14ac:dyDescent="0.25">
      <c r="B3797" s="60">
        <v>42004</v>
      </c>
      <c r="C3797" s="62">
        <v>1.7125E-3</v>
      </c>
      <c r="D3797" s="62">
        <v>2.5560000000000001E-3</v>
      </c>
      <c r="E3797" s="62">
        <v>3.6280000000000001E-3</v>
      </c>
      <c r="F3797" s="62">
        <v>3.2500000000000001E-2</v>
      </c>
      <c r="G3797" s="62"/>
    </row>
    <row r="3798" spans="2:7" x14ac:dyDescent="0.25">
      <c r="B3798" s="60">
        <v>42006</v>
      </c>
      <c r="C3798" s="62">
        <v>1.6750000000000001E-3</v>
      </c>
      <c r="D3798" s="62">
        <v>2.5560000000000001E-3</v>
      </c>
      <c r="E3798" s="62">
        <v>3.6480000000000002E-3</v>
      </c>
      <c r="F3798" s="62">
        <v>3.2500000000000001E-2</v>
      </c>
      <c r="G3798" s="62"/>
    </row>
    <row r="3799" spans="2:7" x14ac:dyDescent="0.25">
      <c r="B3799" s="60">
        <v>42009</v>
      </c>
      <c r="C3799" s="62">
        <v>1.6800000000000001E-3</v>
      </c>
      <c r="D3799" s="62">
        <v>2.5360000000000001E-3</v>
      </c>
      <c r="E3799" s="62">
        <v>3.6229999999999999E-3</v>
      </c>
      <c r="F3799" s="62">
        <v>3.2500000000000001E-2</v>
      </c>
      <c r="G3799" s="62"/>
    </row>
    <row r="3800" spans="2:7" x14ac:dyDescent="0.25">
      <c r="B3800" s="60">
        <v>42010</v>
      </c>
      <c r="C3800" s="62">
        <v>1.6775000000000002E-3</v>
      </c>
      <c r="D3800" s="62">
        <v>2.5109999999999998E-3</v>
      </c>
      <c r="E3800" s="62">
        <v>3.6030000000000003E-3</v>
      </c>
      <c r="F3800" s="62">
        <v>3.2500000000000001E-2</v>
      </c>
      <c r="G3800" s="62"/>
    </row>
    <row r="3801" spans="2:7" x14ac:dyDescent="0.25">
      <c r="B3801" s="60">
        <v>42011</v>
      </c>
      <c r="C3801" s="62">
        <v>1.665E-3</v>
      </c>
      <c r="D3801" s="62">
        <v>2.5209999999999998E-3</v>
      </c>
      <c r="E3801" s="62">
        <v>3.6129999999999999E-3</v>
      </c>
      <c r="F3801" s="62">
        <v>3.2500000000000001E-2</v>
      </c>
      <c r="G3801" s="62"/>
    </row>
    <row r="3802" spans="2:7" x14ac:dyDescent="0.25">
      <c r="B3802" s="60">
        <v>42012</v>
      </c>
      <c r="C3802" s="62">
        <v>1.6625000000000001E-3</v>
      </c>
      <c r="D3802" s="62">
        <v>2.5209999999999998E-3</v>
      </c>
      <c r="E3802" s="62">
        <v>3.604E-3</v>
      </c>
      <c r="F3802" s="62">
        <v>3.2500000000000001E-2</v>
      </c>
      <c r="G3802" s="62"/>
    </row>
    <row r="3803" spans="2:7" x14ac:dyDescent="0.25">
      <c r="B3803" s="60">
        <v>42013</v>
      </c>
      <c r="C3803" s="62">
        <v>1.6675000000000001E-3</v>
      </c>
      <c r="D3803" s="62">
        <v>2.5409999999999999E-3</v>
      </c>
      <c r="E3803" s="62">
        <v>3.6189999999999998E-3</v>
      </c>
      <c r="F3803" s="62">
        <v>3.2500000000000001E-2</v>
      </c>
      <c r="G3803" s="62"/>
    </row>
    <row r="3804" spans="2:7" x14ac:dyDescent="0.25">
      <c r="B3804" s="60">
        <v>42016</v>
      </c>
      <c r="C3804" s="62">
        <v>1.665E-3</v>
      </c>
      <c r="D3804" s="62">
        <v>2.5280000000000003E-3</v>
      </c>
      <c r="E3804" s="62">
        <v>3.5909999999999996E-3</v>
      </c>
      <c r="F3804" s="62">
        <v>3.2500000000000001E-2</v>
      </c>
      <c r="G3804" s="62"/>
    </row>
    <row r="3805" spans="2:7" x14ac:dyDescent="0.25">
      <c r="B3805" s="60">
        <v>42017</v>
      </c>
      <c r="C3805" s="62">
        <v>1.665E-3</v>
      </c>
      <c r="D3805" s="62">
        <v>2.5330000000000001E-3</v>
      </c>
      <c r="E3805" s="62">
        <v>3.5759999999999998E-3</v>
      </c>
      <c r="F3805" s="62">
        <v>3.2500000000000001E-2</v>
      </c>
      <c r="G3805" s="62"/>
    </row>
    <row r="3806" spans="2:7" x14ac:dyDescent="0.25">
      <c r="B3806" s="60">
        <v>42018</v>
      </c>
      <c r="C3806" s="62">
        <v>1.6825000000000002E-3</v>
      </c>
      <c r="D3806" s="62">
        <v>2.5360000000000001E-3</v>
      </c>
      <c r="E3806" s="62">
        <v>3.5890000000000002E-3</v>
      </c>
      <c r="F3806" s="62">
        <v>3.2500000000000001E-2</v>
      </c>
      <c r="G3806" s="62"/>
    </row>
    <row r="3807" spans="2:7" x14ac:dyDescent="0.25">
      <c r="B3807" s="60">
        <v>42019</v>
      </c>
      <c r="C3807" s="62">
        <v>1.6800000000000001E-3</v>
      </c>
      <c r="D3807" s="62">
        <v>2.526E-3</v>
      </c>
      <c r="E3807" s="62">
        <v>3.5639999999999999E-3</v>
      </c>
      <c r="F3807" s="62">
        <v>3.2500000000000001E-2</v>
      </c>
      <c r="G3807" s="62"/>
    </row>
    <row r="3808" spans="2:7" x14ac:dyDescent="0.25">
      <c r="B3808" s="60">
        <v>42020</v>
      </c>
      <c r="C3808" s="62">
        <v>1.6800000000000001E-3</v>
      </c>
      <c r="D3808" s="62">
        <v>2.5660000000000001E-3</v>
      </c>
      <c r="E3808" s="62">
        <v>3.5490000000000001E-3</v>
      </c>
      <c r="F3808" s="62">
        <v>3.2500000000000001E-2</v>
      </c>
      <c r="G3808" s="62"/>
    </row>
    <row r="3809" spans="2:7" x14ac:dyDescent="0.25">
      <c r="B3809" s="60">
        <v>42023</v>
      </c>
      <c r="C3809" s="62">
        <v>1.6875000000000002E-3</v>
      </c>
      <c r="D3809" s="62">
        <v>2.562E-3</v>
      </c>
      <c r="E3809" s="62">
        <v>3.5590000000000001E-3</v>
      </c>
      <c r="F3809" s="62"/>
      <c r="G3809" s="62"/>
    </row>
    <row r="3810" spans="2:7" x14ac:dyDescent="0.25">
      <c r="B3810" s="60">
        <v>42024</v>
      </c>
      <c r="C3810" s="62">
        <v>1.6850000000000001E-3</v>
      </c>
      <c r="D3810" s="62">
        <v>2.5669999999999998E-3</v>
      </c>
      <c r="E3810" s="62">
        <v>3.5590000000000001E-3</v>
      </c>
      <c r="F3810" s="62">
        <v>3.2500000000000001E-2</v>
      </c>
      <c r="G3810" s="62"/>
    </row>
    <row r="3811" spans="2:7" x14ac:dyDescent="0.25">
      <c r="B3811" s="60">
        <v>42025</v>
      </c>
      <c r="C3811" s="62">
        <v>1.6675000000000001E-3</v>
      </c>
      <c r="D3811" s="62">
        <v>2.5709999999999999E-3</v>
      </c>
      <c r="E3811" s="62">
        <v>3.5890000000000002E-3</v>
      </c>
      <c r="F3811" s="62">
        <v>3.2500000000000001E-2</v>
      </c>
      <c r="G3811" s="62"/>
    </row>
    <row r="3812" spans="2:7" x14ac:dyDescent="0.25">
      <c r="B3812" s="60">
        <v>42026</v>
      </c>
      <c r="C3812" s="62">
        <v>1.6825000000000002E-3</v>
      </c>
      <c r="D3812" s="62">
        <v>2.5609999999999999E-3</v>
      </c>
      <c r="E3812" s="62">
        <v>3.5739999999999999E-3</v>
      </c>
      <c r="F3812" s="62">
        <v>3.2500000000000001E-2</v>
      </c>
      <c r="G3812" s="62"/>
    </row>
    <row r="3813" spans="2:7" x14ac:dyDescent="0.25">
      <c r="B3813" s="60">
        <v>42027</v>
      </c>
      <c r="C3813" s="62">
        <v>1.6775000000000002E-3</v>
      </c>
      <c r="D3813" s="62">
        <v>2.5609999999999999E-3</v>
      </c>
      <c r="E3813" s="62">
        <v>3.539E-3</v>
      </c>
      <c r="F3813" s="62">
        <v>3.2500000000000001E-2</v>
      </c>
      <c r="G3813" s="62"/>
    </row>
    <row r="3814" spans="2:7" x14ac:dyDescent="0.25">
      <c r="B3814" s="60">
        <v>42030</v>
      </c>
      <c r="C3814" s="62">
        <v>1.6900000000000001E-3</v>
      </c>
      <c r="D3814" s="62">
        <v>2.5609999999999999E-3</v>
      </c>
      <c r="E3814" s="62">
        <v>3.5539999999999999E-3</v>
      </c>
      <c r="F3814" s="62">
        <v>3.2500000000000001E-2</v>
      </c>
      <c r="G3814" s="62"/>
    </row>
    <row r="3815" spans="2:7" x14ac:dyDescent="0.25">
      <c r="B3815" s="60">
        <v>42031</v>
      </c>
      <c r="C3815" s="62">
        <v>1.6800000000000001E-3</v>
      </c>
      <c r="D3815" s="62">
        <v>2.526E-3</v>
      </c>
      <c r="E3815" s="62">
        <v>3.5539999999999999E-3</v>
      </c>
      <c r="F3815" s="62">
        <v>3.2500000000000001E-2</v>
      </c>
      <c r="G3815" s="62"/>
    </row>
    <row r="3816" spans="2:7" x14ac:dyDescent="0.25">
      <c r="B3816" s="60">
        <v>42032</v>
      </c>
      <c r="C3816" s="62">
        <v>1.7050000000000001E-3</v>
      </c>
      <c r="D3816" s="62">
        <v>2.5460000000000001E-3</v>
      </c>
      <c r="E3816" s="62">
        <v>3.5739999999999999E-3</v>
      </c>
      <c r="F3816" s="62">
        <v>3.2500000000000001E-2</v>
      </c>
      <c r="G3816" s="62"/>
    </row>
    <row r="3817" spans="2:7" x14ac:dyDescent="0.25">
      <c r="B3817" s="60">
        <v>42033</v>
      </c>
      <c r="C3817" s="62">
        <v>1.709E-3</v>
      </c>
      <c r="D3817" s="62">
        <v>2.5460000000000001E-3</v>
      </c>
      <c r="E3817" s="62">
        <v>3.5790000000000001E-3</v>
      </c>
      <c r="F3817" s="62">
        <v>3.2500000000000001E-2</v>
      </c>
      <c r="G3817" s="62"/>
    </row>
    <row r="3818" spans="2:7" x14ac:dyDescent="0.25">
      <c r="B3818" s="60">
        <v>42034</v>
      </c>
      <c r="C3818" s="62">
        <v>1.7125E-3</v>
      </c>
      <c r="D3818" s="62">
        <v>2.5309999999999998E-3</v>
      </c>
      <c r="E3818" s="62">
        <v>3.5739999999999999E-3</v>
      </c>
      <c r="F3818" s="62">
        <v>3.2500000000000001E-2</v>
      </c>
      <c r="G3818" s="62"/>
    </row>
    <row r="3819" spans="2:7" x14ac:dyDescent="0.25">
      <c r="B3819" s="60">
        <v>42037</v>
      </c>
      <c r="C3819" s="62">
        <v>1.6950000000000001E-3</v>
      </c>
      <c r="D3819" s="62">
        <v>2.5209999999999998E-3</v>
      </c>
      <c r="E3819" s="62">
        <v>3.5739999999999999E-3</v>
      </c>
      <c r="F3819" s="62">
        <v>3.2500000000000001E-2</v>
      </c>
      <c r="G3819" s="62"/>
    </row>
    <row r="3820" spans="2:7" x14ac:dyDescent="0.25">
      <c r="B3820" s="60">
        <v>42038</v>
      </c>
      <c r="C3820" s="62">
        <v>1.7100000000000001E-3</v>
      </c>
      <c r="D3820" s="62">
        <v>2.5509999999999999E-3</v>
      </c>
      <c r="E3820" s="62">
        <v>3.588E-3</v>
      </c>
      <c r="F3820" s="62">
        <v>3.2500000000000001E-2</v>
      </c>
      <c r="G3820" s="62"/>
    </row>
    <row r="3821" spans="2:7" x14ac:dyDescent="0.25">
      <c r="B3821" s="60">
        <v>42039</v>
      </c>
      <c r="C3821" s="62">
        <v>1.7349999999999998E-3</v>
      </c>
      <c r="D3821" s="62">
        <v>2.5509999999999999E-3</v>
      </c>
      <c r="E3821" s="62">
        <v>3.6080000000000001E-3</v>
      </c>
      <c r="F3821" s="62">
        <v>3.2500000000000001E-2</v>
      </c>
      <c r="G3821" s="62"/>
    </row>
    <row r="3822" spans="2:7" x14ac:dyDescent="0.25">
      <c r="B3822" s="60">
        <v>42040</v>
      </c>
      <c r="C3822" s="62">
        <v>1.7100000000000001E-3</v>
      </c>
      <c r="D3822" s="62">
        <v>2.5609999999999999E-3</v>
      </c>
      <c r="E3822" s="62">
        <v>3.6240000000000001E-3</v>
      </c>
      <c r="F3822" s="62">
        <v>3.2500000000000001E-2</v>
      </c>
      <c r="G3822" s="62"/>
    </row>
    <row r="3823" spans="2:7" x14ac:dyDescent="0.25">
      <c r="B3823" s="60">
        <v>42041</v>
      </c>
      <c r="C3823" s="62">
        <v>1.7150000000000002E-3</v>
      </c>
      <c r="D3823" s="62">
        <v>2.5560000000000001E-3</v>
      </c>
      <c r="E3823" s="62">
        <v>3.6240000000000001E-3</v>
      </c>
      <c r="F3823" s="62">
        <v>3.2500000000000001E-2</v>
      </c>
      <c r="G3823" s="62"/>
    </row>
    <row r="3824" spans="2:7" x14ac:dyDescent="0.25">
      <c r="B3824" s="60">
        <v>42044</v>
      </c>
      <c r="C3824" s="62">
        <v>1.722E-3</v>
      </c>
      <c r="D3824" s="62">
        <v>2.5835000000000003E-3</v>
      </c>
      <c r="E3824" s="62">
        <v>3.7339999999999999E-3</v>
      </c>
      <c r="F3824" s="62">
        <v>3.2500000000000001E-2</v>
      </c>
      <c r="G3824" s="62"/>
    </row>
    <row r="3825" spans="2:7" x14ac:dyDescent="0.25">
      <c r="B3825" s="60">
        <v>42045</v>
      </c>
      <c r="C3825" s="62">
        <v>1.717E-3</v>
      </c>
      <c r="D3825" s="62">
        <v>2.581E-3</v>
      </c>
      <c r="E3825" s="62">
        <v>3.7680000000000001E-3</v>
      </c>
      <c r="F3825" s="62">
        <v>3.2500000000000001E-2</v>
      </c>
      <c r="G3825" s="62"/>
    </row>
    <row r="3826" spans="2:7" x14ac:dyDescent="0.25">
      <c r="B3826" s="60">
        <v>42046</v>
      </c>
      <c r="C3826" s="62">
        <v>1.717E-3</v>
      </c>
      <c r="D3826" s="62">
        <v>2.581E-3</v>
      </c>
      <c r="E3826" s="62">
        <v>3.7830000000000003E-3</v>
      </c>
      <c r="F3826" s="62">
        <v>3.2500000000000001E-2</v>
      </c>
      <c r="G3826" s="62"/>
    </row>
    <row r="3827" spans="2:7" x14ac:dyDescent="0.25">
      <c r="B3827" s="60">
        <v>42047</v>
      </c>
      <c r="C3827" s="62">
        <v>1.72E-3</v>
      </c>
      <c r="D3827" s="62">
        <v>2.581E-3</v>
      </c>
      <c r="E3827" s="62">
        <v>3.7690000000000002E-3</v>
      </c>
      <c r="F3827" s="62">
        <v>3.2500000000000001E-2</v>
      </c>
      <c r="G3827" s="62"/>
    </row>
    <row r="3828" spans="2:7" x14ac:dyDescent="0.25">
      <c r="B3828" s="60">
        <v>42048</v>
      </c>
      <c r="C3828" s="62">
        <v>1.7299999999999998E-3</v>
      </c>
      <c r="D3828" s="62">
        <v>2.5709999999999999E-3</v>
      </c>
      <c r="E3828" s="62">
        <v>3.8240000000000001E-3</v>
      </c>
      <c r="F3828" s="62">
        <v>3.2500000000000001E-2</v>
      </c>
      <c r="G3828" s="62"/>
    </row>
    <row r="3829" spans="2:7" x14ac:dyDescent="0.25">
      <c r="B3829" s="60">
        <v>42051</v>
      </c>
      <c r="C3829" s="62">
        <v>1.7299999999999998E-3</v>
      </c>
      <c r="D3829" s="62">
        <v>2.562E-3</v>
      </c>
      <c r="E3829" s="62">
        <v>3.8090000000000003E-3</v>
      </c>
      <c r="F3829" s="62"/>
      <c r="G3829" s="62"/>
    </row>
    <row r="3830" spans="2:7" x14ac:dyDescent="0.25">
      <c r="B3830" s="60">
        <v>42052</v>
      </c>
      <c r="C3830" s="62">
        <v>1.7349999999999998E-3</v>
      </c>
      <c r="D3830" s="62">
        <v>2.5669999999999998E-3</v>
      </c>
      <c r="E3830" s="62">
        <v>3.8190000000000003E-3</v>
      </c>
      <c r="F3830" s="62">
        <v>3.2500000000000001E-2</v>
      </c>
      <c r="G3830" s="62"/>
    </row>
    <row r="3831" spans="2:7" x14ac:dyDescent="0.25">
      <c r="B3831" s="60">
        <v>42053</v>
      </c>
      <c r="C3831" s="62">
        <v>1.7349999999999998E-3</v>
      </c>
      <c r="D3831" s="62">
        <v>2.6059999999999998E-3</v>
      </c>
      <c r="E3831" s="62">
        <v>3.8529999999999997E-3</v>
      </c>
      <c r="F3831" s="62">
        <v>3.2500000000000001E-2</v>
      </c>
      <c r="G3831" s="62"/>
    </row>
    <row r="3832" spans="2:7" x14ac:dyDescent="0.25">
      <c r="B3832" s="60">
        <v>42054</v>
      </c>
      <c r="C3832" s="62">
        <v>1.7349999999999998E-3</v>
      </c>
      <c r="D3832" s="62">
        <v>2.6150000000000001E-3</v>
      </c>
      <c r="E3832" s="62">
        <v>3.8409999999999998E-3</v>
      </c>
      <c r="F3832" s="62">
        <v>3.2500000000000001E-2</v>
      </c>
      <c r="G3832" s="62"/>
    </row>
    <row r="3833" spans="2:7" x14ac:dyDescent="0.25">
      <c r="B3833" s="60">
        <v>42055</v>
      </c>
      <c r="C3833" s="62">
        <v>1.7150000000000002E-3</v>
      </c>
      <c r="D3833" s="62">
        <v>2.6259999999999999E-3</v>
      </c>
      <c r="E3833" s="62">
        <v>3.8569999999999998E-3</v>
      </c>
      <c r="F3833" s="62">
        <v>3.2500000000000001E-2</v>
      </c>
      <c r="G3833" s="62"/>
    </row>
    <row r="3834" spans="2:7" x14ac:dyDescent="0.25">
      <c r="B3834" s="60">
        <v>42058</v>
      </c>
      <c r="C3834" s="62">
        <v>1.7100000000000001E-3</v>
      </c>
      <c r="D3834" s="62">
        <v>2.6159999999999998E-3</v>
      </c>
      <c r="E3834" s="62">
        <v>3.8469999999999997E-3</v>
      </c>
      <c r="F3834" s="62">
        <v>3.2500000000000001E-2</v>
      </c>
      <c r="G3834" s="62"/>
    </row>
    <row r="3835" spans="2:7" x14ac:dyDescent="0.25">
      <c r="B3835" s="60">
        <v>42059</v>
      </c>
      <c r="C3835" s="62">
        <v>1.7150000000000002E-3</v>
      </c>
      <c r="D3835" s="62">
        <v>2.611E-3</v>
      </c>
      <c r="E3835" s="62">
        <v>3.8514999999999999E-3</v>
      </c>
      <c r="F3835" s="62">
        <v>3.2500000000000001E-2</v>
      </c>
      <c r="G3835" s="62"/>
    </row>
    <row r="3836" spans="2:7" x14ac:dyDescent="0.25">
      <c r="B3836" s="60">
        <v>42060</v>
      </c>
      <c r="C3836" s="62">
        <v>1.72E-3</v>
      </c>
      <c r="D3836" s="62">
        <v>2.6090000000000002E-3</v>
      </c>
      <c r="E3836" s="62">
        <v>3.8290000000000004E-3</v>
      </c>
      <c r="F3836" s="62">
        <v>3.2500000000000001E-2</v>
      </c>
      <c r="G3836" s="62"/>
    </row>
    <row r="3837" spans="2:7" x14ac:dyDescent="0.25">
      <c r="B3837" s="60">
        <v>42061</v>
      </c>
      <c r="C3837" s="62">
        <v>1.719E-3</v>
      </c>
      <c r="D3837" s="62">
        <v>2.6159999999999998E-3</v>
      </c>
      <c r="E3837" s="62">
        <v>3.7835000000000004E-3</v>
      </c>
      <c r="F3837" s="62">
        <v>3.2500000000000001E-2</v>
      </c>
      <c r="G3837" s="62"/>
    </row>
    <row r="3838" spans="2:7" x14ac:dyDescent="0.25">
      <c r="B3838" s="60">
        <v>42062</v>
      </c>
      <c r="C3838" s="62">
        <v>1.7299999999999998E-3</v>
      </c>
      <c r="D3838" s="62">
        <v>2.6185000000000002E-3</v>
      </c>
      <c r="E3838" s="62">
        <v>3.8069999999999996E-3</v>
      </c>
      <c r="F3838" s="62">
        <v>3.2500000000000001E-2</v>
      </c>
      <c r="G3838" s="62"/>
    </row>
    <row r="3839" spans="2:7" x14ac:dyDescent="0.25">
      <c r="B3839" s="60">
        <v>42065</v>
      </c>
      <c r="C3839" s="62">
        <v>1.727E-3</v>
      </c>
      <c r="D3839" s="62">
        <v>2.6095000000000003E-3</v>
      </c>
      <c r="E3839" s="62">
        <v>3.8419999999999999E-3</v>
      </c>
      <c r="F3839" s="62">
        <v>3.2500000000000001E-2</v>
      </c>
      <c r="G3839" s="62"/>
    </row>
    <row r="3840" spans="2:7" x14ac:dyDescent="0.25">
      <c r="B3840" s="60">
        <v>42066</v>
      </c>
      <c r="C3840" s="62">
        <v>1.7299999999999998E-3</v>
      </c>
      <c r="D3840" s="62">
        <v>2.6514999999999998E-3</v>
      </c>
      <c r="E3840" s="62">
        <v>3.8790000000000001E-3</v>
      </c>
      <c r="F3840" s="62">
        <v>3.2500000000000001E-2</v>
      </c>
      <c r="G3840" s="62"/>
    </row>
    <row r="3841" spans="2:7" x14ac:dyDescent="0.25">
      <c r="B3841" s="60">
        <v>42067</v>
      </c>
      <c r="C3841" s="62">
        <v>1.7499999999999998E-3</v>
      </c>
      <c r="D3841" s="62">
        <v>2.6359999999999999E-3</v>
      </c>
      <c r="E3841" s="62">
        <v>3.9560000000000003E-3</v>
      </c>
      <c r="F3841" s="62">
        <v>3.2500000000000001E-2</v>
      </c>
      <c r="G3841" s="62"/>
    </row>
    <row r="3842" spans="2:7" x14ac:dyDescent="0.25">
      <c r="B3842" s="60">
        <v>42068</v>
      </c>
      <c r="C3842" s="62">
        <v>1.7499999999999998E-3</v>
      </c>
      <c r="D3842" s="62">
        <v>2.6359999999999999E-3</v>
      </c>
      <c r="E3842" s="62">
        <v>3.9709999999999997E-3</v>
      </c>
      <c r="F3842" s="62">
        <v>3.2500000000000001E-2</v>
      </c>
      <c r="G3842" s="62"/>
    </row>
    <row r="3843" spans="2:7" x14ac:dyDescent="0.25">
      <c r="B3843" s="60">
        <v>42069</v>
      </c>
      <c r="C3843" s="62">
        <v>1.7499999999999998E-3</v>
      </c>
      <c r="D3843" s="62">
        <v>2.6459999999999999E-3</v>
      </c>
      <c r="E3843" s="62">
        <v>3.9760000000000004E-3</v>
      </c>
      <c r="F3843" s="62">
        <v>3.2500000000000001E-2</v>
      </c>
      <c r="G3843" s="62"/>
    </row>
    <row r="3844" spans="2:7" x14ac:dyDescent="0.25">
      <c r="B3844" s="60">
        <v>42072</v>
      </c>
      <c r="C3844" s="62">
        <v>1.7649999999999999E-3</v>
      </c>
      <c r="D3844" s="62">
        <v>2.666E-3</v>
      </c>
      <c r="E3844" s="62">
        <v>4.0410000000000003E-3</v>
      </c>
      <c r="F3844" s="62">
        <v>3.2500000000000001E-2</v>
      </c>
      <c r="G3844" s="62"/>
    </row>
    <row r="3845" spans="2:7" x14ac:dyDescent="0.25">
      <c r="B3845" s="60">
        <v>42073</v>
      </c>
      <c r="C3845" s="62">
        <v>1.779E-3</v>
      </c>
      <c r="D3845" s="62">
        <v>2.6770000000000001E-3</v>
      </c>
      <c r="E3845" s="62">
        <v>4.0420000000000005E-3</v>
      </c>
      <c r="F3845" s="62">
        <v>3.2500000000000001E-2</v>
      </c>
      <c r="G3845" s="62"/>
    </row>
    <row r="3846" spans="2:7" x14ac:dyDescent="0.25">
      <c r="B3846" s="60">
        <v>42074</v>
      </c>
      <c r="C3846" s="62">
        <v>1.7599999999999998E-3</v>
      </c>
      <c r="D3846" s="62">
        <v>2.6989999999999996E-3</v>
      </c>
      <c r="E3846" s="62">
        <v>4.0140000000000002E-3</v>
      </c>
      <c r="F3846" s="62">
        <v>3.2500000000000001E-2</v>
      </c>
      <c r="G3846" s="62"/>
    </row>
    <row r="3847" spans="2:7" x14ac:dyDescent="0.25">
      <c r="B3847" s="60">
        <v>42075</v>
      </c>
      <c r="C3847" s="62">
        <v>1.7449999999999998E-3</v>
      </c>
      <c r="D3847" s="62">
        <v>2.7060000000000001E-3</v>
      </c>
      <c r="E3847" s="62">
        <v>4.0309999999999999E-3</v>
      </c>
      <c r="F3847" s="62">
        <v>3.2500000000000001E-2</v>
      </c>
      <c r="G3847" s="62"/>
    </row>
    <row r="3848" spans="2:7" x14ac:dyDescent="0.25">
      <c r="B3848" s="60">
        <v>42076</v>
      </c>
      <c r="C3848" s="62">
        <v>1.7649999999999999E-3</v>
      </c>
      <c r="D3848" s="62">
        <v>2.7065000000000001E-3</v>
      </c>
      <c r="E3848" s="62">
        <v>4.0289999999999996E-3</v>
      </c>
      <c r="F3848" s="62">
        <v>3.2500000000000001E-2</v>
      </c>
      <c r="G3848" s="62"/>
    </row>
    <row r="3849" spans="2:7" x14ac:dyDescent="0.25">
      <c r="B3849" s="60">
        <v>42079</v>
      </c>
      <c r="C3849" s="62">
        <v>1.7699999999999999E-3</v>
      </c>
      <c r="D3849" s="62">
        <v>2.7014999999999999E-3</v>
      </c>
      <c r="E3849" s="62">
        <v>4.019E-3</v>
      </c>
      <c r="F3849" s="62">
        <v>3.2500000000000001E-2</v>
      </c>
      <c r="G3849" s="62"/>
    </row>
    <row r="3850" spans="2:7" x14ac:dyDescent="0.25">
      <c r="B3850" s="60">
        <v>42080</v>
      </c>
      <c r="C3850" s="62">
        <v>1.7749999999999999E-3</v>
      </c>
      <c r="D3850" s="62">
        <v>2.6934999999999997E-3</v>
      </c>
      <c r="E3850" s="62">
        <v>4.0610000000000004E-3</v>
      </c>
      <c r="F3850" s="62">
        <v>3.2500000000000001E-2</v>
      </c>
      <c r="G3850" s="62"/>
    </row>
    <row r="3851" spans="2:7" x14ac:dyDescent="0.25">
      <c r="B3851" s="60">
        <v>42081</v>
      </c>
      <c r="C3851" s="62">
        <v>1.7599999999999998E-3</v>
      </c>
      <c r="D3851" s="62">
        <v>2.7029999999999997E-3</v>
      </c>
      <c r="E3851" s="62">
        <v>4.091E-3</v>
      </c>
      <c r="F3851" s="62">
        <v>3.2500000000000001E-2</v>
      </c>
      <c r="G3851" s="62"/>
    </row>
    <row r="3852" spans="2:7" x14ac:dyDescent="0.25">
      <c r="B3852" s="60">
        <v>42082</v>
      </c>
      <c r="C3852" s="62">
        <v>1.7324999999999999E-3</v>
      </c>
      <c r="D3852" s="62">
        <v>2.6455000000000003E-3</v>
      </c>
      <c r="E3852" s="62">
        <v>3.9385000000000002E-3</v>
      </c>
      <c r="F3852" s="62">
        <v>3.2500000000000001E-2</v>
      </c>
      <c r="G3852" s="62"/>
    </row>
    <row r="3853" spans="2:7" x14ac:dyDescent="0.25">
      <c r="B3853" s="60">
        <v>42083</v>
      </c>
      <c r="C3853" s="62">
        <v>1.7399999999999998E-3</v>
      </c>
      <c r="D3853" s="62">
        <v>2.6679999999999998E-3</v>
      </c>
      <c r="E3853" s="62">
        <v>3.9734999999999996E-3</v>
      </c>
      <c r="F3853" s="62">
        <v>3.2500000000000001E-2</v>
      </c>
      <c r="G3853" s="62"/>
    </row>
    <row r="3854" spans="2:7" x14ac:dyDescent="0.25">
      <c r="B3854" s="60">
        <v>42086</v>
      </c>
      <c r="C3854" s="62">
        <v>1.7374999999999999E-3</v>
      </c>
      <c r="D3854" s="62">
        <v>2.6679999999999998E-3</v>
      </c>
      <c r="E3854" s="62">
        <v>3.9484999999999998E-3</v>
      </c>
      <c r="F3854" s="62">
        <v>3.2500000000000001E-2</v>
      </c>
      <c r="G3854" s="62"/>
    </row>
    <row r="3855" spans="2:7" x14ac:dyDescent="0.25">
      <c r="B3855" s="60">
        <v>42087</v>
      </c>
      <c r="C3855" s="62">
        <v>1.7274999999999999E-3</v>
      </c>
      <c r="D3855" s="62">
        <v>2.6934999999999997E-3</v>
      </c>
      <c r="E3855" s="62">
        <v>3.9865000000000005E-3</v>
      </c>
      <c r="F3855" s="62">
        <v>3.2500000000000001E-2</v>
      </c>
      <c r="G3855" s="62"/>
    </row>
    <row r="3856" spans="2:7" x14ac:dyDescent="0.25">
      <c r="B3856" s="60">
        <v>42088</v>
      </c>
      <c r="C3856" s="62">
        <v>1.756E-3</v>
      </c>
      <c r="D3856" s="62">
        <v>2.6855E-3</v>
      </c>
      <c r="E3856" s="62">
        <v>3.9789999999999999E-3</v>
      </c>
      <c r="F3856" s="62">
        <v>3.2500000000000001E-2</v>
      </c>
      <c r="G3856" s="62"/>
    </row>
    <row r="3857" spans="2:7" x14ac:dyDescent="0.25">
      <c r="B3857" s="60">
        <v>42089</v>
      </c>
      <c r="C3857" s="62">
        <v>1.7775E-3</v>
      </c>
      <c r="D3857" s="62">
        <v>2.7305000000000003E-3</v>
      </c>
      <c r="E3857" s="62">
        <v>4.019E-3</v>
      </c>
      <c r="F3857" s="62">
        <v>3.2500000000000001E-2</v>
      </c>
      <c r="G3857" s="62"/>
    </row>
    <row r="3858" spans="2:7" x14ac:dyDescent="0.25">
      <c r="B3858" s="60">
        <v>42090</v>
      </c>
      <c r="C3858" s="62">
        <v>1.7799999999999999E-3</v>
      </c>
      <c r="D3858" s="62">
        <v>2.7539999999999999E-3</v>
      </c>
      <c r="E3858" s="62">
        <v>4.0489999999999996E-3</v>
      </c>
      <c r="F3858" s="62">
        <v>3.2500000000000001E-2</v>
      </c>
      <c r="G3858" s="62"/>
    </row>
    <row r="3859" spans="2:7" x14ac:dyDescent="0.25">
      <c r="B3859" s="60">
        <v>42093</v>
      </c>
      <c r="C3859" s="62">
        <v>1.7924999999999998E-3</v>
      </c>
      <c r="D3859" s="62">
        <v>2.7415E-3</v>
      </c>
      <c r="E3859" s="62">
        <v>4.0264999999999997E-3</v>
      </c>
      <c r="F3859" s="62">
        <v>3.2500000000000001E-2</v>
      </c>
      <c r="G3859" s="62"/>
    </row>
    <row r="3860" spans="2:7" x14ac:dyDescent="0.25">
      <c r="B3860" s="60">
        <v>42094</v>
      </c>
      <c r="C3860" s="62">
        <v>1.7625E-3</v>
      </c>
      <c r="D3860" s="62">
        <v>2.7074999999999998E-3</v>
      </c>
      <c r="E3860" s="62">
        <v>4.0064999999999996E-3</v>
      </c>
      <c r="F3860" s="62">
        <v>3.2500000000000001E-2</v>
      </c>
      <c r="G3860" s="62"/>
    </row>
    <row r="3861" spans="2:7" x14ac:dyDescent="0.25">
      <c r="B3861" s="60">
        <v>42095</v>
      </c>
      <c r="C3861" s="62">
        <v>1.7755000000000002E-3</v>
      </c>
      <c r="D3861" s="62">
        <v>2.7074999999999998E-3</v>
      </c>
      <c r="E3861" s="62">
        <v>4.0339999999999994E-3</v>
      </c>
      <c r="F3861" s="62">
        <v>3.2500000000000001E-2</v>
      </c>
      <c r="G3861" s="62"/>
    </row>
    <row r="3862" spans="2:7" x14ac:dyDescent="0.25">
      <c r="B3862" s="60">
        <v>42096</v>
      </c>
      <c r="C3862" s="62">
        <v>1.7974999999999998E-3</v>
      </c>
      <c r="D3862" s="62">
        <v>2.7374999999999999E-3</v>
      </c>
      <c r="E3862" s="62">
        <v>4.0115000000000003E-3</v>
      </c>
      <c r="F3862" s="62">
        <v>3.2500000000000001E-2</v>
      </c>
      <c r="G3862" s="62"/>
    </row>
    <row r="3863" spans="2:7" x14ac:dyDescent="0.25">
      <c r="B3863" s="60">
        <v>42101</v>
      </c>
      <c r="C3863" s="62">
        <v>1.8015000000000001E-3</v>
      </c>
      <c r="D3863" s="62">
        <v>2.7374999999999999E-3</v>
      </c>
      <c r="E3863" s="62">
        <v>3.9839999999999997E-3</v>
      </c>
      <c r="F3863" s="62">
        <v>3.2500000000000001E-2</v>
      </c>
      <c r="G3863" s="62"/>
    </row>
    <row r="3864" spans="2:7" x14ac:dyDescent="0.25">
      <c r="B3864" s="60">
        <v>42102</v>
      </c>
      <c r="C3864" s="62">
        <v>1.8094999999999999E-3</v>
      </c>
      <c r="D3864" s="62">
        <v>2.712E-3</v>
      </c>
      <c r="E3864" s="62">
        <v>3.9950000000000003E-3</v>
      </c>
      <c r="F3864" s="62">
        <v>3.2500000000000001E-2</v>
      </c>
      <c r="G3864" s="62"/>
    </row>
    <row r="3865" spans="2:7" x14ac:dyDescent="0.25">
      <c r="B3865" s="60">
        <v>42103</v>
      </c>
      <c r="C3865" s="62">
        <v>1.8E-3</v>
      </c>
      <c r="D3865" s="62">
        <v>2.7589999999999997E-3</v>
      </c>
      <c r="E3865" s="62">
        <v>4.0339999999999994E-3</v>
      </c>
      <c r="F3865" s="62">
        <v>3.2500000000000001E-2</v>
      </c>
      <c r="G3865" s="62"/>
    </row>
    <row r="3866" spans="2:7" x14ac:dyDescent="0.25">
      <c r="B3866" s="60">
        <v>42104</v>
      </c>
      <c r="C3866" s="62">
        <v>1.7849999999999999E-3</v>
      </c>
      <c r="D3866" s="62">
        <v>2.7700000000000003E-3</v>
      </c>
      <c r="E3866" s="62">
        <v>4.0439999999999999E-3</v>
      </c>
      <c r="F3866" s="62">
        <v>3.2500000000000001E-2</v>
      </c>
      <c r="G3866" s="62"/>
    </row>
    <row r="3867" spans="2:7" x14ac:dyDescent="0.25">
      <c r="B3867" s="60">
        <v>42107</v>
      </c>
      <c r="C3867" s="62">
        <v>1.815E-3</v>
      </c>
      <c r="D3867" s="62">
        <v>2.7529999999999998E-3</v>
      </c>
      <c r="E3867" s="62">
        <v>4.0515000000000004E-3</v>
      </c>
      <c r="F3867" s="62">
        <v>3.2500000000000001E-2</v>
      </c>
      <c r="G3867" s="62"/>
    </row>
    <row r="3868" spans="2:7" x14ac:dyDescent="0.25">
      <c r="B3868" s="60">
        <v>42108</v>
      </c>
      <c r="C3868" s="62">
        <v>1.825E-3</v>
      </c>
      <c r="D3868" s="62">
        <v>2.7555000000000001E-3</v>
      </c>
      <c r="E3868" s="62">
        <v>4.0489999999999996E-3</v>
      </c>
      <c r="F3868" s="62">
        <v>3.2500000000000001E-2</v>
      </c>
      <c r="G3868" s="62"/>
    </row>
    <row r="3869" spans="2:7" x14ac:dyDescent="0.25">
      <c r="B3869" s="60">
        <v>42109</v>
      </c>
      <c r="C3869" s="62">
        <v>1.804E-3</v>
      </c>
      <c r="D3869" s="62">
        <v>2.7434999999999998E-3</v>
      </c>
      <c r="E3869" s="62">
        <v>4.0140000000000002E-3</v>
      </c>
      <c r="F3869" s="62">
        <v>3.2500000000000001E-2</v>
      </c>
      <c r="G3869" s="62"/>
    </row>
    <row r="3870" spans="2:7" x14ac:dyDescent="0.25">
      <c r="B3870" s="60">
        <v>42110</v>
      </c>
      <c r="C3870" s="62">
        <v>1.8054999999999998E-3</v>
      </c>
      <c r="D3870" s="62">
        <v>2.751E-3</v>
      </c>
      <c r="E3870" s="62">
        <v>4.0264999999999997E-3</v>
      </c>
      <c r="F3870" s="62">
        <v>3.2500000000000001E-2</v>
      </c>
      <c r="G3870" s="62"/>
    </row>
    <row r="3871" spans="2:7" x14ac:dyDescent="0.25">
      <c r="B3871" s="60">
        <v>42111</v>
      </c>
      <c r="C3871" s="62">
        <v>1.8024999999999998E-3</v>
      </c>
      <c r="D3871" s="62">
        <v>2.7575E-3</v>
      </c>
      <c r="E3871" s="62">
        <v>4.0289999999999996E-3</v>
      </c>
      <c r="F3871" s="62">
        <v>3.2500000000000001E-2</v>
      </c>
      <c r="G3871" s="62"/>
    </row>
    <row r="3872" spans="2:7" x14ac:dyDescent="0.25">
      <c r="B3872" s="60">
        <v>42114</v>
      </c>
      <c r="C3872" s="62">
        <v>1.805E-3</v>
      </c>
      <c r="D3872" s="62">
        <v>2.7600000000000003E-3</v>
      </c>
      <c r="E3872" s="62">
        <v>4.0539999999999994E-3</v>
      </c>
      <c r="F3872" s="62">
        <v>3.2500000000000001E-2</v>
      </c>
      <c r="G3872" s="62"/>
    </row>
    <row r="3873" spans="2:7" x14ac:dyDescent="0.25">
      <c r="B3873" s="60">
        <v>42115</v>
      </c>
      <c r="C3873" s="62">
        <v>1.815E-3</v>
      </c>
      <c r="D3873" s="62">
        <v>2.7724999999999998E-3</v>
      </c>
      <c r="E3873" s="62">
        <v>4.0565000000000002E-3</v>
      </c>
      <c r="F3873" s="62">
        <v>3.2500000000000001E-2</v>
      </c>
      <c r="G3873" s="62"/>
    </row>
    <row r="3874" spans="2:7" x14ac:dyDescent="0.25">
      <c r="B3874" s="60">
        <v>42116</v>
      </c>
      <c r="C3874" s="62">
        <v>1.8174999999999999E-3</v>
      </c>
      <c r="D3874" s="62">
        <v>2.7750000000000001E-3</v>
      </c>
      <c r="E3874" s="62">
        <v>4.0489999999999996E-3</v>
      </c>
      <c r="F3874" s="62">
        <v>3.2500000000000001E-2</v>
      </c>
      <c r="G3874" s="62"/>
    </row>
    <row r="3875" spans="2:7" x14ac:dyDescent="0.25">
      <c r="B3875" s="60">
        <v>42117</v>
      </c>
      <c r="C3875" s="62">
        <v>1.8124999999999999E-3</v>
      </c>
      <c r="D3875" s="62">
        <v>2.7700000000000003E-3</v>
      </c>
      <c r="E3875" s="62">
        <v>4.0864999999999999E-3</v>
      </c>
      <c r="F3875" s="62">
        <v>3.2500000000000001E-2</v>
      </c>
      <c r="G3875" s="62"/>
    </row>
    <row r="3876" spans="2:7" x14ac:dyDescent="0.25">
      <c r="B3876" s="60">
        <v>42118</v>
      </c>
      <c r="C3876" s="62">
        <v>1.815E-3</v>
      </c>
      <c r="D3876" s="62">
        <v>2.7900000000000004E-3</v>
      </c>
      <c r="E3876" s="62">
        <v>4.0889999999999998E-3</v>
      </c>
      <c r="F3876" s="62">
        <v>3.2500000000000001E-2</v>
      </c>
      <c r="G3876" s="62"/>
    </row>
    <row r="3877" spans="2:7" x14ac:dyDescent="0.25">
      <c r="B3877" s="60">
        <v>42121</v>
      </c>
      <c r="C3877" s="62">
        <v>1.8124999999999999E-3</v>
      </c>
      <c r="D3877" s="62">
        <v>2.7900000000000004E-3</v>
      </c>
      <c r="E3877" s="62">
        <v>4.0765000000000003E-3</v>
      </c>
      <c r="F3877" s="62">
        <v>3.2500000000000001E-2</v>
      </c>
      <c r="G3877" s="62"/>
    </row>
    <row r="3878" spans="2:7" x14ac:dyDescent="0.25">
      <c r="B3878" s="60">
        <v>42122</v>
      </c>
      <c r="C3878" s="62">
        <v>1.8425E-3</v>
      </c>
      <c r="D3878" s="62">
        <v>2.7815000000000001E-3</v>
      </c>
      <c r="E3878" s="62">
        <v>4.0615E-3</v>
      </c>
      <c r="F3878" s="62">
        <v>3.2500000000000001E-2</v>
      </c>
      <c r="G3878" s="62"/>
    </row>
    <row r="3879" spans="2:7" x14ac:dyDescent="0.25">
      <c r="B3879" s="60">
        <v>42123</v>
      </c>
      <c r="C3879" s="62">
        <v>1.8024999999999998E-3</v>
      </c>
      <c r="D3879" s="62">
        <v>2.7815000000000001E-3</v>
      </c>
      <c r="E3879" s="62">
        <v>4.0765000000000003E-3</v>
      </c>
      <c r="F3879" s="62">
        <v>3.2500000000000001E-2</v>
      </c>
      <c r="G3879" s="62"/>
    </row>
    <row r="3880" spans="2:7" x14ac:dyDescent="0.25">
      <c r="B3880" s="60">
        <v>42124</v>
      </c>
      <c r="C3880" s="62">
        <v>1.81E-3</v>
      </c>
      <c r="D3880" s="62">
        <v>2.7875E-3</v>
      </c>
      <c r="E3880" s="62">
        <v>4.0790000000000002E-3</v>
      </c>
      <c r="F3880" s="62">
        <v>3.2500000000000001E-2</v>
      </c>
      <c r="G3880" s="62"/>
    </row>
    <row r="3881" spans="2:7" x14ac:dyDescent="0.25">
      <c r="B3881" s="60">
        <v>42125</v>
      </c>
      <c r="C3881" s="62">
        <v>1.8224999999999999E-3</v>
      </c>
      <c r="D3881" s="62">
        <v>2.7975000000000001E-3</v>
      </c>
      <c r="E3881" s="62">
        <v>4.1089999999999998E-3</v>
      </c>
      <c r="F3881" s="62">
        <v>3.2500000000000001E-2</v>
      </c>
      <c r="G3881" s="62"/>
    </row>
    <row r="3882" spans="2:7" x14ac:dyDescent="0.25">
      <c r="B3882" s="60">
        <v>42129</v>
      </c>
      <c r="C3882" s="62">
        <v>1.805E-3</v>
      </c>
      <c r="D3882" s="62">
        <v>2.7589999999999997E-3</v>
      </c>
      <c r="E3882" s="62">
        <v>4.1275000000000001E-3</v>
      </c>
      <c r="F3882" s="62">
        <v>3.2500000000000001E-2</v>
      </c>
      <c r="G3882" s="62"/>
    </row>
    <row r="3883" spans="2:7" x14ac:dyDescent="0.25">
      <c r="B3883" s="60">
        <v>42130</v>
      </c>
      <c r="C3883" s="62">
        <v>1.8024999999999998E-3</v>
      </c>
      <c r="D3883" s="62">
        <v>2.7600000000000003E-3</v>
      </c>
      <c r="E3883" s="62">
        <v>4.1640000000000002E-3</v>
      </c>
      <c r="F3883" s="62">
        <v>3.2500000000000001E-2</v>
      </c>
      <c r="G3883" s="62"/>
    </row>
    <row r="3884" spans="2:7" x14ac:dyDescent="0.25">
      <c r="B3884" s="60">
        <v>42131</v>
      </c>
      <c r="C3884" s="62">
        <v>1.815E-3</v>
      </c>
      <c r="D3884" s="62">
        <v>2.7884999999999997E-3</v>
      </c>
      <c r="E3884" s="62">
        <v>4.1475000000000001E-3</v>
      </c>
      <c r="F3884" s="62">
        <v>3.2500000000000001E-2</v>
      </c>
      <c r="G3884" s="62"/>
    </row>
    <row r="3885" spans="2:7" x14ac:dyDescent="0.25">
      <c r="B3885" s="60">
        <v>42132</v>
      </c>
      <c r="C3885" s="62">
        <v>1.8475E-3</v>
      </c>
      <c r="D3885" s="62">
        <v>2.7984999999999998E-3</v>
      </c>
      <c r="E3885" s="62">
        <v>4.1425000000000003E-3</v>
      </c>
      <c r="F3885" s="62">
        <v>3.2500000000000001E-2</v>
      </c>
      <c r="G3885" s="62"/>
    </row>
    <row r="3886" spans="2:7" x14ac:dyDescent="0.25">
      <c r="B3886" s="60">
        <v>42135</v>
      </c>
      <c r="C3886" s="62">
        <v>1.8559999999999998E-3</v>
      </c>
      <c r="D3886" s="62">
        <v>2.7660000000000002E-3</v>
      </c>
      <c r="E3886" s="62">
        <v>4.1265E-3</v>
      </c>
      <c r="F3886" s="62">
        <v>3.2500000000000001E-2</v>
      </c>
      <c r="G3886" s="62"/>
    </row>
    <row r="3887" spans="2:7" x14ac:dyDescent="0.25">
      <c r="B3887" s="60">
        <v>42136</v>
      </c>
      <c r="C3887" s="62">
        <v>1.8559999999999998E-3</v>
      </c>
      <c r="D3887" s="62">
        <v>2.7500000000000003E-3</v>
      </c>
      <c r="E3887" s="62">
        <v>4.1454999999999999E-3</v>
      </c>
      <c r="F3887" s="62">
        <v>3.2500000000000001E-2</v>
      </c>
      <c r="G3887" s="62"/>
    </row>
    <row r="3888" spans="2:7" x14ac:dyDescent="0.25">
      <c r="B3888" s="60">
        <v>42137</v>
      </c>
      <c r="C3888" s="62">
        <v>1.8559999999999998E-3</v>
      </c>
      <c r="D3888" s="62">
        <v>2.7389999999999997E-3</v>
      </c>
      <c r="E3888" s="62">
        <v>4.1415000000000002E-3</v>
      </c>
      <c r="F3888" s="62">
        <v>3.2500000000000001E-2</v>
      </c>
      <c r="G3888" s="62"/>
    </row>
    <row r="3889" spans="2:7" x14ac:dyDescent="0.25">
      <c r="B3889" s="60">
        <v>42138</v>
      </c>
      <c r="C3889" s="62">
        <v>1.8335000000000001E-3</v>
      </c>
      <c r="D3889" s="62">
        <v>2.7600000000000003E-3</v>
      </c>
      <c r="E3889" s="62">
        <v>4.1275000000000001E-3</v>
      </c>
      <c r="F3889" s="62">
        <v>3.2500000000000001E-2</v>
      </c>
      <c r="G3889" s="62"/>
    </row>
    <row r="3890" spans="2:7" x14ac:dyDescent="0.25">
      <c r="B3890" s="60">
        <v>42139</v>
      </c>
      <c r="C3890" s="62">
        <v>1.8619999999999999E-3</v>
      </c>
      <c r="D3890" s="62">
        <v>2.7650000000000001E-3</v>
      </c>
      <c r="E3890" s="62">
        <v>4.1275000000000001E-3</v>
      </c>
      <c r="F3890" s="62">
        <v>3.2500000000000001E-2</v>
      </c>
      <c r="G3890" s="62"/>
    </row>
    <row r="3891" spans="2:7" x14ac:dyDescent="0.25">
      <c r="B3891" s="60">
        <v>42142</v>
      </c>
      <c r="C3891" s="62">
        <v>1.8400000000000001E-3</v>
      </c>
      <c r="D3891" s="62">
        <v>2.7600000000000003E-3</v>
      </c>
      <c r="E3891" s="62">
        <v>4.1425000000000003E-3</v>
      </c>
      <c r="F3891" s="62">
        <v>3.2500000000000001E-2</v>
      </c>
      <c r="G3891" s="62"/>
    </row>
    <row r="3892" spans="2:7" x14ac:dyDescent="0.25">
      <c r="B3892" s="60">
        <v>42143</v>
      </c>
      <c r="C3892" s="62">
        <v>1.8675E-3</v>
      </c>
      <c r="D3892" s="62">
        <v>2.8100000000000004E-3</v>
      </c>
      <c r="E3892" s="62">
        <v>4.1549999999999998E-3</v>
      </c>
      <c r="F3892" s="62">
        <v>3.2500000000000001E-2</v>
      </c>
      <c r="G3892" s="62"/>
    </row>
    <row r="3893" spans="2:7" x14ac:dyDescent="0.25">
      <c r="B3893" s="60">
        <v>42144</v>
      </c>
      <c r="C3893" s="62">
        <v>1.8475E-3</v>
      </c>
      <c r="D3893" s="62">
        <v>2.8349999999999998E-3</v>
      </c>
      <c r="E3893" s="62">
        <v>4.1700000000000001E-3</v>
      </c>
      <c r="F3893" s="62">
        <v>3.2500000000000001E-2</v>
      </c>
      <c r="G3893" s="62"/>
    </row>
    <row r="3894" spans="2:7" x14ac:dyDescent="0.25">
      <c r="B3894" s="60">
        <v>42145</v>
      </c>
      <c r="C3894" s="62">
        <v>1.8475E-3</v>
      </c>
      <c r="D3894" s="62">
        <v>2.8199999999999996E-3</v>
      </c>
      <c r="E3894" s="62">
        <v>4.1815000000000003E-3</v>
      </c>
      <c r="F3894" s="62">
        <v>3.2500000000000001E-2</v>
      </c>
      <c r="G3894" s="62"/>
    </row>
    <row r="3895" spans="2:7" x14ac:dyDescent="0.25">
      <c r="B3895" s="60">
        <v>42146</v>
      </c>
      <c r="C3895" s="62">
        <v>1.8484999999999999E-3</v>
      </c>
      <c r="D3895" s="62">
        <v>2.8449999999999999E-3</v>
      </c>
      <c r="E3895" s="62">
        <v>4.1865000000000001E-3</v>
      </c>
      <c r="F3895" s="62">
        <v>3.2500000000000001E-2</v>
      </c>
      <c r="G3895" s="62"/>
    </row>
    <row r="3896" spans="2:7" x14ac:dyDescent="0.25">
      <c r="B3896" s="60">
        <v>42150</v>
      </c>
      <c r="C3896" s="62">
        <v>1.8629999999999999E-3</v>
      </c>
      <c r="D3896" s="62">
        <v>2.8584999999999999E-3</v>
      </c>
      <c r="E3896" s="62">
        <v>4.2500000000000003E-3</v>
      </c>
      <c r="F3896" s="62">
        <v>3.2500000000000001E-2</v>
      </c>
      <c r="G3896" s="62"/>
    </row>
    <row r="3897" spans="2:7" x14ac:dyDescent="0.25">
      <c r="B3897" s="60">
        <v>42151</v>
      </c>
      <c r="C3897" s="62">
        <v>1.8534999999999999E-3</v>
      </c>
      <c r="D3897" s="62">
        <v>2.8349999999999998E-3</v>
      </c>
      <c r="E3897" s="62">
        <v>4.2304999999999999E-3</v>
      </c>
      <c r="F3897" s="62">
        <v>3.2500000000000001E-2</v>
      </c>
      <c r="G3897" s="62"/>
    </row>
    <row r="3898" spans="2:7" x14ac:dyDescent="0.25">
      <c r="B3898" s="60">
        <v>42152</v>
      </c>
      <c r="C3898" s="62">
        <v>1.8400000000000001E-3</v>
      </c>
      <c r="D3898" s="62">
        <v>2.8275000000000002E-3</v>
      </c>
      <c r="E3898" s="62">
        <v>4.2315E-3</v>
      </c>
      <c r="F3898" s="62">
        <v>3.2500000000000001E-2</v>
      </c>
      <c r="G3898" s="62"/>
    </row>
    <row r="3899" spans="2:7" x14ac:dyDescent="0.25">
      <c r="B3899" s="60">
        <v>42153</v>
      </c>
      <c r="C3899" s="62">
        <v>1.8400000000000001E-3</v>
      </c>
      <c r="D3899" s="62">
        <v>2.8375000000000002E-3</v>
      </c>
      <c r="E3899" s="62">
        <v>4.2465000000000003E-3</v>
      </c>
      <c r="F3899" s="62">
        <v>3.2500000000000001E-2</v>
      </c>
      <c r="G3899" s="62"/>
    </row>
    <row r="3900" spans="2:7" x14ac:dyDescent="0.25">
      <c r="B3900" s="60">
        <v>42156</v>
      </c>
      <c r="C3900" s="62">
        <v>1.83E-3</v>
      </c>
      <c r="D3900" s="62">
        <v>2.8249999999999998E-3</v>
      </c>
      <c r="E3900" s="62">
        <v>4.2365000000000007E-3</v>
      </c>
      <c r="F3900" s="62">
        <v>3.2500000000000001E-2</v>
      </c>
      <c r="G3900" s="62"/>
    </row>
    <row r="3901" spans="2:7" x14ac:dyDescent="0.25">
      <c r="B3901" s="60">
        <v>42157</v>
      </c>
      <c r="C3901" s="62">
        <v>1.8479999999999998E-3</v>
      </c>
      <c r="D3901" s="62">
        <v>2.787E-3</v>
      </c>
      <c r="E3901" s="62">
        <v>4.2189999999999997E-3</v>
      </c>
      <c r="F3901" s="62">
        <v>3.2500000000000001E-2</v>
      </c>
      <c r="G3901" s="62"/>
    </row>
    <row r="3902" spans="2:7" x14ac:dyDescent="0.25">
      <c r="B3902" s="60">
        <v>42158</v>
      </c>
      <c r="C3902" s="62">
        <v>1.8500000000000001E-3</v>
      </c>
      <c r="D3902" s="62">
        <v>2.7920000000000002E-3</v>
      </c>
      <c r="E3902" s="62">
        <v>4.2040000000000003E-3</v>
      </c>
      <c r="F3902" s="62">
        <v>3.2500000000000001E-2</v>
      </c>
      <c r="G3902" s="62"/>
    </row>
    <row r="3903" spans="2:7" x14ac:dyDescent="0.25">
      <c r="B3903" s="60">
        <v>42159</v>
      </c>
      <c r="C3903" s="62">
        <v>1.8404999999999999E-3</v>
      </c>
      <c r="D3903" s="62">
        <v>2.7889999999999998E-3</v>
      </c>
      <c r="E3903" s="62">
        <v>4.2185E-3</v>
      </c>
      <c r="F3903" s="62">
        <v>3.2500000000000001E-2</v>
      </c>
      <c r="G3903" s="62"/>
    </row>
    <row r="3904" spans="2:7" x14ac:dyDescent="0.25">
      <c r="B3904" s="60">
        <v>42160</v>
      </c>
      <c r="C3904" s="62">
        <v>1.83E-3</v>
      </c>
      <c r="D3904" s="62">
        <v>2.8120000000000003E-3</v>
      </c>
      <c r="E3904" s="62">
        <v>4.2389999999999997E-3</v>
      </c>
      <c r="F3904" s="62">
        <v>3.2500000000000001E-2</v>
      </c>
      <c r="G3904" s="62"/>
    </row>
    <row r="3905" spans="2:7" x14ac:dyDescent="0.25">
      <c r="B3905" s="60">
        <v>42163</v>
      </c>
      <c r="C3905" s="62">
        <v>1.8540000000000002E-3</v>
      </c>
      <c r="D3905" s="62">
        <v>2.8219999999999999E-3</v>
      </c>
      <c r="E3905" s="62">
        <v>4.3340000000000002E-3</v>
      </c>
      <c r="F3905" s="62">
        <v>3.2500000000000001E-2</v>
      </c>
      <c r="G3905" s="62"/>
    </row>
    <row r="3906" spans="2:7" x14ac:dyDescent="0.25">
      <c r="B3906" s="60">
        <v>42164</v>
      </c>
      <c r="C3906" s="62">
        <v>1.8749999999999999E-3</v>
      </c>
      <c r="D3906" s="62">
        <v>2.8549999999999999E-3</v>
      </c>
      <c r="E3906" s="62">
        <v>4.3794999999999997E-3</v>
      </c>
      <c r="F3906" s="62">
        <v>3.2500000000000001E-2</v>
      </c>
      <c r="G3906" s="62"/>
    </row>
    <row r="3907" spans="2:7" x14ac:dyDescent="0.25">
      <c r="B3907" s="60">
        <v>42165</v>
      </c>
      <c r="C3907" s="62">
        <v>1.8875000000000001E-3</v>
      </c>
      <c r="D3907" s="62">
        <v>2.8785E-3</v>
      </c>
      <c r="E3907" s="62">
        <v>4.4155000000000002E-3</v>
      </c>
      <c r="F3907" s="62">
        <v>3.2500000000000001E-2</v>
      </c>
      <c r="G3907" s="62"/>
    </row>
    <row r="3908" spans="2:7" x14ac:dyDescent="0.25">
      <c r="B3908" s="60">
        <v>42166</v>
      </c>
      <c r="C3908" s="62">
        <v>1.8549999999999999E-3</v>
      </c>
      <c r="D3908" s="62">
        <v>2.8584999999999999E-3</v>
      </c>
      <c r="E3908" s="62">
        <v>4.4479999999999997E-3</v>
      </c>
      <c r="F3908" s="62">
        <v>3.2500000000000001E-2</v>
      </c>
      <c r="G3908" s="62"/>
    </row>
    <row r="3909" spans="2:7" x14ac:dyDescent="0.25">
      <c r="B3909" s="60">
        <v>42167</v>
      </c>
      <c r="C3909" s="62">
        <v>1.8475E-3</v>
      </c>
      <c r="D3909" s="62">
        <v>2.8605000000000002E-3</v>
      </c>
      <c r="E3909" s="62">
        <v>4.4840000000000001E-3</v>
      </c>
      <c r="F3909" s="62">
        <v>3.2500000000000001E-2</v>
      </c>
      <c r="G3909" s="62"/>
    </row>
    <row r="3910" spans="2:7" x14ac:dyDescent="0.25">
      <c r="B3910" s="60">
        <v>42170</v>
      </c>
      <c r="C3910" s="62">
        <v>1.8525E-3</v>
      </c>
      <c r="D3910" s="62">
        <v>2.8324999999999999E-3</v>
      </c>
      <c r="E3910" s="62">
        <v>4.4984999999999999E-3</v>
      </c>
      <c r="F3910" s="62">
        <v>3.2500000000000001E-2</v>
      </c>
      <c r="G3910" s="62"/>
    </row>
    <row r="3911" spans="2:7" x14ac:dyDescent="0.25">
      <c r="B3911" s="60">
        <v>42171</v>
      </c>
      <c r="C3911" s="62">
        <v>1.8500000000000001E-3</v>
      </c>
      <c r="D3911" s="62">
        <v>2.8625E-3</v>
      </c>
      <c r="E3911" s="62">
        <v>4.5184999999999999E-3</v>
      </c>
      <c r="F3911" s="62">
        <v>3.2500000000000001E-2</v>
      </c>
      <c r="G3911" s="62"/>
    </row>
    <row r="3912" spans="2:7" x14ac:dyDescent="0.25">
      <c r="B3912" s="60">
        <v>42172</v>
      </c>
      <c r="C3912" s="62">
        <v>1.8749999999999999E-3</v>
      </c>
      <c r="D3912" s="62">
        <v>2.8570000000000002E-3</v>
      </c>
      <c r="E3912" s="62">
        <v>4.5205000000000002E-3</v>
      </c>
      <c r="F3912" s="62">
        <v>3.2500000000000001E-2</v>
      </c>
      <c r="G3912" s="62"/>
    </row>
    <row r="3913" spans="2:7" x14ac:dyDescent="0.25">
      <c r="B3913" s="60">
        <v>42173</v>
      </c>
      <c r="C3913" s="62">
        <v>1.8675E-3</v>
      </c>
      <c r="D3913" s="62">
        <v>2.8079999999999997E-3</v>
      </c>
      <c r="E3913" s="62">
        <v>4.4340000000000004E-3</v>
      </c>
      <c r="F3913" s="62">
        <v>3.2500000000000001E-2</v>
      </c>
      <c r="G3913" s="62"/>
    </row>
    <row r="3914" spans="2:7" x14ac:dyDescent="0.25">
      <c r="B3914" s="60">
        <v>42174</v>
      </c>
      <c r="C3914" s="62">
        <v>1.8699999999999999E-3</v>
      </c>
      <c r="D3914" s="62">
        <v>2.813E-3</v>
      </c>
      <c r="E3914" s="62">
        <v>4.4364999999999995E-3</v>
      </c>
      <c r="F3914" s="62">
        <v>3.2500000000000001E-2</v>
      </c>
      <c r="G3914" s="62"/>
    </row>
    <row r="3915" spans="2:7" x14ac:dyDescent="0.25">
      <c r="B3915" s="60">
        <v>42177</v>
      </c>
      <c r="C3915" s="62">
        <v>1.8699999999999999E-3</v>
      </c>
      <c r="D3915" s="62">
        <v>2.8224999999999999E-3</v>
      </c>
      <c r="E3915" s="62">
        <v>4.4405E-3</v>
      </c>
      <c r="F3915" s="62">
        <v>3.2500000000000001E-2</v>
      </c>
      <c r="G3915" s="62"/>
    </row>
    <row r="3916" spans="2:7" x14ac:dyDescent="0.25">
      <c r="B3916" s="60">
        <v>42178</v>
      </c>
      <c r="C3916" s="62">
        <v>1.8699999999999999E-3</v>
      </c>
      <c r="D3916" s="62">
        <v>2.8075000000000001E-3</v>
      </c>
      <c r="E3916" s="62">
        <v>4.4380000000000001E-3</v>
      </c>
      <c r="F3916" s="62">
        <v>3.2500000000000001E-2</v>
      </c>
      <c r="G3916" s="62"/>
    </row>
    <row r="3917" spans="2:7" x14ac:dyDescent="0.25">
      <c r="B3917" s="60">
        <v>42179</v>
      </c>
      <c r="C3917" s="62">
        <v>1.8649999999999999E-3</v>
      </c>
      <c r="D3917" s="62">
        <v>2.8075000000000001E-3</v>
      </c>
      <c r="E3917" s="62">
        <v>4.4679999999999997E-3</v>
      </c>
      <c r="F3917" s="62">
        <v>3.2500000000000001E-2</v>
      </c>
      <c r="G3917" s="62"/>
    </row>
    <row r="3918" spans="2:7" x14ac:dyDescent="0.25">
      <c r="B3918" s="60">
        <v>42180</v>
      </c>
      <c r="C3918" s="62">
        <v>1.8599999999999999E-3</v>
      </c>
      <c r="D3918" s="62">
        <v>2.8199999999999996E-3</v>
      </c>
      <c r="E3918" s="62">
        <v>4.4704999999999996E-3</v>
      </c>
      <c r="F3918" s="62">
        <v>3.2500000000000001E-2</v>
      </c>
      <c r="G3918" s="62"/>
    </row>
    <row r="3919" spans="2:7" x14ac:dyDescent="0.25">
      <c r="B3919" s="60">
        <v>42181</v>
      </c>
      <c r="C3919" s="62">
        <v>1.8659999999999998E-3</v>
      </c>
      <c r="D3919" s="62">
        <v>2.8175000000000001E-3</v>
      </c>
      <c r="E3919" s="62">
        <v>4.4640000000000001E-3</v>
      </c>
      <c r="F3919" s="62">
        <v>3.2500000000000001E-2</v>
      </c>
      <c r="G3919" s="62"/>
    </row>
    <row r="3920" spans="2:7" x14ac:dyDescent="0.25">
      <c r="B3920" s="60">
        <v>42184</v>
      </c>
      <c r="C3920" s="62">
        <v>1.8659999999999998E-3</v>
      </c>
      <c r="D3920" s="62">
        <v>2.8370000000000001E-3</v>
      </c>
      <c r="E3920" s="62">
        <v>4.4285000000000001E-3</v>
      </c>
      <c r="F3920" s="62">
        <v>3.2500000000000001E-2</v>
      </c>
      <c r="G3920" s="62"/>
    </row>
    <row r="3921" spans="2:7" x14ac:dyDescent="0.25">
      <c r="B3921" s="60">
        <v>42185</v>
      </c>
      <c r="C3921" s="62">
        <v>1.8649999999999999E-3</v>
      </c>
      <c r="D3921" s="62">
        <v>2.8319999999999999E-3</v>
      </c>
      <c r="E3921" s="62">
        <v>4.4485000000000002E-3</v>
      </c>
      <c r="F3921" s="62">
        <v>3.2500000000000001E-2</v>
      </c>
      <c r="G3921" s="62"/>
    </row>
    <row r="3922" spans="2:7" x14ac:dyDescent="0.25">
      <c r="B3922" s="60">
        <v>42186</v>
      </c>
      <c r="C3922" s="62">
        <v>1.8500000000000001E-3</v>
      </c>
      <c r="D3922" s="62">
        <v>2.836E-3</v>
      </c>
      <c r="E3922" s="62">
        <v>4.4835000000000005E-3</v>
      </c>
      <c r="F3922" s="62">
        <v>3.2500000000000001E-2</v>
      </c>
      <c r="G3922" s="62"/>
    </row>
    <row r="3923" spans="2:7" x14ac:dyDescent="0.25">
      <c r="B3923" s="60">
        <v>42187</v>
      </c>
      <c r="C3923" s="62">
        <v>1.8815000000000001E-3</v>
      </c>
      <c r="D3923" s="62">
        <v>2.8349999999999998E-3</v>
      </c>
      <c r="E3923" s="62">
        <v>4.5469999999999998E-3</v>
      </c>
      <c r="F3923" s="62">
        <v>3.2500000000000001E-2</v>
      </c>
      <c r="G3923" s="62"/>
    </row>
    <row r="3924" spans="2:7" x14ac:dyDescent="0.25">
      <c r="B3924" s="60">
        <v>42188</v>
      </c>
      <c r="C3924" s="62">
        <v>1.884E-3</v>
      </c>
      <c r="D3924" s="62">
        <v>2.843E-3</v>
      </c>
      <c r="E3924" s="62">
        <v>4.4800000000000005E-3</v>
      </c>
      <c r="F3924" s="62"/>
      <c r="G3924" s="62"/>
    </row>
    <row r="3925" spans="2:7" x14ac:dyDescent="0.25">
      <c r="B3925" s="60">
        <v>42191</v>
      </c>
      <c r="C3925" s="62">
        <v>1.8649999999999999E-3</v>
      </c>
      <c r="D3925" s="62">
        <v>2.8425E-3</v>
      </c>
      <c r="E3925" s="62">
        <v>4.4469999999999996E-3</v>
      </c>
      <c r="F3925" s="62">
        <v>3.2500000000000001E-2</v>
      </c>
      <c r="G3925" s="62"/>
    </row>
    <row r="3926" spans="2:7" x14ac:dyDescent="0.25">
      <c r="B3926" s="60">
        <v>42192</v>
      </c>
      <c r="C3926" s="62">
        <v>1.895E-3</v>
      </c>
      <c r="D3926" s="62">
        <v>2.8324999999999999E-3</v>
      </c>
      <c r="E3926" s="62">
        <v>4.4445000000000005E-3</v>
      </c>
      <c r="F3926" s="62">
        <v>3.2500000000000001E-2</v>
      </c>
      <c r="G3926" s="62"/>
    </row>
    <row r="3927" spans="2:7" x14ac:dyDescent="0.25">
      <c r="B3927" s="60">
        <v>42193</v>
      </c>
      <c r="C3927" s="62">
        <v>1.885E-3</v>
      </c>
      <c r="D3927" s="62">
        <v>2.8344999999999998E-3</v>
      </c>
      <c r="E3927" s="62">
        <v>4.4590000000000003E-3</v>
      </c>
      <c r="F3927" s="62">
        <v>3.2500000000000001E-2</v>
      </c>
      <c r="G3927" s="62"/>
    </row>
    <row r="3928" spans="2:7" x14ac:dyDescent="0.25">
      <c r="B3928" s="60">
        <v>42194</v>
      </c>
      <c r="C3928" s="62">
        <v>1.867E-3</v>
      </c>
      <c r="D3928" s="62">
        <v>2.8599999999999997E-3</v>
      </c>
      <c r="E3928" s="62">
        <v>4.4990000000000004E-3</v>
      </c>
      <c r="F3928" s="62">
        <v>3.2500000000000001E-2</v>
      </c>
      <c r="G3928" s="62"/>
    </row>
    <row r="3929" spans="2:7" x14ac:dyDescent="0.25">
      <c r="B3929" s="60">
        <v>42195</v>
      </c>
      <c r="C3929" s="62">
        <v>1.8599999999999999E-3</v>
      </c>
      <c r="D3929" s="62">
        <v>2.8579999999999999E-3</v>
      </c>
      <c r="E3929" s="62">
        <v>4.5399999999999998E-3</v>
      </c>
      <c r="F3929" s="62">
        <v>3.2500000000000001E-2</v>
      </c>
      <c r="G3929" s="62"/>
    </row>
    <row r="3930" spans="2:7" x14ac:dyDescent="0.25">
      <c r="B3930" s="60">
        <v>42198</v>
      </c>
      <c r="C3930" s="62">
        <v>1.8729999999999999E-3</v>
      </c>
      <c r="D3930" s="62">
        <v>2.8879999999999999E-3</v>
      </c>
      <c r="E3930" s="62">
        <v>4.6340000000000001E-3</v>
      </c>
      <c r="F3930" s="62">
        <v>3.2500000000000001E-2</v>
      </c>
      <c r="G3930" s="62"/>
    </row>
    <row r="3931" spans="2:7" x14ac:dyDescent="0.25">
      <c r="B3931" s="60">
        <v>42199</v>
      </c>
      <c r="C3931" s="62">
        <v>1.8699999999999999E-3</v>
      </c>
      <c r="D3931" s="62">
        <v>2.885E-3</v>
      </c>
      <c r="E3931" s="62">
        <v>4.6344999999999997E-3</v>
      </c>
      <c r="F3931" s="62">
        <v>3.2500000000000001E-2</v>
      </c>
      <c r="G3931" s="62"/>
    </row>
    <row r="3932" spans="2:7" x14ac:dyDescent="0.25">
      <c r="B3932" s="60">
        <v>42200</v>
      </c>
      <c r="C3932" s="62">
        <v>1.8599999999999999E-3</v>
      </c>
      <c r="D3932" s="62">
        <v>2.885E-3</v>
      </c>
      <c r="E3932" s="62">
        <v>4.6195000000000003E-3</v>
      </c>
      <c r="F3932" s="62">
        <v>3.2500000000000001E-2</v>
      </c>
      <c r="G3932" s="62"/>
    </row>
    <row r="3933" spans="2:7" x14ac:dyDescent="0.25">
      <c r="B3933" s="60">
        <v>42201</v>
      </c>
      <c r="C3933" s="62">
        <v>1.8799999999999999E-3</v>
      </c>
      <c r="D3933" s="62">
        <v>2.8699999999999997E-3</v>
      </c>
      <c r="E3933" s="62">
        <v>4.5570000000000003E-3</v>
      </c>
      <c r="F3933" s="62">
        <v>3.2500000000000001E-2</v>
      </c>
      <c r="G3933" s="62"/>
    </row>
    <row r="3934" spans="2:7" x14ac:dyDescent="0.25">
      <c r="B3934" s="60">
        <v>42202</v>
      </c>
      <c r="C3934" s="62">
        <v>1.905E-3</v>
      </c>
      <c r="D3934" s="62">
        <v>2.9175E-3</v>
      </c>
      <c r="E3934" s="62">
        <v>4.6020000000000002E-3</v>
      </c>
      <c r="F3934" s="62">
        <v>3.2500000000000001E-2</v>
      </c>
      <c r="G3934" s="62"/>
    </row>
    <row r="3935" spans="2:7" x14ac:dyDescent="0.25">
      <c r="B3935" s="60">
        <v>42205</v>
      </c>
      <c r="C3935" s="62">
        <v>1.89E-3</v>
      </c>
      <c r="D3935" s="62">
        <v>2.9499999999999999E-3</v>
      </c>
      <c r="E3935" s="62">
        <v>4.6470000000000001E-3</v>
      </c>
      <c r="F3935" s="62">
        <v>3.2500000000000001E-2</v>
      </c>
      <c r="G3935" s="62"/>
    </row>
    <row r="3936" spans="2:7" x14ac:dyDescent="0.25">
      <c r="B3936" s="60">
        <v>42206</v>
      </c>
      <c r="C3936" s="62">
        <v>1.8500000000000001E-3</v>
      </c>
      <c r="D3936" s="62">
        <v>2.9409999999999996E-3</v>
      </c>
      <c r="E3936" s="62">
        <v>4.7070000000000002E-3</v>
      </c>
      <c r="F3936" s="62">
        <v>3.2500000000000001E-2</v>
      </c>
      <c r="G3936" s="62"/>
    </row>
    <row r="3937" spans="2:7" x14ac:dyDescent="0.25">
      <c r="B3937" s="60">
        <v>42207</v>
      </c>
      <c r="C3937" s="62">
        <v>1.8699999999999999E-3</v>
      </c>
      <c r="D3937" s="62">
        <v>2.9249999999999996E-3</v>
      </c>
      <c r="E3937" s="62">
        <v>4.6744999999999998E-3</v>
      </c>
      <c r="F3937" s="62">
        <v>3.2500000000000001E-2</v>
      </c>
      <c r="G3937" s="62"/>
    </row>
    <row r="3938" spans="2:7" x14ac:dyDescent="0.25">
      <c r="B3938" s="60">
        <v>42208</v>
      </c>
      <c r="C3938" s="62">
        <v>1.905E-3</v>
      </c>
      <c r="D3938" s="62">
        <v>2.9509999999999996E-3</v>
      </c>
      <c r="E3938" s="62">
        <v>4.6994999999999997E-3</v>
      </c>
      <c r="F3938" s="62">
        <v>3.2500000000000001E-2</v>
      </c>
      <c r="G3938" s="62"/>
    </row>
    <row r="3939" spans="2:7" x14ac:dyDescent="0.25">
      <c r="B3939" s="60">
        <v>42209</v>
      </c>
      <c r="C3939" s="62">
        <v>1.89E-3</v>
      </c>
      <c r="D3939" s="62">
        <v>2.9360000000000002E-3</v>
      </c>
      <c r="E3939" s="62">
        <v>4.6969999999999998E-3</v>
      </c>
      <c r="F3939" s="62">
        <v>3.2500000000000001E-2</v>
      </c>
      <c r="G3939" s="62"/>
    </row>
    <row r="3940" spans="2:7" x14ac:dyDescent="0.25">
      <c r="B3940" s="60">
        <v>42212</v>
      </c>
      <c r="C3940" s="62">
        <v>1.89E-3</v>
      </c>
      <c r="D3940" s="62">
        <v>2.9409999999999996E-3</v>
      </c>
      <c r="E3940" s="62">
        <v>4.6895000000000001E-3</v>
      </c>
      <c r="F3940" s="62">
        <v>3.2500000000000001E-2</v>
      </c>
      <c r="G3940" s="62"/>
    </row>
    <row r="3941" spans="2:7" x14ac:dyDescent="0.25">
      <c r="B3941" s="60">
        <v>42213</v>
      </c>
      <c r="C3941" s="62">
        <v>1.908E-3</v>
      </c>
      <c r="D3941" s="62">
        <v>2.9680000000000002E-3</v>
      </c>
      <c r="E3941" s="62">
        <v>4.7365000000000003E-3</v>
      </c>
      <c r="F3941" s="62">
        <v>3.2500000000000001E-2</v>
      </c>
      <c r="G3941" s="62"/>
    </row>
    <row r="3942" spans="2:7" x14ac:dyDescent="0.25">
      <c r="B3942" s="60">
        <v>42214</v>
      </c>
      <c r="C3942" s="62">
        <v>1.8955E-3</v>
      </c>
      <c r="D3942" s="62">
        <v>2.9680000000000002E-3</v>
      </c>
      <c r="E3942" s="62">
        <v>4.7464999999999999E-3</v>
      </c>
      <c r="F3942" s="62">
        <v>3.2500000000000001E-2</v>
      </c>
      <c r="G3942" s="62"/>
    </row>
    <row r="3943" spans="2:7" x14ac:dyDescent="0.25">
      <c r="B3943" s="60">
        <v>42215</v>
      </c>
      <c r="C3943" s="62">
        <v>1.885E-3</v>
      </c>
      <c r="D3943" s="62">
        <v>3.0009999999999998E-3</v>
      </c>
      <c r="E3943" s="62">
        <v>4.7990000000000003E-3</v>
      </c>
      <c r="F3943" s="62">
        <v>3.2500000000000001E-2</v>
      </c>
      <c r="G3943" s="62"/>
    </row>
    <row r="3944" spans="2:7" x14ac:dyDescent="0.25">
      <c r="B3944" s="60">
        <v>42216</v>
      </c>
      <c r="C3944" s="62">
        <v>1.9174999999999999E-3</v>
      </c>
      <c r="D3944" s="62">
        <v>3.0859999999999998E-3</v>
      </c>
      <c r="E3944" s="62">
        <v>4.8989999999999997E-3</v>
      </c>
      <c r="F3944" s="62">
        <v>3.2500000000000001E-2</v>
      </c>
      <c r="G3944" s="62"/>
    </row>
    <row r="3945" spans="2:7" x14ac:dyDescent="0.25">
      <c r="B3945" s="60">
        <v>42219</v>
      </c>
      <c r="C3945" s="62">
        <v>1.905E-3</v>
      </c>
      <c r="D3945" s="62">
        <v>3.0370000000000002E-3</v>
      </c>
      <c r="E3945" s="62">
        <v>4.8760000000000001E-3</v>
      </c>
      <c r="F3945" s="62">
        <v>3.2500000000000001E-2</v>
      </c>
      <c r="G3945" s="62"/>
    </row>
    <row r="3946" spans="2:7" x14ac:dyDescent="0.25">
      <c r="B3946" s="60">
        <v>42220</v>
      </c>
      <c r="C3946" s="62">
        <v>1.9075000000000001E-3</v>
      </c>
      <c r="D3946" s="62">
        <v>3.0109999999999998E-3</v>
      </c>
      <c r="E3946" s="62">
        <v>4.8585E-3</v>
      </c>
      <c r="F3946" s="62">
        <v>3.2500000000000001E-2</v>
      </c>
      <c r="G3946" s="62"/>
    </row>
    <row r="3947" spans="2:7" x14ac:dyDescent="0.25">
      <c r="B3947" s="60">
        <v>42221</v>
      </c>
      <c r="C3947" s="62">
        <v>1.9350000000000001E-3</v>
      </c>
      <c r="D3947" s="62">
        <v>3.1090000000000002E-3</v>
      </c>
      <c r="E3947" s="62">
        <v>5.0375000000000003E-3</v>
      </c>
      <c r="F3947" s="62">
        <v>3.2500000000000001E-2</v>
      </c>
      <c r="G3947" s="62"/>
    </row>
    <row r="3948" spans="2:7" x14ac:dyDescent="0.25">
      <c r="B3948" s="60">
        <v>42222</v>
      </c>
      <c r="C3948" s="62">
        <v>1.915E-3</v>
      </c>
      <c r="D3948" s="62">
        <v>3.114E-3</v>
      </c>
      <c r="E3948" s="62">
        <v>5.091E-3</v>
      </c>
      <c r="F3948" s="62">
        <v>3.2500000000000001E-2</v>
      </c>
      <c r="G3948" s="62"/>
    </row>
    <row r="3949" spans="2:7" x14ac:dyDescent="0.25">
      <c r="B3949" s="60">
        <v>42223</v>
      </c>
      <c r="C3949" s="62">
        <v>1.9125000000000001E-3</v>
      </c>
      <c r="D3949" s="62">
        <v>3.1159999999999998E-3</v>
      </c>
      <c r="E3949" s="62">
        <v>5.1005E-3</v>
      </c>
      <c r="F3949" s="62">
        <v>3.2500000000000001E-2</v>
      </c>
      <c r="G3949" s="62"/>
    </row>
    <row r="3950" spans="2:7" x14ac:dyDescent="0.25">
      <c r="B3950" s="60">
        <v>42226</v>
      </c>
      <c r="C3950" s="62">
        <v>1.9254999999999999E-3</v>
      </c>
      <c r="D3950" s="62">
        <v>3.1419999999999998E-3</v>
      </c>
      <c r="E3950" s="62">
        <v>5.1970000000000002E-3</v>
      </c>
      <c r="F3950" s="62">
        <v>3.2500000000000001E-2</v>
      </c>
      <c r="G3950" s="62"/>
    </row>
    <row r="3951" spans="2:7" x14ac:dyDescent="0.25">
      <c r="B3951" s="60">
        <v>42227</v>
      </c>
      <c r="C3951" s="62">
        <v>1.9345E-3</v>
      </c>
      <c r="D3951" s="62">
        <v>3.1435E-3</v>
      </c>
      <c r="E3951" s="62">
        <v>5.1830000000000001E-3</v>
      </c>
      <c r="F3951" s="62">
        <v>3.2500000000000001E-2</v>
      </c>
      <c r="G3951" s="62"/>
    </row>
    <row r="3952" spans="2:7" x14ac:dyDescent="0.25">
      <c r="B3952" s="60">
        <v>42228</v>
      </c>
      <c r="C3952" s="62">
        <v>1.9400000000000001E-3</v>
      </c>
      <c r="D3952" s="62">
        <v>3.0930000000000003E-3</v>
      </c>
      <c r="E3952" s="62">
        <v>5.0849999999999992E-3</v>
      </c>
      <c r="F3952" s="62">
        <v>3.2500000000000001E-2</v>
      </c>
      <c r="G3952" s="62"/>
    </row>
    <row r="3953" spans="2:7" x14ac:dyDescent="0.25">
      <c r="B3953" s="60">
        <v>42229</v>
      </c>
      <c r="C3953" s="62">
        <v>1.9759999999999999E-3</v>
      </c>
      <c r="D3953" s="62">
        <v>3.2049999999999999E-3</v>
      </c>
      <c r="E3953" s="62">
        <v>5.1859999999999996E-3</v>
      </c>
      <c r="F3953" s="62">
        <v>3.2500000000000001E-2</v>
      </c>
      <c r="G3953" s="62"/>
    </row>
    <row r="3954" spans="2:7" x14ac:dyDescent="0.25">
      <c r="B3954" s="60">
        <v>42230</v>
      </c>
      <c r="C3954" s="62">
        <v>1.9959999999999999E-3</v>
      </c>
      <c r="D3954" s="62">
        <v>3.2445E-3</v>
      </c>
      <c r="E3954" s="62">
        <v>5.2490000000000002E-3</v>
      </c>
      <c r="F3954" s="62">
        <v>3.2500000000000001E-2</v>
      </c>
      <c r="G3954" s="62"/>
    </row>
    <row r="3955" spans="2:7" x14ac:dyDescent="0.25">
      <c r="B3955" s="60">
        <v>42233</v>
      </c>
      <c r="C3955" s="62">
        <v>2.0460000000000001E-3</v>
      </c>
      <c r="D3955" s="62">
        <v>3.3284999999999999E-3</v>
      </c>
      <c r="E3955" s="62">
        <v>5.2980000000000006E-3</v>
      </c>
      <c r="F3955" s="62">
        <v>3.2500000000000001E-2</v>
      </c>
      <c r="G3955" s="62"/>
    </row>
    <row r="3956" spans="2:7" x14ac:dyDescent="0.25">
      <c r="B3956" s="60">
        <v>42234</v>
      </c>
      <c r="C3956" s="62">
        <v>2.0275000000000002E-3</v>
      </c>
      <c r="D3956" s="62">
        <v>3.3284999999999999E-3</v>
      </c>
      <c r="E3956" s="62">
        <v>5.293E-3</v>
      </c>
      <c r="F3956" s="62">
        <v>3.2500000000000001E-2</v>
      </c>
      <c r="G3956" s="62"/>
    </row>
    <row r="3957" spans="2:7" x14ac:dyDescent="0.25">
      <c r="B3957" s="60">
        <v>42235</v>
      </c>
      <c r="C3957" s="62">
        <v>2.0200000000000001E-3</v>
      </c>
      <c r="D3957" s="62">
        <v>3.3334999999999997E-3</v>
      </c>
      <c r="E3957" s="62">
        <v>5.3405000000000006E-3</v>
      </c>
      <c r="F3957" s="62">
        <v>3.2500000000000001E-2</v>
      </c>
      <c r="G3957" s="62"/>
    </row>
    <row r="3958" spans="2:7" x14ac:dyDescent="0.25">
      <c r="B3958" s="60">
        <v>42236</v>
      </c>
      <c r="C3958" s="62">
        <v>2.0040000000000001E-3</v>
      </c>
      <c r="D3958" s="62">
        <v>3.2910000000000001E-3</v>
      </c>
      <c r="E3958" s="62">
        <v>5.3280000000000003E-3</v>
      </c>
      <c r="F3958" s="62">
        <v>3.2500000000000001E-2</v>
      </c>
      <c r="G3958" s="62"/>
    </row>
    <row r="3959" spans="2:7" x14ac:dyDescent="0.25">
      <c r="B3959" s="60">
        <v>42237</v>
      </c>
      <c r="C3959" s="62">
        <v>1.9940000000000001E-3</v>
      </c>
      <c r="D3959" s="62">
        <v>3.2910000000000001E-3</v>
      </c>
      <c r="E3959" s="62">
        <v>5.2980000000000006E-3</v>
      </c>
      <c r="F3959" s="62">
        <v>3.2500000000000001E-2</v>
      </c>
      <c r="G3959" s="62"/>
    </row>
    <row r="3960" spans="2:7" x14ac:dyDescent="0.25">
      <c r="B3960" s="60">
        <v>42240</v>
      </c>
      <c r="C3960" s="62">
        <v>1.9940000000000001E-3</v>
      </c>
      <c r="D3960" s="62">
        <v>3.3159999999999999E-3</v>
      </c>
      <c r="E3960" s="62">
        <v>5.2454999999999993E-3</v>
      </c>
      <c r="F3960" s="62">
        <v>3.2500000000000001E-2</v>
      </c>
      <c r="G3960" s="62"/>
    </row>
    <row r="3961" spans="2:7" x14ac:dyDescent="0.25">
      <c r="B3961" s="60">
        <v>42241</v>
      </c>
      <c r="C3961" s="62">
        <v>1.9775000000000001E-3</v>
      </c>
      <c r="D3961" s="62">
        <v>3.2700000000000003E-3</v>
      </c>
      <c r="E3961" s="62">
        <v>5.228E-3</v>
      </c>
      <c r="F3961" s="62">
        <v>3.2500000000000001E-2</v>
      </c>
      <c r="G3961" s="62"/>
    </row>
    <row r="3962" spans="2:7" x14ac:dyDescent="0.25">
      <c r="B3962" s="60">
        <v>42242</v>
      </c>
      <c r="C3962" s="62">
        <v>1.98E-3</v>
      </c>
      <c r="D3962" s="62">
        <v>3.2519999999999997E-3</v>
      </c>
      <c r="E3962" s="62">
        <v>5.2849999999999998E-3</v>
      </c>
      <c r="F3962" s="62">
        <v>3.2500000000000001E-2</v>
      </c>
      <c r="G3962" s="62"/>
    </row>
    <row r="3963" spans="2:7" x14ac:dyDescent="0.25">
      <c r="B3963" s="60">
        <v>42243</v>
      </c>
      <c r="C3963" s="62">
        <v>1.97E-3</v>
      </c>
      <c r="D3963" s="62">
        <v>3.2440000000000004E-3</v>
      </c>
      <c r="E3963" s="62">
        <v>5.3500000000000006E-3</v>
      </c>
      <c r="F3963" s="62">
        <v>3.2500000000000001E-2</v>
      </c>
      <c r="G3963" s="62"/>
    </row>
    <row r="3964" spans="2:7" x14ac:dyDescent="0.25">
      <c r="B3964" s="60">
        <v>42244</v>
      </c>
      <c r="C3964" s="62">
        <v>1.9854999999999999E-3</v>
      </c>
      <c r="D3964" s="62">
        <v>3.29E-3</v>
      </c>
      <c r="E3964" s="62">
        <v>5.3425E-3</v>
      </c>
      <c r="F3964" s="62">
        <v>3.2500000000000001E-2</v>
      </c>
      <c r="G3964" s="62"/>
    </row>
    <row r="3965" spans="2:7" x14ac:dyDescent="0.25">
      <c r="B3965" s="60">
        <v>42248</v>
      </c>
      <c r="C3965" s="62">
        <v>2.0119999999999999E-3</v>
      </c>
      <c r="D3965" s="62">
        <v>3.3400000000000001E-3</v>
      </c>
      <c r="E3965" s="62">
        <v>5.4274999999999992E-3</v>
      </c>
      <c r="F3965" s="62">
        <v>3.2500000000000001E-2</v>
      </c>
      <c r="G3965" s="62"/>
    </row>
    <row r="3966" spans="2:7" x14ac:dyDescent="0.25">
      <c r="B3966" s="60">
        <v>42249</v>
      </c>
      <c r="C3966" s="62">
        <v>2.0280000000000003E-3</v>
      </c>
      <c r="D3966" s="62">
        <v>3.3250000000000003E-3</v>
      </c>
      <c r="E3966" s="62">
        <v>5.3924999999999997E-3</v>
      </c>
      <c r="F3966" s="62">
        <v>3.2500000000000001E-2</v>
      </c>
      <c r="G3966" s="62"/>
    </row>
    <row r="3967" spans="2:7" x14ac:dyDescent="0.25">
      <c r="B3967" s="60">
        <v>42250</v>
      </c>
      <c r="C3967" s="62">
        <v>2.0430000000000001E-3</v>
      </c>
      <c r="D3967" s="62">
        <v>3.3350000000000003E-3</v>
      </c>
      <c r="E3967" s="62">
        <v>5.3900000000000007E-3</v>
      </c>
      <c r="F3967" s="62">
        <v>3.2500000000000001E-2</v>
      </c>
      <c r="G3967" s="62"/>
    </row>
    <row r="3968" spans="2:7" x14ac:dyDescent="0.25">
      <c r="B3968" s="60">
        <v>42251</v>
      </c>
      <c r="C3968" s="62">
        <v>1.9924999999999999E-3</v>
      </c>
      <c r="D3968" s="62">
        <v>3.32E-3</v>
      </c>
      <c r="E3968" s="62">
        <v>5.3749999999999996E-3</v>
      </c>
      <c r="F3968" s="62">
        <v>3.2500000000000001E-2</v>
      </c>
      <c r="G3968" s="62"/>
    </row>
    <row r="3969" spans="2:7" x14ac:dyDescent="0.25">
      <c r="B3969" s="60">
        <v>42254</v>
      </c>
      <c r="C3969" s="62">
        <v>2.0269999999999997E-3</v>
      </c>
      <c r="D3969" s="62">
        <v>3.3300000000000001E-3</v>
      </c>
      <c r="E3969" s="62">
        <v>5.4174999999999996E-3</v>
      </c>
      <c r="F3969" s="62"/>
      <c r="G3969" s="62"/>
    </row>
    <row r="3970" spans="2:7" x14ac:dyDescent="0.25">
      <c r="B3970" s="60">
        <v>42255</v>
      </c>
      <c r="C3970" s="62">
        <v>2.0300000000000001E-3</v>
      </c>
      <c r="D3970" s="62">
        <v>3.32E-3</v>
      </c>
      <c r="E3970" s="62">
        <v>5.3800000000000002E-3</v>
      </c>
      <c r="F3970" s="62">
        <v>3.2500000000000001E-2</v>
      </c>
      <c r="G3970" s="62"/>
    </row>
    <row r="3971" spans="2:7" x14ac:dyDescent="0.25">
      <c r="B3971" s="60">
        <v>42256</v>
      </c>
      <c r="C3971" s="62">
        <v>2.0399999999999997E-3</v>
      </c>
      <c r="D3971" s="62">
        <v>3.3300000000000001E-3</v>
      </c>
      <c r="E3971" s="62">
        <v>5.3900000000000007E-3</v>
      </c>
      <c r="F3971" s="62">
        <v>3.2500000000000001E-2</v>
      </c>
      <c r="G3971" s="62"/>
    </row>
    <row r="3972" spans="2:7" x14ac:dyDescent="0.25">
      <c r="B3972" s="60">
        <v>42257</v>
      </c>
      <c r="C3972" s="62">
        <v>2.0635000000000002E-3</v>
      </c>
      <c r="D3972" s="62">
        <v>3.3600000000000001E-3</v>
      </c>
      <c r="E3972" s="62">
        <v>5.4050000000000001E-3</v>
      </c>
      <c r="F3972" s="62">
        <v>3.2500000000000001E-2</v>
      </c>
      <c r="G3972" s="62"/>
    </row>
    <row r="3973" spans="2:7" x14ac:dyDescent="0.25">
      <c r="B3973" s="60">
        <v>42258</v>
      </c>
      <c r="C3973" s="62">
        <v>2.0655000000000001E-3</v>
      </c>
      <c r="D3973" s="62">
        <v>3.372E-3</v>
      </c>
      <c r="E3973" s="62">
        <v>5.4069999999999995E-3</v>
      </c>
      <c r="F3973" s="62">
        <v>3.2500000000000001E-2</v>
      </c>
      <c r="G3973" s="62"/>
    </row>
    <row r="3974" spans="2:7" x14ac:dyDescent="0.25">
      <c r="B3974" s="60">
        <v>42261</v>
      </c>
      <c r="C3974" s="62">
        <v>2.0899999999999998E-3</v>
      </c>
      <c r="D3974" s="62">
        <v>3.3550000000000003E-3</v>
      </c>
      <c r="E3974" s="62">
        <v>5.4174999999999996E-3</v>
      </c>
      <c r="F3974" s="62">
        <v>3.2500000000000001E-2</v>
      </c>
      <c r="G3974" s="62"/>
    </row>
    <row r="3975" spans="2:7" x14ac:dyDescent="0.25">
      <c r="B3975" s="60">
        <v>42262</v>
      </c>
      <c r="C3975" s="62">
        <v>2.0724999999999997E-3</v>
      </c>
      <c r="D3975" s="62">
        <v>3.3425E-3</v>
      </c>
      <c r="E3975" s="62">
        <v>5.4000000000000003E-3</v>
      </c>
      <c r="F3975" s="62">
        <v>3.2500000000000001E-2</v>
      </c>
      <c r="G3975" s="62"/>
    </row>
    <row r="3976" spans="2:7" x14ac:dyDescent="0.25">
      <c r="B3976" s="60">
        <v>42263</v>
      </c>
      <c r="C3976" s="62">
        <v>2.1279999999999997E-3</v>
      </c>
      <c r="D3976" s="62">
        <v>3.3960000000000001E-3</v>
      </c>
      <c r="E3976" s="62">
        <v>5.4949999999999999E-3</v>
      </c>
      <c r="F3976" s="62">
        <v>3.2500000000000001E-2</v>
      </c>
      <c r="G3976" s="62"/>
    </row>
    <row r="3977" spans="2:7" x14ac:dyDescent="0.25">
      <c r="B3977" s="60">
        <v>42264</v>
      </c>
      <c r="C3977" s="62">
        <v>2.16E-3</v>
      </c>
      <c r="D3977" s="62">
        <v>3.4510000000000001E-3</v>
      </c>
      <c r="E3977" s="62">
        <v>5.5449999999999996E-3</v>
      </c>
      <c r="F3977" s="62">
        <v>3.2500000000000001E-2</v>
      </c>
      <c r="G3977" s="62"/>
    </row>
    <row r="3978" spans="2:7" x14ac:dyDescent="0.25">
      <c r="B3978" s="60">
        <v>42265</v>
      </c>
      <c r="C3978" s="62">
        <v>1.9580000000000001E-3</v>
      </c>
      <c r="D3978" s="62">
        <v>3.192E-3</v>
      </c>
      <c r="E3978" s="62">
        <v>5.2639999999999996E-3</v>
      </c>
      <c r="F3978" s="62">
        <v>3.2500000000000001E-2</v>
      </c>
      <c r="G3978" s="62"/>
    </row>
    <row r="3979" spans="2:7" x14ac:dyDescent="0.25">
      <c r="B3979" s="60">
        <v>42268</v>
      </c>
      <c r="C3979" s="62">
        <v>1.9500000000000001E-3</v>
      </c>
      <c r="D3979" s="62">
        <v>3.2600000000000003E-3</v>
      </c>
      <c r="E3979" s="62">
        <v>5.2549999999999993E-3</v>
      </c>
      <c r="F3979" s="62">
        <v>3.2500000000000001E-2</v>
      </c>
      <c r="G3979" s="62"/>
    </row>
    <row r="3980" spans="2:7" x14ac:dyDescent="0.25">
      <c r="B3980" s="60">
        <v>42269</v>
      </c>
      <c r="C3980" s="62">
        <v>1.9559999999999998E-3</v>
      </c>
      <c r="D3980" s="62">
        <v>3.2650000000000001E-3</v>
      </c>
      <c r="E3980" s="62">
        <v>5.2725000000000003E-3</v>
      </c>
      <c r="F3980" s="62">
        <v>3.2500000000000001E-2</v>
      </c>
      <c r="G3980" s="62"/>
    </row>
    <row r="3981" spans="2:7" x14ac:dyDescent="0.25">
      <c r="B3981" s="60">
        <v>42270</v>
      </c>
      <c r="C3981" s="62">
        <v>1.939E-3</v>
      </c>
      <c r="D3981" s="62">
        <v>3.2550000000000001E-3</v>
      </c>
      <c r="E3981" s="62">
        <v>5.2680000000000001E-3</v>
      </c>
      <c r="F3981" s="62">
        <v>3.2500000000000001E-2</v>
      </c>
      <c r="G3981" s="62"/>
    </row>
    <row r="3982" spans="2:7" x14ac:dyDescent="0.25">
      <c r="B3982" s="60">
        <v>42271</v>
      </c>
      <c r="C3982" s="62">
        <v>1.9430000000000001E-3</v>
      </c>
      <c r="D3982" s="62">
        <v>3.2640000000000004E-3</v>
      </c>
      <c r="E3982" s="62">
        <v>5.2975000000000001E-3</v>
      </c>
      <c r="F3982" s="62">
        <v>3.2500000000000001E-2</v>
      </c>
      <c r="G3982" s="62"/>
    </row>
    <row r="3983" spans="2:7" x14ac:dyDescent="0.25">
      <c r="B3983" s="60">
        <v>42272</v>
      </c>
      <c r="C3983" s="62">
        <v>1.9430000000000001E-3</v>
      </c>
      <c r="D3983" s="62">
        <v>3.261E-3</v>
      </c>
      <c r="E3983" s="62">
        <v>5.3610000000000003E-3</v>
      </c>
      <c r="F3983" s="62">
        <v>3.2500000000000001E-2</v>
      </c>
      <c r="G3983" s="62"/>
    </row>
    <row r="3984" spans="2:7" x14ac:dyDescent="0.25">
      <c r="B3984" s="60">
        <v>42275</v>
      </c>
      <c r="C3984" s="62">
        <v>1.936E-3</v>
      </c>
      <c r="D3984" s="62">
        <v>3.2659999999999998E-3</v>
      </c>
      <c r="E3984" s="62">
        <v>5.3309999999999998E-3</v>
      </c>
      <c r="F3984" s="62">
        <v>3.2500000000000001E-2</v>
      </c>
      <c r="G3984" s="62"/>
    </row>
    <row r="3985" spans="2:7" x14ac:dyDescent="0.25">
      <c r="B3985" s="60">
        <v>42276</v>
      </c>
      <c r="C3985" s="62">
        <v>1.9300000000000001E-3</v>
      </c>
      <c r="D3985" s="62">
        <v>3.2550000000000001E-3</v>
      </c>
      <c r="E3985" s="62">
        <v>5.3460000000000001E-3</v>
      </c>
      <c r="F3985" s="62">
        <v>3.2500000000000001E-2</v>
      </c>
      <c r="G3985" s="62"/>
    </row>
    <row r="3986" spans="2:7" x14ac:dyDescent="0.25">
      <c r="B3986" s="60">
        <v>42277</v>
      </c>
      <c r="C3986" s="62">
        <v>1.9300000000000001E-3</v>
      </c>
      <c r="D3986" s="62">
        <v>3.2500000000000003E-3</v>
      </c>
      <c r="E3986" s="62">
        <v>5.3400000000000001E-3</v>
      </c>
      <c r="F3986" s="62">
        <v>3.2500000000000001E-2</v>
      </c>
      <c r="G3986" s="62"/>
    </row>
    <row r="3987" spans="2:7" x14ac:dyDescent="0.25">
      <c r="B3987" s="60">
        <v>42278</v>
      </c>
      <c r="C3987" s="62">
        <v>1.9400000000000001E-3</v>
      </c>
      <c r="D3987" s="62">
        <v>3.2400000000000003E-3</v>
      </c>
      <c r="E3987" s="62">
        <v>5.3100000000000005E-3</v>
      </c>
      <c r="F3987" s="62">
        <v>3.2500000000000001E-2</v>
      </c>
      <c r="G3987" s="62"/>
    </row>
    <row r="3988" spans="2:7" x14ac:dyDescent="0.25">
      <c r="B3988" s="60">
        <v>42279</v>
      </c>
      <c r="C3988" s="62">
        <v>1.9470000000000002E-3</v>
      </c>
      <c r="D3988" s="62">
        <v>3.271E-3</v>
      </c>
      <c r="E3988" s="62">
        <v>5.3449999999999999E-3</v>
      </c>
      <c r="F3988" s="62">
        <v>3.2500000000000001E-2</v>
      </c>
      <c r="G3988" s="62"/>
    </row>
    <row r="3989" spans="2:7" x14ac:dyDescent="0.25">
      <c r="B3989" s="60">
        <v>42282</v>
      </c>
      <c r="C3989" s="62">
        <v>1.9375E-3</v>
      </c>
      <c r="D3989" s="62">
        <v>3.2320000000000001E-3</v>
      </c>
      <c r="E3989" s="62">
        <v>5.2325000000000002E-3</v>
      </c>
      <c r="F3989" s="62">
        <v>3.2500000000000001E-2</v>
      </c>
      <c r="G3989" s="62"/>
    </row>
    <row r="3990" spans="2:7" x14ac:dyDescent="0.25">
      <c r="B3990" s="60">
        <v>42283</v>
      </c>
      <c r="C3990" s="62">
        <v>1.941E-3</v>
      </c>
      <c r="D3990" s="62">
        <v>3.1800000000000001E-3</v>
      </c>
      <c r="E3990" s="62">
        <v>5.2500000000000003E-3</v>
      </c>
      <c r="F3990" s="62">
        <v>3.2500000000000001E-2</v>
      </c>
      <c r="G3990" s="62"/>
    </row>
    <row r="3991" spans="2:7" x14ac:dyDescent="0.25">
      <c r="B3991" s="60">
        <v>42284</v>
      </c>
      <c r="C3991" s="62">
        <v>1.9605E-3</v>
      </c>
      <c r="D3991" s="62">
        <v>3.186E-3</v>
      </c>
      <c r="E3991" s="62">
        <v>5.2659999999999998E-3</v>
      </c>
      <c r="F3991" s="62">
        <v>3.2500000000000001E-2</v>
      </c>
      <c r="G3991" s="62"/>
    </row>
    <row r="3992" spans="2:7" x14ac:dyDescent="0.25">
      <c r="B3992" s="60">
        <v>42285</v>
      </c>
      <c r="C3992" s="62">
        <v>1.9545000000000001E-3</v>
      </c>
      <c r="D3992" s="62">
        <v>3.1960000000000001E-3</v>
      </c>
      <c r="E3992" s="62">
        <v>5.2659999999999998E-3</v>
      </c>
      <c r="F3992" s="62">
        <v>3.2500000000000001E-2</v>
      </c>
      <c r="G3992" s="62"/>
    </row>
    <row r="3993" spans="2:7" x14ac:dyDescent="0.25">
      <c r="B3993" s="60">
        <v>42286</v>
      </c>
      <c r="C3993" s="62">
        <v>1.9684999999999998E-3</v>
      </c>
      <c r="D3993" s="62">
        <v>3.2060000000000001E-3</v>
      </c>
      <c r="E3993" s="62">
        <v>5.2824999999999999E-3</v>
      </c>
      <c r="F3993" s="62">
        <v>3.2500000000000001E-2</v>
      </c>
      <c r="G3993" s="62"/>
    </row>
    <row r="3994" spans="2:7" x14ac:dyDescent="0.25">
      <c r="B3994" s="60">
        <v>42289</v>
      </c>
      <c r="C3994" s="62">
        <v>1.9325E-3</v>
      </c>
      <c r="D3994" s="62">
        <v>3.2074999999999998E-3</v>
      </c>
      <c r="E3994" s="62">
        <v>5.2624999999999998E-3</v>
      </c>
      <c r="F3994" s="62"/>
      <c r="G3994" s="62"/>
    </row>
    <row r="3995" spans="2:7" x14ac:dyDescent="0.25">
      <c r="B3995" s="60">
        <v>42290</v>
      </c>
      <c r="C3995" s="62">
        <v>1.9575E-3</v>
      </c>
      <c r="D3995" s="62">
        <v>3.2049999999999999E-3</v>
      </c>
      <c r="E3995" s="62">
        <v>5.2449999999999997E-3</v>
      </c>
      <c r="F3995" s="62">
        <v>3.2500000000000001E-2</v>
      </c>
      <c r="G3995" s="62"/>
    </row>
    <row r="3996" spans="2:7" x14ac:dyDescent="0.25">
      <c r="B3996" s="60">
        <v>42291</v>
      </c>
      <c r="C3996" s="62">
        <v>1.99E-3</v>
      </c>
      <c r="D3996" s="62">
        <v>3.1705000000000001E-3</v>
      </c>
      <c r="E3996" s="62">
        <v>5.2015000000000004E-3</v>
      </c>
      <c r="F3996" s="62">
        <v>3.2500000000000001E-2</v>
      </c>
      <c r="G3996" s="62"/>
    </row>
    <row r="3997" spans="2:7" x14ac:dyDescent="0.25">
      <c r="B3997" s="60">
        <v>42292</v>
      </c>
      <c r="C3997" s="62">
        <v>1.9675000000000001E-3</v>
      </c>
      <c r="D3997" s="62">
        <v>3.1514999999999998E-3</v>
      </c>
      <c r="E3997" s="62">
        <v>5.1590000000000004E-3</v>
      </c>
      <c r="F3997" s="62">
        <v>3.2500000000000001E-2</v>
      </c>
      <c r="G3997" s="62"/>
    </row>
    <row r="3998" spans="2:7" x14ac:dyDescent="0.25">
      <c r="B3998" s="60">
        <v>42293</v>
      </c>
      <c r="C3998" s="62">
        <v>1.9425E-3</v>
      </c>
      <c r="D3998" s="62">
        <v>3.1714999999999998E-3</v>
      </c>
      <c r="E3998" s="62">
        <v>5.1839999999999994E-3</v>
      </c>
      <c r="F3998" s="62">
        <v>3.2500000000000001E-2</v>
      </c>
      <c r="G3998" s="62"/>
    </row>
    <row r="3999" spans="2:7" x14ac:dyDescent="0.25">
      <c r="B3999" s="60">
        <v>42296</v>
      </c>
      <c r="C3999" s="62">
        <v>1.9599999999999999E-3</v>
      </c>
      <c r="D3999" s="62">
        <v>3.1665E-3</v>
      </c>
      <c r="E3999" s="62">
        <v>5.1790000000000004E-3</v>
      </c>
      <c r="F3999" s="62">
        <v>3.2500000000000001E-2</v>
      </c>
      <c r="G3999" s="62"/>
    </row>
    <row r="4000" spans="2:7" x14ac:dyDescent="0.25">
      <c r="B4000" s="60">
        <v>42297</v>
      </c>
      <c r="C4000" s="62">
        <v>1.9650000000000002E-3</v>
      </c>
      <c r="D4000" s="62">
        <v>3.2040000000000003E-3</v>
      </c>
      <c r="E4000" s="62">
        <v>5.2439999999999995E-3</v>
      </c>
      <c r="F4000" s="62">
        <v>3.2500000000000001E-2</v>
      </c>
      <c r="G4000" s="62"/>
    </row>
    <row r="4001" spans="2:7" x14ac:dyDescent="0.25">
      <c r="B4001" s="60">
        <v>42298</v>
      </c>
      <c r="C4001" s="62">
        <v>1.9480000000000001E-3</v>
      </c>
      <c r="D4001" s="62">
        <v>3.1640000000000001E-3</v>
      </c>
      <c r="E4001" s="62">
        <v>5.2690000000000002E-3</v>
      </c>
      <c r="F4001" s="62">
        <v>3.2500000000000001E-2</v>
      </c>
      <c r="G4001" s="62"/>
    </row>
    <row r="4002" spans="2:7" x14ac:dyDescent="0.25">
      <c r="B4002" s="60">
        <v>42299</v>
      </c>
      <c r="C4002" s="62">
        <v>1.9694999999999999E-3</v>
      </c>
      <c r="D4002" s="62">
        <v>3.199E-3</v>
      </c>
      <c r="E4002" s="62">
        <v>5.2839999999999996E-3</v>
      </c>
      <c r="F4002" s="62">
        <v>3.2500000000000001E-2</v>
      </c>
      <c r="G4002" s="62"/>
    </row>
    <row r="4003" spans="2:7" x14ac:dyDescent="0.25">
      <c r="B4003" s="60">
        <v>42300</v>
      </c>
      <c r="C4003" s="62">
        <v>1.9350000000000001E-3</v>
      </c>
      <c r="D4003" s="62">
        <v>3.2290000000000001E-3</v>
      </c>
      <c r="E4003" s="62">
        <v>5.2690000000000002E-3</v>
      </c>
      <c r="F4003" s="62">
        <v>3.2500000000000001E-2</v>
      </c>
      <c r="G4003" s="62"/>
    </row>
    <row r="4004" spans="2:7" x14ac:dyDescent="0.25">
      <c r="B4004" s="60">
        <v>42303</v>
      </c>
      <c r="C4004" s="62">
        <v>1.9354999999999999E-3</v>
      </c>
      <c r="D4004" s="62">
        <v>3.2315E-3</v>
      </c>
      <c r="E4004" s="62">
        <v>5.3164999999999992E-3</v>
      </c>
      <c r="F4004" s="62">
        <v>3.2500000000000001E-2</v>
      </c>
      <c r="G4004" s="62"/>
    </row>
    <row r="4005" spans="2:7" x14ac:dyDescent="0.25">
      <c r="B4005" s="60">
        <v>42304</v>
      </c>
      <c r="C4005" s="62">
        <v>1.9075000000000001E-3</v>
      </c>
      <c r="D4005" s="62">
        <v>3.2390000000000001E-3</v>
      </c>
      <c r="E4005" s="62">
        <v>5.3464999999999997E-3</v>
      </c>
      <c r="F4005" s="62">
        <v>3.2500000000000001E-2</v>
      </c>
      <c r="G4005" s="62"/>
    </row>
    <row r="4006" spans="2:7" x14ac:dyDescent="0.25">
      <c r="B4006" s="60">
        <v>42305</v>
      </c>
      <c r="C4006" s="62">
        <v>1.8829999999999999E-3</v>
      </c>
      <c r="D4006" s="62">
        <v>3.2190000000000001E-3</v>
      </c>
      <c r="E4006" s="62">
        <v>5.3364999999999992E-3</v>
      </c>
      <c r="F4006" s="62">
        <v>3.2500000000000001E-2</v>
      </c>
      <c r="G4006" s="62"/>
    </row>
    <row r="4007" spans="2:7" x14ac:dyDescent="0.25">
      <c r="B4007" s="60">
        <v>42306</v>
      </c>
      <c r="C4007" s="62">
        <v>1.9300000000000001E-3</v>
      </c>
      <c r="D4007" s="62">
        <v>3.2890000000000003E-3</v>
      </c>
      <c r="E4007" s="62">
        <v>5.4890000000000008E-3</v>
      </c>
      <c r="F4007" s="62">
        <v>3.2500000000000001E-2</v>
      </c>
      <c r="G4007" s="62"/>
    </row>
    <row r="4008" spans="2:7" x14ac:dyDescent="0.25">
      <c r="B4008" s="60">
        <v>42307</v>
      </c>
      <c r="C4008" s="62">
        <v>1.92E-3</v>
      </c>
      <c r="D4008" s="62">
        <v>3.3410000000000002E-3</v>
      </c>
      <c r="E4008" s="62">
        <v>5.5164999999999997E-3</v>
      </c>
      <c r="F4008" s="62">
        <v>3.2500000000000001E-2</v>
      </c>
      <c r="G4008" s="62"/>
    </row>
    <row r="4009" spans="2:7" x14ac:dyDescent="0.25">
      <c r="B4009" s="60">
        <v>42310</v>
      </c>
      <c r="C4009" s="62">
        <v>1.9E-3</v>
      </c>
      <c r="D4009" s="62">
        <v>3.3410000000000002E-3</v>
      </c>
      <c r="E4009" s="62">
        <v>5.5615000000000005E-3</v>
      </c>
      <c r="F4009" s="62">
        <v>3.2500000000000001E-2</v>
      </c>
      <c r="G4009" s="62"/>
    </row>
    <row r="4010" spans="2:7" x14ac:dyDescent="0.25">
      <c r="B4010" s="60">
        <v>42311</v>
      </c>
      <c r="C4010" s="62">
        <v>1.9220000000000001E-3</v>
      </c>
      <c r="D4010" s="62">
        <v>3.336E-3</v>
      </c>
      <c r="E4010" s="62">
        <v>5.574E-3</v>
      </c>
      <c r="F4010" s="62">
        <v>3.2500000000000001E-2</v>
      </c>
      <c r="G4010" s="62"/>
    </row>
    <row r="4011" spans="2:7" x14ac:dyDescent="0.25">
      <c r="B4011" s="60">
        <v>42312</v>
      </c>
      <c r="C4011" s="62">
        <v>1.9320000000000001E-3</v>
      </c>
      <c r="D4011" s="62">
        <v>3.3660000000000001E-3</v>
      </c>
      <c r="E4011" s="62">
        <v>5.6064999999999995E-3</v>
      </c>
      <c r="F4011" s="62">
        <v>3.2500000000000001E-2</v>
      </c>
      <c r="G4011" s="62"/>
    </row>
    <row r="4012" spans="2:7" x14ac:dyDescent="0.25">
      <c r="B4012" s="60">
        <v>42313</v>
      </c>
      <c r="C4012" s="62">
        <v>1.9475E-3</v>
      </c>
      <c r="D4012" s="62">
        <v>3.4389999999999998E-3</v>
      </c>
      <c r="E4012" s="62">
        <v>5.7070000000000003E-3</v>
      </c>
      <c r="F4012" s="62">
        <v>3.2500000000000001E-2</v>
      </c>
      <c r="G4012" s="62"/>
    </row>
    <row r="4013" spans="2:7" x14ac:dyDescent="0.25">
      <c r="B4013" s="60">
        <v>42314</v>
      </c>
      <c r="C4013" s="62">
        <v>1.9450000000000001E-3</v>
      </c>
      <c r="D4013" s="62">
        <v>3.4139999999999999E-3</v>
      </c>
      <c r="E4013" s="62">
        <v>5.7079999999999995E-3</v>
      </c>
      <c r="F4013" s="62">
        <v>3.2500000000000001E-2</v>
      </c>
      <c r="G4013" s="62"/>
    </row>
    <row r="4014" spans="2:7" x14ac:dyDescent="0.25">
      <c r="B4014" s="60">
        <v>42317</v>
      </c>
      <c r="C4014" s="62">
        <v>1.97E-3</v>
      </c>
      <c r="D4014" s="62">
        <v>3.5560000000000001E-3</v>
      </c>
      <c r="E4014" s="62">
        <v>5.9499999999999996E-3</v>
      </c>
      <c r="F4014" s="62">
        <v>3.2500000000000001E-2</v>
      </c>
      <c r="G4014" s="62"/>
    </row>
    <row r="4015" spans="2:7" x14ac:dyDescent="0.25">
      <c r="B4015" s="60">
        <v>42318</v>
      </c>
      <c r="C4015" s="62">
        <v>1.9550000000000001E-3</v>
      </c>
      <c r="D4015" s="62">
        <v>3.5610000000000004E-3</v>
      </c>
      <c r="E4015" s="62">
        <v>5.9175E-3</v>
      </c>
      <c r="F4015" s="62">
        <v>3.2500000000000001E-2</v>
      </c>
      <c r="G4015" s="62"/>
    </row>
    <row r="4016" spans="2:7" x14ac:dyDescent="0.25">
      <c r="B4016" s="60">
        <v>42319</v>
      </c>
      <c r="C4016" s="62">
        <v>1.9575E-3</v>
      </c>
      <c r="D4016" s="62">
        <v>3.5909999999999996E-3</v>
      </c>
      <c r="E4016" s="62">
        <v>5.9499999999999996E-3</v>
      </c>
      <c r="F4016" s="62"/>
      <c r="G4016" s="62"/>
    </row>
    <row r="4017" spans="2:7" x14ac:dyDescent="0.25">
      <c r="B4017" s="60">
        <v>42320</v>
      </c>
      <c r="C4017" s="62">
        <v>1.97E-3</v>
      </c>
      <c r="D4017" s="62">
        <v>3.6159999999999999E-3</v>
      </c>
      <c r="E4017" s="62">
        <v>6.0049999999999999E-3</v>
      </c>
      <c r="F4017" s="62">
        <v>3.2500000000000001E-2</v>
      </c>
      <c r="G4017" s="62"/>
    </row>
    <row r="4018" spans="2:7" x14ac:dyDescent="0.25">
      <c r="B4018" s="60">
        <v>42321</v>
      </c>
      <c r="C4018" s="62">
        <v>1.9725000000000003E-3</v>
      </c>
      <c r="D4018" s="62">
        <v>3.6359999999999999E-3</v>
      </c>
      <c r="E4018" s="62">
        <v>6.0375000000000003E-3</v>
      </c>
      <c r="F4018" s="62">
        <v>3.2500000000000001E-2</v>
      </c>
      <c r="G4018" s="62"/>
    </row>
    <row r="4019" spans="2:7" x14ac:dyDescent="0.25">
      <c r="B4019" s="60">
        <v>42324</v>
      </c>
      <c r="C4019" s="62">
        <v>1.9924999999999999E-3</v>
      </c>
      <c r="D4019" s="62">
        <v>3.6409999999999997E-3</v>
      </c>
      <c r="E4019" s="62">
        <v>6.0274999999999999E-3</v>
      </c>
      <c r="F4019" s="62">
        <v>3.2500000000000001E-2</v>
      </c>
      <c r="G4019" s="62"/>
    </row>
    <row r="4020" spans="2:7" x14ac:dyDescent="0.25">
      <c r="B4020" s="60">
        <v>42325</v>
      </c>
      <c r="C4020" s="62">
        <v>2.0250000000000003E-3</v>
      </c>
      <c r="D4020" s="62">
        <v>3.6709999999999998E-3</v>
      </c>
      <c r="E4020" s="62">
        <v>6.0175000000000003E-3</v>
      </c>
      <c r="F4020" s="62">
        <v>3.2500000000000001E-2</v>
      </c>
      <c r="G4020" s="62"/>
    </row>
    <row r="4021" spans="2:7" x14ac:dyDescent="0.25">
      <c r="B4021" s="60">
        <v>42326</v>
      </c>
      <c r="C4021" s="62">
        <v>2.0674999999999999E-3</v>
      </c>
      <c r="D4021" s="62">
        <v>3.6959999999999996E-3</v>
      </c>
      <c r="E4021" s="62">
        <v>6.0599999999999994E-3</v>
      </c>
      <c r="F4021" s="62">
        <v>3.2500000000000001E-2</v>
      </c>
      <c r="G4021" s="62"/>
    </row>
    <row r="4022" spans="2:7" x14ac:dyDescent="0.25">
      <c r="B4022" s="60">
        <v>42327</v>
      </c>
      <c r="C4022" s="62">
        <v>2.1324999999999998E-3</v>
      </c>
      <c r="D4022" s="62">
        <v>3.7759999999999998E-3</v>
      </c>
      <c r="E4022" s="62">
        <v>6.1175000000000005E-3</v>
      </c>
      <c r="F4022" s="62">
        <v>3.2500000000000001E-2</v>
      </c>
      <c r="G4022" s="62"/>
    </row>
    <row r="4023" spans="2:7" x14ac:dyDescent="0.25">
      <c r="B4023" s="60">
        <v>42328</v>
      </c>
      <c r="C4023" s="62">
        <v>2.1150000000000001E-3</v>
      </c>
      <c r="D4023" s="62">
        <v>3.8209999999999997E-3</v>
      </c>
      <c r="E4023" s="62">
        <v>6.1865000000000002E-3</v>
      </c>
      <c r="F4023" s="62">
        <v>3.2500000000000001E-2</v>
      </c>
      <c r="G4023" s="62"/>
    </row>
    <row r="4024" spans="2:7" x14ac:dyDescent="0.25">
      <c r="B4024" s="60">
        <v>42331</v>
      </c>
      <c r="C4024" s="62">
        <v>2.2100000000000002E-3</v>
      </c>
      <c r="D4024" s="62">
        <v>3.9319999999999997E-3</v>
      </c>
      <c r="E4024" s="62">
        <v>6.3315000000000003E-3</v>
      </c>
      <c r="F4024" s="62">
        <v>3.2500000000000001E-2</v>
      </c>
      <c r="G4024" s="62"/>
    </row>
    <row r="4025" spans="2:7" x14ac:dyDescent="0.25">
      <c r="B4025" s="60">
        <v>42332</v>
      </c>
      <c r="C4025" s="62">
        <v>2.2500000000000003E-3</v>
      </c>
      <c r="D4025" s="62">
        <v>4.0229999999999997E-3</v>
      </c>
      <c r="E4025" s="62">
        <v>6.4075E-3</v>
      </c>
      <c r="F4025" s="62">
        <v>3.2500000000000001E-2</v>
      </c>
      <c r="G4025" s="62"/>
    </row>
    <row r="4026" spans="2:7" x14ac:dyDescent="0.25">
      <c r="B4026" s="60">
        <v>42333</v>
      </c>
      <c r="C4026" s="62">
        <v>2.3150000000000002E-3</v>
      </c>
      <c r="D4026" s="62">
        <v>4.0670000000000003E-3</v>
      </c>
      <c r="E4026" s="62">
        <v>6.4864999999999992E-3</v>
      </c>
      <c r="F4026" s="62">
        <v>3.2500000000000001E-2</v>
      </c>
      <c r="G4026" s="62"/>
    </row>
    <row r="4027" spans="2:7" x14ac:dyDescent="0.25">
      <c r="B4027" s="60">
        <v>42334</v>
      </c>
      <c r="C4027" s="62">
        <v>2.3275000000000001E-3</v>
      </c>
      <c r="D4027" s="62">
        <v>4.117E-3</v>
      </c>
      <c r="E4027" s="62">
        <v>6.5490000000000001E-3</v>
      </c>
      <c r="F4027" s="62"/>
      <c r="G4027" s="62"/>
    </row>
    <row r="4028" spans="2:7" x14ac:dyDescent="0.25">
      <c r="B4028" s="60">
        <v>42335</v>
      </c>
      <c r="C4028" s="62">
        <v>2.4375E-3</v>
      </c>
      <c r="D4028" s="62">
        <v>4.1419999999999998E-3</v>
      </c>
      <c r="E4028" s="62">
        <v>6.5390000000000005E-3</v>
      </c>
      <c r="F4028" s="62">
        <v>3.2500000000000001E-2</v>
      </c>
      <c r="G4028" s="62"/>
    </row>
    <row r="4029" spans="2:7" x14ac:dyDescent="0.25">
      <c r="B4029" s="60">
        <v>42338</v>
      </c>
      <c r="C4029" s="62">
        <v>2.4299999999999999E-3</v>
      </c>
      <c r="D4029" s="62">
        <v>4.1619999999999999E-3</v>
      </c>
      <c r="E4029" s="62">
        <v>6.5990000000000007E-3</v>
      </c>
      <c r="F4029" s="62">
        <v>3.2500000000000001E-2</v>
      </c>
      <c r="G4029" s="62"/>
    </row>
    <row r="4030" spans="2:7" x14ac:dyDescent="0.25">
      <c r="B4030" s="60">
        <v>42339</v>
      </c>
      <c r="C4030" s="62">
        <v>2.4375E-3</v>
      </c>
      <c r="D4030" s="62">
        <v>4.2220000000000001E-3</v>
      </c>
      <c r="E4030" s="62">
        <v>6.6340000000000001E-3</v>
      </c>
      <c r="F4030" s="62">
        <v>3.2500000000000001E-2</v>
      </c>
      <c r="G4030" s="62"/>
    </row>
    <row r="4031" spans="2:7" x14ac:dyDescent="0.25">
      <c r="B4031" s="60">
        <v>42340</v>
      </c>
      <c r="C4031" s="62">
        <v>2.5100000000000001E-3</v>
      </c>
      <c r="D4031" s="62">
        <v>4.3600000000000002E-3</v>
      </c>
      <c r="E4031" s="62">
        <v>6.6944999999999999E-3</v>
      </c>
      <c r="F4031" s="62">
        <v>3.2500000000000001E-2</v>
      </c>
      <c r="G4031" s="62"/>
    </row>
    <row r="4032" spans="2:7" x14ac:dyDescent="0.25">
      <c r="B4032" s="60">
        <v>42341</v>
      </c>
      <c r="C4032" s="62">
        <v>2.686E-3</v>
      </c>
      <c r="D4032" s="62">
        <v>4.5199999999999997E-3</v>
      </c>
      <c r="E4032" s="62">
        <v>6.8465000000000002E-3</v>
      </c>
      <c r="F4032" s="62">
        <v>3.2500000000000001E-2</v>
      </c>
      <c r="G4032" s="62"/>
    </row>
    <row r="4033" spans="2:7" x14ac:dyDescent="0.25">
      <c r="B4033" s="60">
        <v>42342</v>
      </c>
      <c r="C4033" s="62">
        <v>2.7550000000000001E-3</v>
      </c>
      <c r="D4033" s="62">
        <v>4.62E-3</v>
      </c>
      <c r="E4033" s="62">
        <v>6.9240000000000005E-3</v>
      </c>
      <c r="F4033" s="62">
        <v>3.2500000000000001E-2</v>
      </c>
      <c r="G4033" s="62"/>
    </row>
    <row r="4034" spans="2:7" x14ac:dyDescent="0.25">
      <c r="B4034" s="60">
        <v>42345</v>
      </c>
      <c r="C4034" s="62">
        <v>2.8699999999999997E-3</v>
      </c>
      <c r="D4034" s="62">
        <v>4.7699999999999999E-3</v>
      </c>
      <c r="E4034" s="62">
        <v>7.1214999999999994E-3</v>
      </c>
      <c r="F4034" s="62">
        <v>3.2500000000000001E-2</v>
      </c>
      <c r="G4034" s="62"/>
    </row>
    <row r="4035" spans="2:7" x14ac:dyDescent="0.25">
      <c r="B4035" s="60">
        <v>42346</v>
      </c>
      <c r="C4035" s="62">
        <v>2.9310000000000004E-3</v>
      </c>
      <c r="D4035" s="62">
        <v>4.8649999999999995E-3</v>
      </c>
      <c r="E4035" s="62">
        <v>7.2114999999999992E-3</v>
      </c>
      <c r="F4035" s="62">
        <v>3.2500000000000001E-2</v>
      </c>
      <c r="G4035" s="62"/>
    </row>
    <row r="4036" spans="2:7" x14ac:dyDescent="0.25">
      <c r="B4036" s="60">
        <v>42347</v>
      </c>
      <c r="C4036" s="62">
        <v>3.0049999999999999E-3</v>
      </c>
      <c r="D4036" s="62">
        <v>4.9199999999999999E-3</v>
      </c>
      <c r="E4036" s="62">
        <v>7.2965E-3</v>
      </c>
      <c r="F4036" s="62">
        <v>3.2500000000000001E-2</v>
      </c>
      <c r="G4036" s="62"/>
    </row>
    <row r="4037" spans="2:7" x14ac:dyDescent="0.25">
      <c r="B4037" s="60">
        <v>42348</v>
      </c>
      <c r="C4037" s="62">
        <v>3.1700000000000001E-3</v>
      </c>
      <c r="D4037" s="62">
        <v>5.0200000000000002E-3</v>
      </c>
      <c r="E4037" s="62">
        <v>7.3590000000000001E-3</v>
      </c>
      <c r="F4037" s="62">
        <v>3.2500000000000001E-2</v>
      </c>
      <c r="G4037" s="62"/>
    </row>
    <row r="4038" spans="2:7" x14ac:dyDescent="0.25">
      <c r="B4038" s="60">
        <v>42349</v>
      </c>
      <c r="C4038" s="62">
        <v>3.3050000000000002E-3</v>
      </c>
      <c r="D4038" s="62">
        <v>5.1200000000000004E-3</v>
      </c>
      <c r="E4038" s="62">
        <v>7.4650000000000003E-3</v>
      </c>
      <c r="F4038" s="62">
        <v>3.2500000000000001E-2</v>
      </c>
      <c r="G4038" s="62"/>
    </row>
    <row r="4039" spans="2:7" x14ac:dyDescent="0.25">
      <c r="B4039" s="60">
        <v>42352</v>
      </c>
      <c r="C4039" s="62">
        <v>3.4449999999999997E-3</v>
      </c>
      <c r="D4039" s="62">
        <v>5.1775000000000007E-3</v>
      </c>
      <c r="E4039" s="62">
        <v>7.4850000000000003E-3</v>
      </c>
      <c r="F4039" s="62">
        <v>3.2500000000000001E-2</v>
      </c>
      <c r="G4039" s="62"/>
    </row>
    <row r="4040" spans="2:7" x14ac:dyDescent="0.25">
      <c r="B4040" s="60">
        <v>42353</v>
      </c>
      <c r="C4040" s="62">
        <v>3.5049999999999999E-3</v>
      </c>
      <c r="D4040" s="62">
        <v>5.2575000000000009E-3</v>
      </c>
      <c r="E4040" s="62">
        <v>7.5500000000000003E-3</v>
      </c>
      <c r="F4040" s="62">
        <v>3.2500000000000001E-2</v>
      </c>
      <c r="G4040" s="62"/>
    </row>
    <row r="4041" spans="2:7" x14ac:dyDescent="0.25">
      <c r="B4041" s="60">
        <v>42354</v>
      </c>
      <c r="C4041" s="62">
        <v>3.5999999999999999E-3</v>
      </c>
      <c r="D4041" s="62">
        <v>5.3249999999999999E-3</v>
      </c>
      <c r="E4041" s="62">
        <v>7.6990000000000001E-3</v>
      </c>
      <c r="F4041" s="62">
        <v>3.2500000000000001E-2</v>
      </c>
      <c r="G4041" s="62"/>
    </row>
    <row r="4042" spans="2:7" x14ac:dyDescent="0.25">
      <c r="B4042" s="60">
        <v>42355</v>
      </c>
      <c r="C4042" s="62">
        <v>4.0210000000000003E-3</v>
      </c>
      <c r="D4042" s="62">
        <v>5.6950000000000004E-3</v>
      </c>
      <c r="E4042" s="62">
        <v>7.9500000000000005E-3</v>
      </c>
      <c r="F4042" s="62">
        <v>3.5000000000000003E-2</v>
      </c>
      <c r="G4042" s="62"/>
    </row>
    <row r="4043" spans="2:7" x14ac:dyDescent="0.25">
      <c r="B4043" s="60">
        <v>42356</v>
      </c>
      <c r="C4043" s="62">
        <v>4.13E-3</v>
      </c>
      <c r="D4043" s="62">
        <v>5.855E-3</v>
      </c>
      <c r="E4043" s="62">
        <v>8.0700000000000008E-3</v>
      </c>
      <c r="F4043" s="62">
        <v>3.5000000000000003E-2</v>
      </c>
      <c r="G4043" s="62"/>
    </row>
    <row r="4044" spans="2:7" x14ac:dyDescent="0.25">
      <c r="B4044" s="60">
        <v>42359</v>
      </c>
      <c r="C4044" s="62">
        <v>4.1949999999999999E-3</v>
      </c>
      <c r="D4044" s="62">
        <v>5.9309999999999996E-3</v>
      </c>
      <c r="E4044" s="62">
        <v>8.1150000000000007E-3</v>
      </c>
      <c r="F4044" s="62">
        <v>3.5000000000000003E-2</v>
      </c>
      <c r="G4044" s="62"/>
    </row>
    <row r="4045" spans="2:7" x14ac:dyDescent="0.25">
      <c r="B4045" s="60">
        <v>42360</v>
      </c>
      <c r="C4045" s="62">
        <v>4.1749999999999999E-3</v>
      </c>
      <c r="D4045" s="62">
        <v>5.9435000000000009E-3</v>
      </c>
      <c r="E4045" s="62">
        <v>8.1950000000000009E-3</v>
      </c>
      <c r="F4045" s="62">
        <v>3.5000000000000003E-2</v>
      </c>
      <c r="G4045" s="62"/>
    </row>
    <row r="4046" spans="2:7" x14ac:dyDescent="0.25">
      <c r="B4046" s="60">
        <v>42361</v>
      </c>
      <c r="C4046" s="62">
        <v>4.2160000000000001E-3</v>
      </c>
      <c r="D4046" s="62">
        <v>6.0309999999999999E-3</v>
      </c>
      <c r="E4046" s="62">
        <v>8.2749999999999994E-3</v>
      </c>
      <c r="F4046" s="62">
        <v>3.5000000000000003E-2</v>
      </c>
      <c r="G4046" s="62"/>
    </row>
    <row r="4047" spans="2:7" x14ac:dyDescent="0.25">
      <c r="B4047" s="60">
        <v>42362</v>
      </c>
      <c r="C4047" s="62">
        <v>4.2189999999999997E-3</v>
      </c>
      <c r="D4047" s="62">
        <v>6.0309999999999999E-3</v>
      </c>
      <c r="E4047" s="62">
        <v>8.2730000000000008E-3</v>
      </c>
      <c r="F4047" s="62">
        <v>3.5000000000000003E-2</v>
      </c>
      <c r="G4047" s="62"/>
    </row>
    <row r="4048" spans="2:7" x14ac:dyDescent="0.25">
      <c r="B4048" s="60">
        <v>42367</v>
      </c>
      <c r="C4048" s="62">
        <v>4.2389999999999997E-3</v>
      </c>
      <c r="D4048" s="62">
        <v>6.0670000000000003E-3</v>
      </c>
      <c r="E4048" s="62">
        <v>8.3340000000000011E-3</v>
      </c>
      <c r="F4048" s="62">
        <v>3.5000000000000003E-2</v>
      </c>
      <c r="G4048" s="62"/>
    </row>
    <row r="4049" spans="2:7" x14ac:dyDescent="0.25">
      <c r="B4049" s="60">
        <v>42368</v>
      </c>
      <c r="C4049" s="62">
        <v>4.2750000000000002E-3</v>
      </c>
      <c r="D4049" s="62">
        <v>6.1219999999999998E-3</v>
      </c>
      <c r="E4049" s="62">
        <v>8.4440000000000001E-3</v>
      </c>
      <c r="F4049" s="62">
        <v>3.5000000000000003E-2</v>
      </c>
      <c r="G4049" s="62"/>
    </row>
    <row r="4050" spans="2:7" x14ac:dyDescent="0.25">
      <c r="B4050" s="60">
        <v>42369</v>
      </c>
      <c r="C4050" s="62">
        <v>4.2950000000000002E-3</v>
      </c>
      <c r="D4050" s="62">
        <v>6.1270000000000005E-3</v>
      </c>
      <c r="E4050" s="62">
        <v>8.4615000000000003E-3</v>
      </c>
      <c r="F4050" s="62">
        <v>3.5000000000000003E-2</v>
      </c>
      <c r="G4050" s="62"/>
    </row>
    <row r="4051" spans="2:7" x14ac:dyDescent="0.25">
      <c r="B4051" s="60">
        <v>42373</v>
      </c>
      <c r="C4051" s="62">
        <v>4.2249999999999996E-3</v>
      </c>
      <c r="D4051" s="62">
        <v>6.117E-3</v>
      </c>
      <c r="E4051" s="62">
        <v>8.4225000000000012E-3</v>
      </c>
      <c r="F4051" s="62">
        <v>3.5000000000000003E-2</v>
      </c>
      <c r="G4051" s="62"/>
    </row>
    <row r="4052" spans="2:7" x14ac:dyDescent="0.25">
      <c r="B4052" s="60">
        <v>42374</v>
      </c>
      <c r="C4052" s="62">
        <v>4.2199999999999998E-3</v>
      </c>
      <c r="D4052" s="62">
        <v>6.1709999999999994E-3</v>
      </c>
      <c r="E4052" s="62">
        <v>8.5119999999999987E-3</v>
      </c>
      <c r="F4052" s="62">
        <v>3.5000000000000003E-2</v>
      </c>
      <c r="G4052" s="62"/>
    </row>
    <row r="4053" spans="2:7" x14ac:dyDescent="0.25">
      <c r="B4053" s="60">
        <v>42375</v>
      </c>
      <c r="C4053" s="62">
        <v>4.235E-3</v>
      </c>
      <c r="D4053" s="62">
        <v>6.2009999999999999E-3</v>
      </c>
      <c r="E4053" s="62">
        <v>8.5129999999999997E-3</v>
      </c>
      <c r="F4053" s="62">
        <v>3.5000000000000003E-2</v>
      </c>
      <c r="G4053" s="62"/>
    </row>
    <row r="4054" spans="2:7" x14ac:dyDescent="0.25">
      <c r="B4054" s="60">
        <v>42376</v>
      </c>
      <c r="C4054" s="62">
        <v>4.235E-3</v>
      </c>
      <c r="D4054" s="62">
        <v>6.1685000000000004E-3</v>
      </c>
      <c r="E4054" s="62">
        <v>8.4480000000000006E-3</v>
      </c>
      <c r="F4054" s="62">
        <v>3.5000000000000003E-2</v>
      </c>
      <c r="G4054" s="62"/>
    </row>
    <row r="4055" spans="2:7" x14ac:dyDescent="0.25">
      <c r="B4055" s="60">
        <v>42377</v>
      </c>
      <c r="C4055" s="62">
        <v>4.2380000000000004E-3</v>
      </c>
      <c r="D4055" s="62">
        <v>6.2109999999999995E-3</v>
      </c>
      <c r="E4055" s="62">
        <v>8.5079999999999999E-3</v>
      </c>
      <c r="F4055" s="62">
        <v>3.5000000000000003E-2</v>
      </c>
      <c r="G4055" s="62"/>
    </row>
    <row r="4056" spans="2:7" x14ac:dyDescent="0.25">
      <c r="B4056" s="60">
        <v>42380</v>
      </c>
      <c r="C4056" s="62">
        <v>4.2399999999999998E-3</v>
      </c>
      <c r="D4056" s="62">
        <v>6.221E-3</v>
      </c>
      <c r="E4056" s="62">
        <v>8.5129999999999997E-3</v>
      </c>
      <c r="F4056" s="62">
        <v>3.5000000000000003E-2</v>
      </c>
      <c r="G4056" s="62"/>
    </row>
    <row r="4057" spans="2:7" x14ac:dyDescent="0.25">
      <c r="B4057" s="60">
        <v>42381</v>
      </c>
      <c r="C4057" s="62">
        <v>4.2449999999999996E-3</v>
      </c>
      <c r="D4057" s="62">
        <v>6.2360000000000002E-3</v>
      </c>
      <c r="E4057" s="62">
        <v>8.548E-3</v>
      </c>
      <c r="F4057" s="62">
        <v>3.5000000000000003E-2</v>
      </c>
      <c r="G4057" s="62"/>
    </row>
    <row r="4058" spans="2:7" x14ac:dyDescent="0.25">
      <c r="B4058" s="60">
        <v>42382</v>
      </c>
      <c r="C4058" s="62">
        <v>4.2550000000000001E-3</v>
      </c>
      <c r="D4058" s="62">
        <v>6.2199999999999998E-3</v>
      </c>
      <c r="E4058" s="62">
        <v>8.5970000000000005E-3</v>
      </c>
      <c r="F4058" s="62">
        <v>3.5000000000000003E-2</v>
      </c>
      <c r="G4058" s="62"/>
    </row>
    <row r="4059" spans="2:7" x14ac:dyDescent="0.25">
      <c r="B4059" s="60">
        <v>42383</v>
      </c>
      <c r="C4059" s="62">
        <v>4.2550000000000001E-3</v>
      </c>
      <c r="D4059" s="62">
        <v>6.2109999999999995E-3</v>
      </c>
      <c r="E4059" s="62">
        <v>8.572999999999999E-3</v>
      </c>
      <c r="F4059" s="62">
        <v>3.5000000000000003E-2</v>
      </c>
      <c r="G4059" s="62"/>
    </row>
    <row r="4060" spans="2:7" x14ac:dyDescent="0.25">
      <c r="B4060" s="60">
        <v>42384</v>
      </c>
      <c r="C4060" s="62">
        <v>4.2550000000000001E-3</v>
      </c>
      <c r="D4060" s="62">
        <v>6.1960000000000001E-3</v>
      </c>
      <c r="E4060" s="62">
        <v>8.4904999999999998E-3</v>
      </c>
      <c r="F4060" s="62">
        <v>3.5000000000000003E-2</v>
      </c>
      <c r="G4060" s="62"/>
    </row>
    <row r="4061" spans="2:7" x14ac:dyDescent="0.25">
      <c r="B4061" s="60">
        <v>42387</v>
      </c>
      <c r="C4061" s="62">
        <v>4.2599999999999999E-3</v>
      </c>
      <c r="D4061" s="62">
        <v>6.2380000000000005E-3</v>
      </c>
      <c r="E4061" s="62">
        <v>8.5325000000000002E-3</v>
      </c>
      <c r="F4061" s="62"/>
      <c r="G4061" s="62"/>
    </row>
    <row r="4062" spans="2:7" x14ac:dyDescent="0.25">
      <c r="B4062" s="60">
        <v>42388</v>
      </c>
      <c r="C4062" s="62">
        <v>4.2500000000000003E-3</v>
      </c>
      <c r="D4062" s="62">
        <v>6.2429999999999994E-3</v>
      </c>
      <c r="E4062" s="62">
        <v>8.5775000000000001E-3</v>
      </c>
      <c r="F4062" s="62">
        <v>3.5000000000000003E-2</v>
      </c>
      <c r="G4062" s="62"/>
    </row>
    <row r="4063" spans="2:7" x14ac:dyDescent="0.25">
      <c r="B4063" s="60">
        <v>42389</v>
      </c>
      <c r="C4063" s="62">
        <v>4.2529999999999998E-3</v>
      </c>
      <c r="D4063" s="62">
        <v>6.2129999999999998E-3</v>
      </c>
      <c r="E4063" s="62">
        <v>8.5325000000000002E-3</v>
      </c>
      <c r="F4063" s="62">
        <v>3.5000000000000003E-2</v>
      </c>
      <c r="G4063" s="62"/>
    </row>
    <row r="4064" spans="2:7" x14ac:dyDescent="0.25">
      <c r="B4064" s="60">
        <v>42390</v>
      </c>
      <c r="C4064" s="62">
        <v>4.2649999999999997E-3</v>
      </c>
      <c r="D4064" s="62">
        <v>6.1860000000000005E-3</v>
      </c>
      <c r="E4064" s="62">
        <v>8.5775000000000001E-3</v>
      </c>
      <c r="F4064" s="62">
        <v>3.5000000000000003E-2</v>
      </c>
      <c r="G4064" s="62"/>
    </row>
    <row r="4065" spans="2:7" x14ac:dyDescent="0.25">
      <c r="B4065" s="60">
        <v>42391</v>
      </c>
      <c r="C4065" s="62">
        <v>4.2550000000000001E-3</v>
      </c>
      <c r="D4065" s="62">
        <v>6.1909999999999995E-3</v>
      </c>
      <c r="E4065" s="62">
        <v>8.6499999999999997E-3</v>
      </c>
      <c r="F4065" s="62">
        <v>3.5000000000000003E-2</v>
      </c>
      <c r="G4065" s="62"/>
    </row>
    <row r="4066" spans="2:7" x14ac:dyDescent="0.25">
      <c r="B4066" s="60">
        <v>42394</v>
      </c>
      <c r="C4066" s="62">
        <v>4.3059999999999999E-3</v>
      </c>
      <c r="D4066" s="62">
        <v>6.2129999999999998E-3</v>
      </c>
      <c r="E4066" s="62">
        <v>8.6569999999999998E-3</v>
      </c>
      <c r="F4066" s="62">
        <v>3.5000000000000003E-2</v>
      </c>
      <c r="G4066" s="62"/>
    </row>
    <row r="4067" spans="2:7" x14ac:dyDescent="0.25">
      <c r="B4067" s="60">
        <v>42395</v>
      </c>
      <c r="C4067" s="62">
        <v>4.3059999999999999E-3</v>
      </c>
      <c r="D4067" s="62">
        <v>6.2109999999999995E-3</v>
      </c>
      <c r="E4067" s="62">
        <v>8.6424999999999991E-3</v>
      </c>
      <c r="F4067" s="62">
        <v>3.5000000000000003E-2</v>
      </c>
      <c r="G4067" s="62"/>
    </row>
    <row r="4068" spans="2:7" x14ac:dyDescent="0.25">
      <c r="B4068" s="60">
        <v>42396</v>
      </c>
      <c r="C4068" s="62">
        <v>4.28E-3</v>
      </c>
      <c r="D4068" s="62">
        <v>6.1809999999999999E-3</v>
      </c>
      <c r="E4068" s="62">
        <v>8.6499999999999997E-3</v>
      </c>
      <c r="F4068" s="62">
        <v>3.5000000000000003E-2</v>
      </c>
      <c r="G4068" s="62"/>
    </row>
    <row r="4069" spans="2:7" x14ac:dyDescent="0.25">
      <c r="B4069" s="60">
        <v>42397</v>
      </c>
      <c r="C4069" s="62">
        <v>4.2620000000000002E-3</v>
      </c>
      <c r="D4069" s="62">
        <v>6.156E-3</v>
      </c>
      <c r="E4069" s="62">
        <v>8.6575000000000003E-3</v>
      </c>
      <c r="F4069" s="62">
        <v>3.5000000000000003E-2</v>
      </c>
      <c r="G4069" s="62"/>
    </row>
    <row r="4070" spans="2:7" x14ac:dyDescent="0.25">
      <c r="B4070" s="60">
        <v>42398</v>
      </c>
      <c r="C4070" s="62">
        <v>4.2500000000000003E-3</v>
      </c>
      <c r="D4070" s="62">
        <v>6.1260000000000004E-3</v>
      </c>
      <c r="E4070" s="62">
        <v>8.602499999999999E-3</v>
      </c>
      <c r="F4070" s="62">
        <v>3.5000000000000003E-2</v>
      </c>
      <c r="G4070" s="62"/>
    </row>
    <row r="4071" spans="2:7" x14ac:dyDescent="0.25">
      <c r="B4071" s="60">
        <v>42401</v>
      </c>
      <c r="C4071" s="62">
        <v>4.2699999999999995E-3</v>
      </c>
      <c r="D4071" s="62">
        <v>6.1860000000000005E-3</v>
      </c>
      <c r="E4071" s="62">
        <v>8.6499999999999997E-3</v>
      </c>
      <c r="F4071" s="62">
        <v>3.5000000000000003E-2</v>
      </c>
      <c r="G4071" s="62"/>
    </row>
    <row r="4072" spans="2:7" x14ac:dyDescent="0.25">
      <c r="B4072" s="60">
        <v>42402</v>
      </c>
      <c r="C4072" s="62">
        <v>4.2849999999999997E-3</v>
      </c>
      <c r="D4072" s="62">
        <v>6.1919999999999996E-3</v>
      </c>
      <c r="E4072" s="62">
        <v>8.6484999999999999E-3</v>
      </c>
      <c r="F4072" s="62">
        <v>3.5000000000000003E-2</v>
      </c>
      <c r="G4072" s="62"/>
    </row>
    <row r="4073" spans="2:7" x14ac:dyDescent="0.25">
      <c r="B4073" s="60">
        <v>42403</v>
      </c>
      <c r="C4073" s="62">
        <v>4.2849999999999997E-3</v>
      </c>
      <c r="D4073" s="62">
        <v>6.2060000000000006E-3</v>
      </c>
      <c r="E4073" s="62">
        <v>8.6265000000000005E-3</v>
      </c>
      <c r="F4073" s="62">
        <v>3.5000000000000003E-2</v>
      </c>
      <c r="G4073" s="62"/>
    </row>
    <row r="4074" spans="2:7" x14ac:dyDescent="0.25">
      <c r="B4074" s="60">
        <v>42404</v>
      </c>
      <c r="C4074" s="62">
        <v>4.2770000000000004E-3</v>
      </c>
      <c r="D4074" s="62">
        <v>6.202E-3</v>
      </c>
      <c r="E4074" s="62">
        <v>8.6490000000000004E-3</v>
      </c>
      <c r="F4074" s="62">
        <v>3.5000000000000003E-2</v>
      </c>
      <c r="G4074" s="62"/>
    </row>
    <row r="4075" spans="2:7" x14ac:dyDescent="0.25">
      <c r="B4075" s="60">
        <v>42405</v>
      </c>
      <c r="C4075" s="62">
        <v>4.2890000000000003E-3</v>
      </c>
      <c r="D4075" s="62">
        <v>6.1970000000000003E-3</v>
      </c>
      <c r="E4075" s="62">
        <v>8.6719999999999992E-3</v>
      </c>
      <c r="F4075" s="62">
        <v>3.5000000000000003E-2</v>
      </c>
      <c r="G4075" s="62"/>
    </row>
    <row r="4076" spans="2:7" x14ac:dyDescent="0.25">
      <c r="B4076" s="60">
        <v>42408</v>
      </c>
      <c r="C4076" s="62">
        <v>4.2925000000000003E-3</v>
      </c>
      <c r="D4076" s="62">
        <v>6.2100000000000002E-3</v>
      </c>
      <c r="E4076" s="62">
        <v>8.7060000000000002E-3</v>
      </c>
      <c r="F4076" s="62">
        <v>3.5000000000000003E-2</v>
      </c>
      <c r="G4076" s="62"/>
    </row>
    <row r="4077" spans="2:7" x14ac:dyDescent="0.25">
      <c r="B4077" s="60">
        <v>42409</v>
      </c>
      <c r="C4077" s="62">
        <v>4.2849999999999997E-3</v>
      </c>
      <c r="D4077" s="62">
        <v>6.2050000000000004E-3</v>
      </c>
      <c r="E4077" s="62">
        <v>8.659E-3</v>
      </c>
      <c r="F4077" s="62">
        <v>3.5000000000000003E-2</v>
      </c>
      <c r="G4077" s="62"/>
    </row>
    <row r="4078" spans="2:7" x14ac:dyDescent="0.25">
      <c r="B4078" s="60">
        <v>42410</v>
      </c>
      <c r="C4078" s="62">
        <v>4.2649999999999997E-3</v>
      </c>
      <c r="D4078" s="62">
        <v>6.1760000000000001E-3</v>
      </c>
      <c r="E4078" s="62">
        <v>8.6550000000000012E-3</v>
      </c>
      <c r="F4078" s="62">
        <v>3.5000000000000003E-2</v>
      </c>
      <c r="G4078" s="62"/>
    </row>
    <row r="4079" spans="2:7" x14ac:dyDescent="0.25">
      <c r="B4079" s="60">
        <v>42411</v>
      </c>
      <c r="C4079" s="62">
        <v>4.2699999999999995E-3</v>
      </c>
      <c r="D4079" s="62">
        <v>6.1719999999999995E-3</v>
      </c>
      <c r="E4079" s="62">
        <v>8.5834999999999991E-3</v>
      </c>
      <c r="F4079" s="62">
        <v>3.5000000000000003E-2</v>
      </c>
      <c r="G4079" s="62"/>
    </row>
    <row r="4080" spans="2:7" x14ac:dyDescent="0.25">
      <c r="B4080" s="60">
        <v>42412</v>
      </c>
      <c r="C4080" s="62">
        <v>4.3049999999999998E-3</v>
      </c>
      <c r="D4080" s="62">
        <v>6.182E-3</v>
      </c>
      <c r="E4080" s="62">
        <v>8.5784999999999993E-3</v>
      </c>
      <c r="F4080" s="62">
        <v>3.5000000000000003E-2</v>
      </c>
      <c r="G4080" s="62"/>
    </row>
    <row r="4081" spans="2:7" x14ac:dyDescent="0.25">
      <c r="B4081" s="60">
        <v>42415</v>
      </c>
      <c r="C4081" s="62">
        <v>4.2925000000000003E-3</v>
      </c>
      <c r="D4081" s="62">
        <v>6.182E-3</v>
      </c>
      <c r="E4081" s="62">
        <v>8.6359999999999996E-3</v>
      </c>
      <c r="F4081" s="62"/>
      <c r="G4081" s="62"/>
    </row>
    <row r="4082" spans="2:7" x14ac:dyDescent="0.25">
      <c r="B4082" s="60">
        <v>42416</v>
      </c>
      <c r="C4082" s="62">
        <v>4.2950000000000002E-3</v>
      </c>
      <c r="D4082" s="62">
        <v>6.182E-3</v>
      </c>
      <c r="E4082" s="62">
        <v>8.6584999999999995E-3</v>
      </c>
      <c r="F4082" s="62">
        <v>3.5000000000000003E-2</v>
      </c>
      <c r="G4082" s="62"/>
    </row>
    <row r="4083" spans="2:7" x14ac:dyDescent="0.25">
      <c r="B4083" s="60">
        <v>42417</v>
      </c>
      <c r="C4083" s="62">
        <v>4.3004999999999996E-3</v>
      </c>
      <c r="D4083" s="62">
        <v>6.1939999999999999E-3</v>
      </c>
      <c r="E4083" s="62">
        <v>8.6660000000000001E-3</v>
      </c>
      <c r="F4083" s="62">
        <v>3.5000000000000003E-2</v>
      </c>
      <c r="G4083" s="62"/>
    </row>
    <row r="4084" spans="2:7" x14ac:dyDescent="0.25">
      <c r="B4084" s="60">
        <v>42418</v>
      </c>
      <c r="C4084" s="62">
        <v>4.3200000000000001E-3</v>
      </c>
      <c r="D4084" s="62">
        <v>6.182E-3</v>
      </c>
      <c r="E4084" s="62">
        <v>8.7039999999999999E-3</v>
      </c>
      <c r="F4084" s="62">
        <v>3.5000000000000003E-2</v>
      </c>
      <c r="G4084" s="62"/>
    </row>
    <row r="4085" spans="2:7" x14ac:dyDescent="0.25">
      <c r="B4085" s="60">
        <v>42419</v>
      </c>
      <c r="C4085" s="62">
        <v>4.3350000000000003E-3</v>
      </c>
      <c r="D4085" s="62">
        <v>6.182E-3</v>
      </c>
      <c r="E4085" s="62">
        <v>8.6789999999999992E-3</v>
      </c>
      <c r="F4085" s="62">
        <v>3.5000000000000003E-2</v>
      </c>
      <c r="G4085" s="62"/>
    </row>
    <row r="4086" spans="2:7" x14ac:dyDescent="0.25">
      <c r="B4086" s="60">
        <v>42422</v>
      </c>
      <c r="C4086" s="62">
        <v>4.3350000000000003E-3</v>
      </c>
      <c r="D4086" s="62">
        <v>6.2460000000000007E-3</v>
      </c>
      <c r="E4086" s="62">
        <v>8.8154999999999987E-3</v>
      </c>
      <c r="F4086" s="62">
        <v>3.5000000000000003E-2</v>
      </c>
      <c r="G4086" s="62"/>
    </row>
    <row r="4087" spans="2:7" x14ac:dyDescent="0.25">
      <c r="B4087" s="60">
        <v>42423</v>
      </c>
      <c r="C4087" s="62">
        <v>4.3579999999999999E-3</v>
      </c>
      <c r="D4087" s="62">
        <v>6.2909999999999997E-3</v>
      </c>
      <c r="E4087" s="62">
        <v>8.8105000000000006E-3</v>
      </c>
      <c r="F4087" s="62">
        <v>3.5000000000000003E-2</v>
      </c>
      <c r="G4087" s="62"/>
    </row>
    <row r="4088" spans="2:7" x14ac:dyDescent="0.25">
      <c r="B4088" s="60">
        <v>42424</v>
      </c>
      <c r="C4088" s="62">
        <v>4.3379999999999998E-3</v>
      </c>
      <c r="D4088" s="62">
        <v>6.3460000000000009E-3</v>
      </c>
      <c r="E4088" s="62">
        <v>8.7829999999999991E-3</v>
      </c>
      <c r="F4088" s="62">
        <v>3.5000000000000003E-2</v>
      </c>
      <c r="G4088" s="62"/>
    </row>
    <row r="4089" spans="2:7" x14ac:dyDescent="0.25">
      <c r="B4089" s="60">
        <v>42425</v>
      </c>
      <c r="C4089" s="62">
        <v>4.385E-3</v>
      </c>
      <c r="D4089" s="62">
        <v>6.3560000000000005E-3</v>
      </c>
      <c r="E4089" s="62">
        <v>8.8044999999999998E-3</v>
      </c>
      <c r="F4089" s="62">
        <v>3.5000000000000003E-2</v>
      </c>
      <c r="G4089" s="62"/>
    </row>
    <row r="4090" spans="2:7" x14ac:dyDescent="0.25">
      <c r="B4090" s="60">
        <v>42426</v>
      </c>
      <c r="C4090" s="62">
        <v>4.385E-3</v>
      </c>
      <c r="D4090" s="62">
        <v>6.3509999999999999E-3</v>
      </c>
      <c r="E4090" s="62">
        <v>8.8065000000000001E-3</v>
      </c>
      <c r="F4090" s="62">
        <v>3.5000000000000003E-2</v>
      </c>
      <c r="G4090" s="62"/>
    </row>
    <row r="4091" spans="2:7" x14ac:dyDescent="0.25">
      <c r="B4091" s="60">
        <v>42429</v>
      </c>
      <c r="C4091" s="62">
        <v>4.4050000000000001E-3</v>
      </c>
      <c r="D4091" s="62">
        <v>6.3309999999999998E-3</v>
      </c>
      <c r="E4091" s="62">
        <v>8.8590000000000006E-3</v>
      </c>
      <c r="F4091" s="62">
        <v>3.5000000000000003E-2</v>
      </c>
      <c r="G4091" s="62"/>
    </row>
    <row r="4092" spans="2:7" x14ac:dyDescent="0.25">
      <c r="B4092" s="60">
        <v>42430</v>
      </c>
      <c r="C4092" s="62">
        <v>4.3525000000000005E-3</v>
      </c>
      <c r="D4092" s="62">
        <v>6.3160000000000004E-3</v>
      </c>
      <c r="E4092" s="62">
        <v>8.826500000000001E-3</v>
      </c>
      <c r="F4092" s="62">
        <v>3.5000000000000003E-2</v>
      </c>
      <c r="G4092" s="62"/>
    </row>
    <row r="4093" spans="2:7" x14ac:dyDescent="0.25">
      <c r="B4093" s="60">
        <v>42431</v>
      </c>
      <c r="C4093" s="62">
        <v>4.3759999999999997E-3</v>
      </c>
      <c r="D4093" s="62">
        <v>6.3485E-3</v>
      </c>
      <c r="E4093" s="62">
        <v>8.8900000000000003E-3</v>
      </c>
      <c r="F4093" s="62">
        <v>3.5000000000000003E-2</v>
      </c>
      <c r="G4093" s="62"/>
    </row>
    <row r="4094" spans="2:7" x14ac:dyDescent="0.25">
      <c r="B4094" s="60">
        <v>42432</v>
      </c>
      <c r="C4094" s="62">
        <v>4.4050000000000001E-3</v>
      </c>
      <c r="D4094" s="62">
        <v>6.3560000000000005E-3</v>
      </c>
      <c r="E4094" s="62">
        <v>8.9490000000000004E-3</v>
      </c>
      <c r="F4094" s="62">
        <v>3.5000000000000003E-2</v>
      </c>
      <c r="G4094" s="62"/>
    </row>
    <row r="4095" spans="2:7" x14ac:dyDescent="0.25">
      <c r="B4095" s="60">
        <v>42433</v>
      </c>
      <c r="C4095" s="62">
        <v>4.3800000000000002E-3</v>
      </c>
      <c r="D4095" s="62">
        <v>6.3349999999999995E-3</v>
      </c>
      <c r="E4095" s="62">
        <v>8.9204999999999996E-3</v>
      </c>
      <c r="F4095" s="62">
        <v>3.5000000000000003E-2</v>
      </c>
      <c r="G4095" s="62"/>
    </row>
    <row r="4096" spans="2:7" x14ac:dyDescent="0.25">
      <c r="B4096" s="60">
        <v>42436</v>
      </c>
      <c r="C4096" s="62">
        <v>4.4050000000000001E-3</v>
      </c>
      <c r="D4096" s="62">
        <v>6.3610000000000003E-3</v>
      </c>
      <c r="E4096" s="62">
        <v>9.0064999999999989E-3</v>
      </c>
      <c r="F4096" s="62">
        <v>3.5000000000000003E-2</v>
      </c>
      <c r="G4096" s="62"/>
    </row>
    <row r="4097" spans="2:7" x14ac:dyDescent="0.25">
      <c r="B4097" s="60">
        <v>42437</v>
      </c>
      <c r="C4097" s="62">
        <v>4.4185000000000006E-3</v>
      </c>
      <c r="D4097" s="62">
        <v>6.3514999999999995E-3</v>
      </c>
      <c r="E4097" s="62">
        <v>8.9770000000000006E-3</v>
      </c>
      <c r="F4097" s="62">
        <v>3.5000000000000003E-2</v>
      </c>
      <c r="G4097" s="62"/>
    </row>
    <row r="4098" spans="2:7" x14ac:dyDescent="0.25">
      <c r="B4098" s="60">
        <v>42438</v>
      </c>
      <c r="C4098" s="62">
        <v>4.3800000000000002E-3</v>
      </c>
      <c r="D4098" s="62">
        <v>6.3460000000000009E-3</v>
      </c>
      <c r="E4098" s="62">
        <v>8.9839999999999989E-3</v>
      </c>
      <c r="F4098" s="62">
        <v>3.5000000000000003E-2</v>
      </c>
      <c r="G4098" s="62"/>
    </row>
    <row r="4099" spans="2:7" x14ac:dyDescent="0.25">
      <c r="B4099" s="60">
        <v>42439</v>
      </c>
      <c r="C4099" s="62">
        <v>4.3809999999999995E-3</v>
      </c>
      <c r="D4099" s="62">
        <v>6.3234999999999993E-3</v>
      </c>
      <c r="E4099" s="62">
        <v>9.0049999999999991E-3</v>
      </c>
      <c r="F4099" s="62">
        <v>3.5000000000000003E-2</v>
      </c>
      <c r="G4099" s="62"/>
    </row>
    <row r="4100" spans="2:7" x14ac:dyDescent="0.25">
      <c r="B4100" s="60">
        <v>42440</v>
      </c>
      <c r="C4100" s="62">
        <v>4.3619999999999996E-3</v>
      </c>
      <c r="D4100" s="62">
        <v>6.3385000000000004E-3</v>
      </c>
      <c r="E4100" s="62">
        <v>9.0550000000000005E-3</v>
      </c>
      <c r="F4100" s="62">
        <v>3.5000000000000003E-2</v>
      </c>
      <c r="G4100" s="62"/>
    </row>
    <row r="4101" spans="2:7" x14ac:dyDescent="0.25">
      <c r="B4101" s="60">
        <v>42443</v>
      </c>
      <c r="C4101" s="62">
        <v>4.4130000000000003E-3</v>
      </c>
      <c r="D4101" s="62">
        <v>6.3954999999999993E-3</v>
      </c>
      <c r="E4101" s="62">
        <v>9.1039999999999992E-3</v>
      </c>
      <c r="F4101" s="62">
        <v>3.5000000000000003E-2</v>
      </c>
      <c r="G4101" s="62"/>
    </row>
    <row r="4102" spans="2:7" x14ac:dyDescent="0.25">
      <c r="B4102" s="60">
        <v>42444</v>
      </c>
      <c r="C4102" s="62">
        <v>4.4124999999999998E-3</v>
      </c>
      <c r="D4102" s="62">
        <v>6.4194999999999999E-3</v>
      </c>
      <c r="E4102" s="62">
        <v>9.1229999999999992E-3</v>
      </c>
      <c r="F4102" s="62">
        <v>3.5000000000000003E-2</v>
      </c>
      <c r="G4102" s="62"/>
    </row>
    <row r="4103" spans="2:7" x14ac:dyDescent="0.25">
      <c r="B4103" s="60">
        <v>42445</v>
      </c>
      <c r="C4103" s="62">
        <v>4.3990000000000001E-3</v>
      </c>
      <c r="D4103" s="62">
        <v>6.3899999999999998E-3</v>
      </c>
      <c r="E4103" s="62">
        <v>9.1739999999999999E-3</v>
      </c>
      <c r="F4103" s="62">
        <v>3.5000000000000003E-2</v>
      </c>
      <c r="G4103" s="62"/>
    </row>
    <row r="4104" spans="2:7" x14ac:dyDescent="0.25">
      <c r="B4104" s="60">
        <v>42446</v>
      </c>
      <c r="C4104" s="62">
        <v>4.3210000000000002E-3</v>
      </c>
      <c r="D4104" s="62">
        <v>6.234E-3</v>
      </c>
      <c r="E4104" s="62">
        <v>8.8830000000000003E-3</v>
      </c>
      <c r="F4104" s="62">
        <v>3.5000000000000003E-2</v>
      </c>
      <c r="G4104" s="62"/>
    </row>
    <row r="4105" spans="2:7" x14ac:dyDescent="0.25">
      <c r="B4105" s="60">
        <v>42447</v>
      </c>
      <c r="C4105" s="62">
        <v>4.2830000000000003E-3</v>
      </c>
      <c r="D4105" s="62">
        <v>6.2429999999999994E-3</v>
      </c>
      <c r="E4105" s="62">
        <v>8.9119999999999998E-3</v>
      </c>
      <c r="F4105" s="62">
        <v>3.5000000000000003E-2</v>
      </c>
      <c r="G4105" s="62"/>
    </row>
    <row r="4106" spans="2:7" x14ac:dyDescent="0.25">
      <c r="B4106" s="60">
        <v>42450</v>
      </c>
      <c r="C4106" s="62">
        <v>4.3179999999999998E-3</v>
      </c>
      <c r="D4106" s="62">
        <v>6.2460000000000007E-3</v>
      </c>
      <c r="E4106" s="62">
        <v>8.9814999999999999E-3</v>
      </c>
      <c r="F4106" s="62">
        <v>3.5000000000000003E-2</v>
      </c>
      <c r="G4106" s="62"/>
    </row>
    <row r="4107" spans="2:7" x14ac:dyDescent="0.25">
      <c r="B4107" s="60">
        <v>42451</v>
      </c>
      <c r="C4107" s="62">
        <v>4.3150000000000003E-3</v>
      </c>
      <c r="D4107" s="62">
        <v>6.2835E-3</v>
      </c>
      <c r="E4107" s="62">
        <v>9.0489999999999998E-3</v>
      </c>
      <c r="F4107" s="62">
        <v>3.5000000000000003E-2</v>
      </c>
      <c r="G4107" s="62"/>
    </row>
    <row r="4108" spans="2:7" x14ac:dyDescent="0.25">
      <c r="B4108" s="60">
        <v>42452</v>
      </c>
      <c r="C4108" s="62">
        <v>4.3299999999999996E-3</v>
      </c>
      <c r="D4108" s="62">
        <v>6.3010000000000002E-3</v>
      </c>
      <c r="E4108" s="62">
        <v>9.1310000000000002E-3</v>
      </c>
      <c r="F4108" s="62">
        <v>3.5000000000000003E-2</v>
      </c>
      <c r="G4108" s="62"/>
    </row>
    <row r="4109" spans="2:7" x14ac:dyDescent="0.25">
      <c r="B4109" s="60">
        <v>42453</v>
      </c>
      <c r="C4109" s="62">
        <v>4.3499999999999997E-3</v>
      </c>
      <c r="D4109" s="62">
        <v>6.2860000000000008E-3</v>
      </c>
      <c r="E4109" s="62">
        <v>9.1090000000000008E-3</v>
      </c>
      <c r="F4109" s="62">
        <v>3.5000000000000003E-2</v>
      </c>
      <c r="G4109" s="62"/>
    </row>
    <row r="4110" spans="2:7" x14ac:dyDescent="0.25">
      <c r="B4110" s="60">
        <v>42458</v>
      </c>
      <c r="C4110" s="62">
        <v>4.3290000000000004E-3</v>
      </c>
      <c r="D4110" s="62">
        <v>6.3084999999999999E-3</v>
      </c>
      <c r="E4110" s="62">
        <v>9.1390000000000013E-3</v>
      </c>
      <c r="F4110" s="62">
        <v>3.5000000000000003E-2</v>
      </c>
      <c r="G4110" s="62"/>
    </row>
    <row r="4111" spans="2:7" x14ac:dyDescent="0.25">
      <c r="B4111" s="60">
        <v>42459</v>
      </c>
      <c r="C4111" s="62">
        <v>4.3400000000000001E-3</v>
      </c>
      <c r="D4111" s="62">
        <v>6.2509999999999996E-3</v>
      </c>
      <c r="E4111" s="62">
        <v>8.9890000000000005E-3</v>
      </c>
      <c r="F4111" s="62">
        <v>3.5000000000000003E-2</v>
      </c>
      <c r="G4111" s="62"/>
    </row>
    <row r="4112" spans="2:7" x14ac:dyDescent="0.25">
      <c r="B4112" s="60">
        <v>42460</v>
      </c>
      <c r="C4112" s="62">
        <v>4.3725000000000005E-3</v>
      </c>
      <c r="D4112" s="62">
        <v>6.2860000000000008E-3</v>
      </c>
      <c r="E4112" s="62">
        <v>8.9969999999999998E-3</v>
      </c>
      <c r="F4112" s="62">
        <v>3.5000000000000003E-2</v>
      </c>
      <c r="G4112" s="62"/>
    </row>
    <row r="4113" spans="2:7" x14ac:dyDescent="0.25">
      <c r="B4113" s="60">
        <v>42461</v>
      </c>
      <c r="C4113" s="62">
        <v>4.3734999999999998E-3</v>
      </c>
      <c r="D4113" s="62">
        <v>6.2909999999999997E-3</v>
      </c>
      <c r="E4113" s="62">
        <v>9.0109999999999999E-3</v>
      </c>
      <c r="F4113" s="62">
        <v>3.5000000000000003E-2</v>
      </c>
      <c r="G4113" s="62"/>
    </row>
    <row r="4114" spans="2:7" x14ac:dyDescent="0.25">
      <c r="B4114" s="60">
        <v>42464</v>
      </c>
      <c r="C4114" s="62">
        <v>4.4019999999999997E-3</v>
      </c>
      <c r="D4114" s="62">
        <v>6.3010000000000002E-3</v>
      </c>
      <c r="E4114" s="62">
        <v>9.0410000000000004E-3</v>
      </c>
      <c r="F4114" s="62">
        <v>3.5000000000000003E-2</v>
      </c>
      <c r="G4114" s="62"/>
    </row>
    <row r="4115" spans="2:7" x14ac:dyDescent="0.25">
      <c r="B4115" s="60">
        <v>42465</v>
      </c>
      <c r="C4115" s="62">
        <v>4.385E-3</v>
      </c>
      <c r="D4115" s="62">
        <v>6.2660000000000007E-3</v>
      </c>
      <c r="E4115" s="62">
        <v>8.9189999999999998E-3</v>
      </c>
      <c r="F4115" s="62">
        <v>3.5000000000000003E-2</v>
      </c>
      <c r="G4115" s="62"/>
    </row>
    <row r="4116" spans="2:7" x14ac:dyDescent="0.25">
      <c r="B4116" s="60">
        <v>42466</v>
      </c>
      <c r="C4116" s="62">
        <v>4.3899999999999998E-3</v>
      </c>
      <c r="D4116" s="62">
        <v>6.3060000000000008E-3</v>
      </c>
      <c r="E4116" s="62">
        <v>8.9720000000000008E-3</v>
      </c>
      <c r="F4116" s="62">
        <v>3.5000000000000003E-2</v>
      </c>
      <c r="G4116" s="62"/>
    </row>
    <row r="4117" spans="2:7" x14ac:dyDescent="0.25">
      <c r="B4117" s="60">
        <v>42467</v>
      </c>
      <c r="C4117" s="62">
        <v>4.3645000000000003E-3</v>
      </c>
      <c r="D4117" s="62">
        <v>6.2880000000000002E-3</v>
      </c>
      <c r="E4117" s="62">
        <v>8.9464999999999996E-3</v>
      </c>
      <c r="F4117" s="62">
        <v>3.5000000000000003E-2</v>
      </c>
      <c r="G4117" s="62"/>
    </row>
    <row r="4118" spans="2:7" x14ac:dyDescent="0.25">
      <c r="B4118" s="60">
        <v>42468</v>
      </c>
      <c r="C4118" s="62">
        <v>4.3470000000000002E-3</v>
      </c>
      <c r="D4118" s="62">
        <v>6.3080000000000002E-3</v>
      </c>
      <c r="E4118" s="62">
        <v>8.9490000000000004E-3</v>
      </c>
      <c r="F4118" s="62">
        <v>3.5000000000000003E-2</v>
      </c>
      <c r="G4118" s="62"/>
    </row>
    <row r="4119" spans="2:7" x14ac:dyDescent="0.25">
      <c r="B4119" s="60">
        <v>42471</v>
      </c>
      <c r="C4119" s="62">
        <v>4.359E-3</v>
      </c>
      <c r="D4119" s="62">
        <v>6.2985000000000003E-3</v>
      </c>
      <c r="E4119" s="62">
        <v>8.9639999999999997E-3</v>
      </c>
      <c r="F4119" s="62">
        <v>3.5000000000000003E-2</v>
      </c>
      <c r="G4119" s="62"/>
    </row>
    <row r="4120" spans="2:7" x14ac:dyDescent="0.25">
      <c r="B4120" s="60">
        <v>42472</v>
      </c>
      <c r="C4120" s="62">
        <v>4.3714999999999995E-3</v>
      </c>
      <c r="D4120" s="62">
        <v>6.2960000000000004E-3</v>
      </c>
      <c r="E4120" s="62">
        <v>8.9414999999999998E-3</v>
      </c>
      <c r="F4120" s="62">
        <v>3.5000000000000003E-2</v>
      </c>
      <c r="G4120" s="62"/>
    </row>
    <row r="4121" spans="2:7" x14ac:dyDescent="0.25">
      <c r="B4121" s="60">
        <v>42473</v>
      </c>
      <c r="C4121" s="62">
        <v>4.3275000000000006E-3</v>
      </c>
      <c r="D4121" s="62">
        <v>6.2835E-3</v>
      </c>
      <c r="E4121" s="62">
        <v>8.9914999999999995E-3</v>
      </c>
      <c r="F4121" s="62">
        <v>3.5000000000000003E-2</v>
      </c>
      <c r="G4121" s="62"/>
    </row>
    <row r="4122" spans="2:7" x14ac:dyDescent="0.25">
      <c r="B4122" s="60">
        <v>42474</v>
      </c>
      <c r="C4122" s="62">
        <v>4.3625000000000001E-3</v>
      </c>
      <c r="D4122" s="62">
        <v>6.3284999999999999E-3</v>
      </c>
      <c r="E4122" s="62">
        <v>9.023999999999999E-3</v>
      </c>
      <c r="F4122" s="62">
        <v>3.5000000000000003E-2</v>
      </c>
      <c r="G4122" s="62"/>
    </row>
    <row r="4123" spans="2:7" x14ac:dyDescent="0.25">
      <c r="B4123" s="60">
        <v>42475</v>
      </c>
      <c r="C4123" s="62">
        <v>4.3625000000000001E-3</v>
      </c>
      <c r="D4123" s="62">
        <v>6.3309999999999998E-3</v>
      </c>
      <c r="E4123" s="62">
        <v>9.019000000000001E-3</v>
      </c>
      <c r="F4123" s="62">
        <v>3.5000000000000003E-2</v>
      </c>
      <c r="G4123" s="62"/>
    </row>
    <row r="4124" spans="2:7" x14ac:dyDescent="0.25">
      <c r="B4124" s="60">
        <v>42478</v>
      </c>
      <c r="C4124" s="62">
        <v>4.3874999999999999E-3</v>
      </c>
      <c r="D4124" s="62">
        <v>6.3434999999999993E-3</v>
      </c>
      <c r="E4124" s="62">
        <v>9.0089999999999996E-3</v>
      </c>
      <c r="F4124" s="62">
        <v>3.5000000000000003E-2</v>
      </c>
      <c r="G4124" s="62"/>
    </row>
    <row r="4125" spans="2:7" x14ac:dyDescent="0.25">
      <c r="B4125" s="60">
        <v>42479</v>
      </c>
      <c r="C4125" s="62">
        <v>4.4114999999999996E-3</v>
      </c>
      <c r="D4125" s="62">
        <v>6.3485E-3</v>
      </c>
      <c r="E4125" s="62">
        <v>9.0364999999999994E-3</v>
      </c>
      <c r="F4125" s="62">
        <v>3.5000000000000003E-2</v>
      </c>
      <c r="G4125" s="62"/>
    </row>
    <row r="4126" spans="2:7" x14ac:dyDescent="0.25">
      <c r="B4126" s="60">
        <v>42480</v>
      </c>
      <c r="C4126" s="62">
        <v>4.4124999999999998E-3</v>
      </c>
      <c r="D4126" s="62">
        <v>6.3509999999999999E-3</v>
      </c>
      <c r="E4126" s="62">
        <v>9.0415000000000009E-3</v>
      </c>
      <c r="F4126" s="62">
        <v>3.5000000000000003E-2</v>
      </c>
      <c r="G4126" s="62"/>
    </row>
    <row r="4127" spans="2:7" x14ac:dyDescent="0.25">
      <c r="B4127" s="60">
        <v>42481</v>
      </c>
      <c r="C4127" s="62">
        <v>4.3885E-3</v>
      </c>
      <c r="D4127" s="62">
        <v>6.3810000000000004E-3</v>
      </c>
      <c r="E4127" s="62">
        <v>9.1315000000000007E-3</v>
      </c>
      <c r="F4127" s="62">
        <v>3.5000000000000003E-2</v>
      </c>
      <c r="G4127" s="62"/>
    </row>
    <row r="4128" spans="2:7" x14ac:dyDescent="0.25">
      <c r="B4128" s="60">
        <v>42482</v>
      </c>
      <c r="C4128" s="62">
        <v>4.3645000000000003E-3</v>
      </c>
      <c r="D4128" s="62">
        <v>6.3585000000000004E-3</v>
      </c>
      <c r="E4128" s="62">
        <v>9.0864999999999991E-3</v>
      </c>
      <c r="F4128" s="62">
        <v>3.5000000000000003E-2</v>
      </c>
      <c r="G4128" s="62"/>
    </row>
    <row r="4129" spans="2:7" x14ac:dyDescent="0.25">
      <c r="B4129" s="60">
        <v>42485</v>
      </c>
      <c r="C4129" s="62">
        <v>4.3695000000000001E-3</v>
      </c>
      <c r="D4129" s="62">
        <v>6.3385000000000004E-3</v>
      </c>
      <c r="E4129" s="62">
        <v>9.1039999999999992E-3</v>
      </c>
      <c r="F4129" s="62">
        <v>3.5000000000000003E-2</v>
      </c>
      <c r="G4129" s="62"/>
    </row>
    <row r="4130" spans="2:7" x14ac:dyDescent="0.25">
      <c r="B4130" s="60">
        <v>42486</v>
      </c>
      <c r="C4130" s="62">
        <v>4.3769999999999998E-3</v>
      </c>
      <c r="D4130" s="62">
        <v>6.3434999999999993E-3</v>
      </c>
      <c r="E4130" s="62">
        <v>9.1190000000000004E-3</v>
      </c>
      <c r="F4130" s="62">
        <v>3.5000000000000003E-2</v>
      </c>
      <c r="G4130" s="62"/>
    </row>
    <row r="4131" spans="2:7" x14ac:dyDescent="0.25">
      <c r="B4131" s="60">
        <v>42487</v>
      </c>
      <c r="C4131" s="62">
        <v>4.352E-3</v>
      </c>
      <c r="D4131" s="62">
        <v>6.3834999999999994E-3</v>
      </c>
      <c r="E4131" s="62">
        <v>9.1390000000000013E-3</v>
      </c>
      <c r="F4131" s="62">
        <v>3.5000000000000003E-2</v>
      </c>
      <c r="G4131" s="62"/>
    </row>
    <row r="4132" spans="2:7" x14ac:dyDescent="0.25">
      <c r="B4132" s="60">
        <v>42488</v>
      </c>
      <c r="C4132" s="62">
        <v>4.3880000000000004E-3</v>
      </c>
      <c r="D4132" s="62">
        <v>6.3660000000000001E-3</v>
      </c>
      <c r="E4132" s="62">
        <v>9.046499999999999E-3</v>
      </c>
      <c r="F4132" s="62">
        <v>3.5000000000000003E-2</v>
      </c>
      <c r="G4132" s="62"/>
    </row>
    <row r="4133" spans="2:7" x14ac:dyDescent="0.25">
      <c r="B4133" s="60">
        <v>42489</v>
      </c>
      <c r="C4133" s="62">
        <v>4.3575000000000003E-3</v>
      </c>
      <c r="D4133" s="62">
        <v>6.3660000000000001E-3</v>
      </c>
      <c r="E4133" s="62">
        <v>9.0415000000000009E-3</v>
      </c>
      <c r="F4133" s="62">
        <v>3.5000000000000003E-2</v>
      </c>
      <c r="G4133" s="62"/>
    </row>
    <row r="4134" spans="2:7" x14ac:dyDescent="0.25">
      <c r="B4134" s="60">
        <v>42493</v>
      </c>
      <c r="C4134" s="62">
        <v>4.359E-3</v>
      </c>
      <c r="D4134" s="62">
        <v>6.3290000000000004E-3</v>
      </c>
      <c r="E4134" s="62">
        <v>9.0714999999999997E-3</v>
      </c>
      <c r="F4134" s="62">
        <v>3.5000000000000003E-2</v>
      </c>
      <c r="G4134" s="62"/>
    </row>
    <row r="4135" spans="2:7" x14ac:dyDescent="0.25">
      <c r="B4135" s="60">
        <v>42494</v>
      </c>
      <c r="C4135" s="62">
        <v>4.359E-3</v>
      </c>
      <c r="D4135" s="62">
        <v>6.3410000000000003E-3</v>
      </c>
      <c r="E4135" s="62">
        <v>9.0710000000000009E-3</v>
      </c>
      <c r="F4135" s="62">
        <v>3.5000000000000003E-2</v>
      </c>
      <c r="G4135" s="62"/>
    </row>
    <row r="4136" spans="2:7" x14ac:dyDescent="0.25">
      <c r="B4136" s="60">
        <v>42495</v>
      </c>
      <c r="C4136" s="62">
        <v>4.3714999999999995E-3</v>
      </c>
      <c r="D4136" s="62">
        <v>6.3180000000000007E-3</v>
      </c>
      <c r="E4136" s="62">
        <v>9.0830000000000008E-3</v>
      </c>
      <c r="F4136" s="62">
        <v>3.5000000000000003E-2</v>
      </c>
      <c r="G4136" s="62"/>
    </row>
    <row r="4137" spans="2:7" x14ac:dyDescent="0.25">
      <c r="B4137" s="60">
        <v>42496</v>
      </c>
      <c r="C4137" s="62">
        <v>4.3790000000000001E-3</v>
      </c>
      <c r="D4137" s="62">
        <v>6.2960000000000004E-3</v>
      </c>
      <c r="E4137" s="62">
        <v>9.0714999999999997E-3</v>
      </c>
      <c r="F4137" s="62">
        <v>3.5000000000000003E-2</v>
      </c>
      <c r="G4137" s="62"/>
    </row>
    <row r="4138" spans="2:7" x14ac:dyDescent="0.25">
      <c r="B4138" s="60">
        <v>42499</v>
      </c>
      <c r="C4138" s="62">
        <v>4.3864999999999998E-3</v>
      </c>
      <c r="D4138" s="62">
        <v>6.2960000000000004E-3</v>
      </c>
      <c r="E4138" s="62">
        <v>9.0539999999999995E-3</v>
      </c>
      <c r="F4138" s="62">
        <v>3.5000000000000003E-2</v>
      </c>
      <c r="G4138" s="62"/>
    </row>
    <row r="4139" spans="2:7" x14ac:dyDescent="0.25">
      <c r="B4139" s="60">
        <v>42500</v>
      </c>
      <c r="C4139" s="62">
        <v>4.3730000000000002E-3</v>
      </c>
      <c r="D4139" s="62">
        <v>6.2810000000000001E-3</v>
      </c>
      <c r="E4139" s="62">
        <v>9.0489999999999998E-3</v>
      </c>
      <c r="F4139" s="62">
        <v>3.5000000000000003E-2</v>
      </c>
      <c r="G4139" s="62"/>
    </row>
    <row r="4140" spans="2:7" x14ac:dyDescent="0.25">
      <c r="B4140" s="60">
        <v>42501</v>
      </c>
      <c r="C4140" s="62">
        <v>4.3464999999999997E-3</v>
      </c>
      <c r="D4140" s="62">
        <v>6.2660000000000007E-3</v>
      </c>
      <c r="E4140" s="62">
        <v>9.0489999999999998E-3</v>
      </c>
      <c r="F4140" s="62">
        <v>3.5000000000000003E-2</v>
      </c>
      <c r="G4140" s="62"/>
    </row>
    <row r="4141" spans="2:7" x14ac:dyDescent="0.25">
      <c r="B4141" s="60">
        <v>42502</v>
      </c>
      <c r="C4141" s="62">
        <v>4.3445000000000003E-3</v>
      </c>
      <c r="D4141" s="62">
        <v>6.2610000000000001E-3</v>
      </c>
      <c r="E4141" s="62">
        <v>9.0664999999999999E-3</v>
      </c>
      <c r="F4141" s="62">
        <v>3.5000000000000003E-2</v>
      </c>
      <c r="G4141" s="62"/>
    </row>
    <row r="4142" spans="2:7" x14ac:dyDescent="0.25">
      <c r="B4142" s="60">
        <v>42503</v>
      </c>
      <c r="C4142" s="62">
        <v>4.3394999999999996E-3</v>
      </c>
      <c r="D4142" s="62">
        <v>6.2760000000000003E-3</v>
      </c>
      <c r="E4142" s="62">
        <v>9.0690000000000007E-3</v>
      </c>
      <c r="F4142" s="62">
        <v>3.5000000000000003E-2</v>
      </c>
      <c r="G4142" s="62"/>
    </row>
    <row r="4143" spans="2:7" x14ac:dyDescent="0.25">
      <c r="B4143" s="60">
        <v>42506</v>
      </c>
      <c r="C4143" s="62">
        <v>4.3619999999999996E-3</v>
      </c>
      <c r="D4143" s="62">
        <v>6.2610000000000001E-3</v>
      </c>
      <c r="E4143" s="62">
        <v>9.0639999999999991E-3</v>
      </c>
      <c r="F4143" s="62">
        <v>3.5000000000000003E-2</v>
      </c>
      <c r="G4143" s="62"/>
    </row>
    <row r="4144" spans="2:7" x14ac:dyDescent="0.25">
      <c r="B4144" s="60">
        <v>42507</v>
      </c>
      <c r="C4144" s="62">
        <v>4.3869999999999994E-3</v>
      </c>
      <c r="D4144" s="62">
        <v>6.2509999999999996E-3</v>
      </c>
      <c r="E4144" s="62">
        <v>9.1159999999999991E-3</v>
      </c>
      <c r="F4144" s="62">
        <v>3.5000000000000003E-2</v>
      </c>
      <c r="G4144" s="62"/>
    </row>
    <row r="4145" spans="2:7" x14ac:dyDescent="0.25">
      <c r="B4145" s="60">
        <v>42508</v>
      </c>
      <c r="C4145" s="62">
        <v>4.3845000000000004E-3</v>
      </c>
      <c r="D4145" s="62">
        <v>6.3560000000000005E-3</v>
      </c>
      <c r="E4145" s="62">
        <v>9.3084999999999991E-3</v>
      </c>
      <c r="F4145" s="62">
        <v>3.5000000000000003E-2</v>
      </c>
      <c r="G4145" s="62"/>
    </row>
    <row r="4146" spans="2:7" x14ac:dyDescent="0.25">
      <c r="B4146" s="60">
        <v>42509</v>
      </c>
      <c r="C4146" s="62">
        <v>4.4299999999999999E-3</v>
      </c>
      <c r="D4146" s="62">
        <v>6.5390000000000005E-3</v>
      </c>
      <c r="E4146" s="62">
        <v>9.5709999999999996E-3</v>
      </c>
      <c r="F4146" s="62">
        <v>3.5000000000000003E-2</v>
      </c>
      <c r="G4146" s="62"/>
    </row>
    <row r="4147" spans="2:7" x14ac:dyDescent="0.25">
      <c r="B4147" s="60">
        <v>42510</v>
      </c>
      <c r="C4147" s="62">
        <v>4.4324999999999998E-3</v>
      </c>
      <c r="D4147" s="62">
        <v>6.613E-3</v>
      </c>
      <c r="E4147" s="62">
        <v>9.554E-3</v>
      </c>
      <c r="F4147" s="62">
        <v>3.5000000000000003E-2</v>
      </c>
      <c r="G4147" s="62"/>
    </row>
    <row r="4148" spans="2:7" x14ac:dyDescent="0.25">
      <c r="B4148" s="60">
        <v>42513</v>
      </c>
      <c r="C4148" s="62">
        <v>4.4600000000000004E-3</v>
      </c>
      <c r="D4148" s="62">
        <v>6.6230000000000004E-3</v>
      </c>
      <c r="E4148" s="62">
        <v>9.578999999999999E-3</v>
      </c>
      <c r="F4148" s="62">
        <v>3.5000000000000003E-2</v>
      </c>
      <c r="G4148" s="62"/>
    </row>
    <row r="4149" spans="2:7" x14ac:dyDescent="0.25">
      <c r="B4149" s="60">
        <v>42514</v>
      </c>
      <c r="C4149" s="62">
        <v>4.4419999999999998E-3</v>
      </c>
      <c r="D4149" s="62">
        <v>6.6530000000000001E-3</v>
      </c>
      <c r="E4149" s="62">
        <v>9.6814999999999991E-3</v>
      </c>
      <c r="F4149" s="62">
        <v>3.5000000000000003E-2</v>
      </c>
      <c r="G4149" s="62"/>
    </row>
    <row r="4150" spans="2:7" x14ac:dyDescent="0.25">
      <c r="B4150" s="60">
        <v>42515</v>
      </c>
      <c r="C4150" s="62">
        <v>4.4970000000000001E-3</v>
      </c>
      <c r="D4150" s="62">
        <v>6.6654999999999996E-3</v>
      </c>
      <c r="E4150" s="62">
        <v>9.7560000000000008E-3</v>
      </c>
      <c r="F4150" s="62">
        <v>3.5000000000000003E-2</v>
      </c>
      <c r="G4150" s="62"/>
    </row>
    <row r="4151" spans="2:7" x14ac:dyDescent="0.25">
      <c r="B4151" s="60">
        <v>42516</v>
      </c>
      <c r="C4151" s="62">
        <v>4.5444999999999999E-3</v>
      </c>
      <c r="D4151" s="62">
        <v>6.7405E-3</v>
      </c>
      <c r="E4151" s="62">
        <v>9.7710000000000002E-3</v>
      </c>
      <c r="F4151" s="62">
        <v>3.5000000000000003E-2</v>
      </c>
      <c r="G4151" s="62"/>
    </row>
    <row r="4152" spans="2:7" x14ac:dyDescent="0.25">
      <c r="B4152" s="60">
        <v>42517</v>
      </c>
      <c r="C4152" s="62">
        <v>4.5665000000000002E-3</v>
      </c>
      <c r="D4152" s="62">
        <v>6.7305000000000004E-3</v>
      </c>
      <c r="E4152" s="62">
        <v>9.7809999999999998E-3</v>
      </c>
      <c r="F4152" s="62">
        <v>3.5000000000000003E-2</v>
      </c>
      <c r="G4152" s="62"/>
    </row>
    <row r="4153" spans="2:7" x14ac:dyDescent="0.25">
      <c r="B4153" s="60">
        <v>42521</v>
      </c>
      <c r="C4153" s="62">
        <v>4.6885E-3</v>
      </c>
      <c r="D4153" s="62">
        <v>6.8579999999999995E-3</v>
      </c>
      <c r="E4153" s="62">
        <v>9.9310000000000006E-3</v>
      </c>
      <c r="F4153" s="62">
        <v>3.5000000000000003E-2</v>
      </c>
      <c r="G4153" s="62"/>
    </row>
    <row r="4154" spans="2:7" x14ac:dyDescent="0.25">
      <c r="B4154" s="60">
        <v>42522</v>
      </c>
      <c r="C4154" s="62">
        <v>4.6955E-3</v>
      </c>
      <c r="D4154" s="62">
        <v>6.8130000000000005E-3</v>
      </c>
      <c r="E4154" s="62">
        <v>9.8539999999999999E-3</v>
      </c>
      <c r="F4154" s="62">
        <v>3.5000000000000003E-2</v>
      </c>
      <c r="G4154" s="62"/>
    </row>
    <row r="4155" spans="2:7" x14ac:dyDescent="0.25">
      <c r="B4155" s="60">
        <v>42523</v>
      </c>
      <c r="C4155" s="62">
        <v>4.6305000000000001E-3</v>
      </c>
      <c r="D4155" s="62">
        <v>6.8010000000000006E-3</v>
      </c>
      <c r="E4155" s="62">
        <v>9.8390000000000005E-3</v>
      </c>
      <c r="F4155" s="62">
        <v>3.5000000000000003E-2</v>
      </c>
      <c r="G4155" s="62"/>
    </row>
    <row r="4156" spans="2:7" x14ac:dyDescent="0.25">
      <c r="B4156" s="60">
        <v>42524</v>
      </c>
      <c r="C4156" s="62">
        <v>4.6480000000000002E-3</v>
      </c>
      <c r="D4156" s="62">
        <v>6.8215000000000003E-3</v>
      </c>
      <c r="E4156" s="62">
        <v>9.8569999999999994E-3</v>
      </c>
      <c r="F4156" s="62">
        <v>3.5000000000000003E-2</v>
      </c>
      <c r="G4156" s="62"/>
    </row>
    <row r="4157" spans="2:7" x14ac:dyDescent="0.25">
      <c r="B4157" s="60">
        <v>42527</v>
      </c>
      <c r="C4157" s="62">
        <v>4.4704999999999996E-3</v>
      </c>
      <c r="D4157" s="62">
        <v>6.6064999999999995E-3</v>
      </c>
      <c r="E4157" s="62">
        <v>9.5420000000000001E-3</v>
      </c>
      <c r="F4157" s="62">
        <v>3.5000000000000003E-2</v>
      </c>
      <c r="G4157" s="62"/>
    </row>
    <row r="4158" spans="2:7" x14ac:dyDescent="0.25">
      <c r="B4158" s="60">
        <v>42528</v>
      </c>
      <c r="C4158" s="62">
        <v>4.4580000000000002E-3</v>
      </c>
      <c r="D4158" s="62">
        <v>6.5659999999999998E-3</v>
      </c>
      <c r="E4158" s="62">
        <v>9.4889999999999992E-3</v>
      </c>
      <c r="F4158" s="62">
        <v>3.5000000000000003E-2</v>
      </c>
      <c r="G4158" s="62"/>
    </row>
    <row r="4159" spans="2:7" x14ac:dyDescent="0.25">
      <c r="B4159" s="60">
        <v>42529</v>
      </c>
      <c r="C4159" s="62">
        <v>4.4529999999999995E-3</v>
      </c>
      <c r="D4159" s="62">
        <v>6.5799999999999999E-3</v>
      </c>
      <c r="E4159" s="62">
        <v>9.4699999999999993E-3</v>
      </c>
      <c r="F4159" s="62">
        <v>3.5000000000000003E-2</v>
      </c>
      <c r="G4159" s="62"/>
    </row>
    <row r="4160" spans="2:7" x14ac:dyDescent="0.25">
      <c r="B4160" s="60">
        <v>42530</v>
      </c>
      <c r="C4160" s="62">
        <v>4.4704999999999996E-3</v>
      </c>
      <c r="D4160" s="62">
        <v>6.5605000000000004E-3</v>
      </c>
      <c r="E4160" s="62">
        <v>9.4389999999999995E-3</v>
      </c>
      <c r="F4160" s="62">
        <v>3.5000000000000003E-2</v>
      </c>
      <c r="G4160" s="62"/>
    </row>
    <row r="4161" spans="2:7" x14ac:dyDescent="0.25">
      <c r="B4161" s="60">
        <v>42531</v>
      </c>
      <c r="C4161" s="62">
        <v>4.4654999999999999E-3</v>
      </c>
      <c r="D4161" s="62">
        <v>6.5559999999999993E-3</v>
      </c>
      <c r="E4161" s="62">
        <v>9.4415000000000002E-3</v>
      </c>
      <c r="F4161" s="62">
        <v>3.5000000000000003E-2</v>
      </c>
      <c r="G4161" s="62"/>
    </row>
    <row r="4162" spans="2:7" x14ac:dyDescent="0.25">
      <c r="B4162" s="60">
        <v>42534</v>
      </c>
      <c r="C4162" s="62">
        <v>4.4205E-3</v>
      </c>
      <c r="D4162" s="62">
        <v>6.5249999999999996E-3</v>
      </c>
      <c r="E4162" s="62">
        <v>9.3640000000000008E-3</v>
      </c>
      <c r="F4162" s="62">
        <v>3.5000000000000003E-2</v>
      </c>
      <c r="G4162" s="62"/>
    </row>
    <row r="4163" spans="2:7" x14ac:dyDescent="0.25">
      <c r="B4163" s="60">
        <v>42535</v>
      </c>
      <c r="C4163" s="62">
        <v>4.4229999999999998E-3</v>
      </c>
      <c r="D4163" s="62">
        <v>6.5480000000000009E-3</v>
      </c>
      <c r="E4163" s="62">
        <v>9.3390000000000001E-3</v>
      </c>
      <c r="F4163" s="62">
        <v>3.5000000000000003E-2</v>
      </c>
      <c r="G4163" s="62"/>
    </row>
    <row r="4164" spans="2:7" x14ac:dyDescent="0.25">
      <c r="B4164" s="60">
        <v>42536</v>
      </c>
      <c r="C4164" s="62">
        <v>4.4605000000000001E-3</v>
      </c>
      <c r="D4164" s="62">
        <v>6.5634999999999999E-3</v>
      </c>
      <c r="E4164" s="62">
        <v>9.4289999999999999E-3</v>
      </c>
      <c r="F4164" s="62">
        <v>3.5000000000000003E-2</v>
      </c>
      <c r="G4164" s="62"/>
    </row>
    <row r="4165" spans="2:7" x14ac:dyDescent="0.25">
      <c r="B4165" s="60">
        <v>42537</v>
      </c>
      <c r="C4165" s="62">
        <v>4.4805000000000001E-3</v>
      </c>
      <c r="D4165" s="62">
        <v>6.4659999999999995E-3</v>
      </c>
      <c r="E4165" s="62">
        <v>9.245999999999999E-3</v>
      </c>
      <c r="F4165" s="62">
        <v>3.5000000000000003E-2</v>
      </c>
      <c r="G4165" s="62"/>
    </row>
    <row r="4166" spans="2:7" x14ac:dyDescent="0.25">
      <c r="B4166" s="60">
        <v>42538</v>
      </c>
      <c r="C4166" s="62">
        <v>4.4779999999999993E-3</v>
      </c>
      <c r="D4166" s="62">
        <v>6.4440000000000001E-3</v>
      </c>
      <c r="E4166" s="62">
        <v>9.2464999999999995E-3</v>
      </c>
      <c r="F4166" s="62">
        <v>3.5000000000000003E-2</v>
      </c>
      <c r="G4166" s="62"/>
    </row>
    <row r="4167" spans="2:7" x14ac:dyDescent="0.25">
      <c r="B4167" s="60">
        <v>42541</v>
      </c>
      <c r="C4167" s="62">
        <v>4.4805000000000001E-3</v>
      </c>
      <c r="D4167" s="62">
        <v>6.4649999999999994E-3</v>
      </c>
      <c r="E4167" s="62">
        <v>9.3065000000000005E-3</v>
      </c>
      <c r="F4167" s="62">
        <v>3.5000000000000003E-2</v>
      </c>
      <c r="G4167" s="62"/>
    </row>
    <row r="4168" spans="2:7" x14ac:dyDescent="0.25">
      <c r="B4168" s="60">
        <v>42542</v>
      </c>
      <c r="C4168" s="62">
        <v>4.5079999999999999E-3</v>
      </c>
      <c r="D4168" s="62">
        <v>6.4185000000000006E-3</v>
      </c>
      <c r="E4168" s="62">
        <v>9.3115000000000003E-3</v>
      </c>
      <c r="F4168" s="62">
        <v>3.5000000000000003E-2</v>
      </c>
      <c r="G4168" s="62"/>
    </row>
    <row r="4169" spans="2:7" x14ac:dyDescent="0.25">
      <c r="B4169" s="60">
        <v>42543</v>
      </c>
      <c r="C4169" s="62">
        <v>4.5205000000000002E-3</v>
      </c>
      <c r="D4169" s="62">
        <v>6.4010000000000004E-3</v>
      </c>
      <c r="E4169" s="62">
        <v>9.2964999999999992E-3</v>
      </c>
      <c r="F4169" s="62">
        <v>3.5000000000000003E-2</v>
      </c>
      <c r="G4169" s="62"/>
    </row>
    <row r="4170" spans="2:7" x14ac:dyDescent="0.25">
      <c r="B4170" s="60">
        <v>42544</v>
      </c>
      <c r="C4170" s="62">
        <v>4.5329999999999997E-3</v>
      </c>
      <c r="D4170" s="62">
        <v>6.4010000000000004E-3</v>
      </c>
      <c r="E4170" s="62">
        <v>9.2889999999999986E-3</v>
      </c>
      <c r="F4170" s="62">
        <v>3.5000000000000003E-2</v>
      </c>
      <c r="G4170" s="62"/>
    </row>
    <row r="4171" spans="2:7" x14ac:dyDescent="0.25">
      <c r="B4171" s="60">
        <v>42545</v>
      </c>
      <c r="C4171" s="62">
        <v>4.4929999999999996E-3</v>
      </c>
      <c r="D4171" s="62">
        <v>6.2360000000000002E-3</v>
      </c>
      <c r="E4171" s="62">
        <v>8.9409999999999993E-3</v>
      </c>
      <c r="F4171" s="62">
        <v>3.5000000000000003E-2</v>
      </c>
      <c r="G4171" s="62"/>
    </row>
    <row r="4172" spans="2:7" x14ac:dyDescent="0.25">
      <c r="B4172" s="60">
        <v>42548</v>
      </c>
      <c r="C4172" s="62">
        <v>4.5880000000000001E-3</v>
      </c>
      <c r="D4172" s="62">
        <v>6.2709999999999997E-3</v>
      </c>
      <c r="E4172" s="62">
        <v>8.8684999999999996E-3</v>
      </c>
      <c r="F4172" s="62">
        <v>3.5000000000000003E-2</v>
      </c>
      <c r="G4172" s="62"/>
    </row>
    <row r="4173" spans="2:7" x14ac:dyDescent="0.25">
      <c r="B4173" s="60">
        <v>42549</v>
      </c>
      <c r="C4173" s="62">
        <v>4.6029999999999995E-3</v>
      </c>
      <c r="D4173" s="62">
        <v>6.3109999999999998E-3</v>
      </c>
      <c r="E4173" s="62">
        <v>8.9814999999999999E-3</v>
      </c>
      <c r="F4173" s="62">
        <v>3.5000000000000003E-2</v>
      </c>
      <c r="G4173" s="62"/>
    </row>
    <row r="4174" spans="2:7" x14ac:dyDescent="0.25">
      <c r="B4174" s="60">
        <v>42550</v>
      </c>
      <c r="C4174" s="62">
        <v>4.6655000000000004E-3</v>
      </c>
      <c r="D4174" s="62">
        <v>6.4609999999999997E-3</v>
      </c>
      <c r="E4174" s="62">
        <v>9.1364999999999988E-3</v>
      </c>
      <c r="F4174" s="62">
        <v>3.5000000000000003E-2</v>
      </c>
      <c r="G4174" s="62"/>
    </row>
    <row r="4175" spans="2:7" x14ac:dyDescent="0.25">
      <c r="B4175" s="60">
        <v>42551</v>
      </c>
      <c r="C4175" s="62">
        <v>4.6505000000000001E-3</v>
      </c>
      <c r="D4175" s="62">
        <v>6.5409999999999999E-3</v>
      </c>
      <c r="E4175" s="62">
        <v>9.2414999999999997E-3</v>
      </c>
      <c r="F4175" s="62">
        <v>3.5000000000000003E-2</v>
      </c>
      <c r="G4175" s="62"/>
    </row>
    <row r="4176" spans="2:7" x14ac:dyDescent="0.25">
      <c r="B4176" s="60">
        <v>42552</v>
      </c>
      <c r="C4176" s="62">
        <v>4.6755E-3</v>
      </c>
      <c r="D4176" s="62">
        <v>6.5335000000000002E-3</v>
      </c>
      <c r="E4176" s="62">
        <v>9.2364999999999999E-3</v>
      </c>
      <c r="F4176" s="62">
        <v>3.5000000000000003E-2</v>
      </c>
      <c r="G4176" s="62"/>
    </row>
    <row r="4177" spans="2:7" x14ac:dyDescent="0.25">
      <c r="B4177" s="60">
        <v>42555</v>
      </c>
      <c r="C4177" s="62">
        <v>4.6955E-3</v>
      </c>
      <c r="D4177" s="62">
        <v>6.5634999999999999E-3</v>
      </c>
      <c r="E4177" s="62">
        <v>9.2814999999999998E-3</v>
      </c>
      <c r="F4177" s="62"/>
      <c r="G4177" s="62"/>
    </row>
    <row r="4178" spans="2:7" x14ac:dyDescent="0.25">
      <c r="B4178" s="60">
        <v>42556</v>
      </c>
      <c r="C4178" s="62">
        <v>4.7029999999999997E-3</v>
      </c>
      <c r="D4178" s="62">
        <v>6.5710000000000005E-3</v>
      </c>
      <c r="E4178" s="62">
        <v>9.2739999999999993E-3</v>
      </c>
      <c r="F4178" s="62">
        <v>3.5000000000000003E-2</v>
      </c>
      <c r="G4178" s="62"/>
    </row>
    <row r="4179" spans="2:7" x14ac:dyDescent="0.25">
      <c r="B4179" s="60">
        <v>42557</v>
      </c>
      <c r="C4179" s="62">
        <v>4.7255000000000005E-3</v>
      </c>
      <c r="D4179" s="62">
        <v>6.6110000000000006E-3</v>
      </c>
      <c r="E4179" s="62">
        <v>9.2414999999999997E-3</v>
      </c>
      <c r="F4179" s="62">
        <v>3.5000000000000003E-2</v>
      </c>
      <c r="G4179" s="62"/>
    </row>
    <row r="4180" spans="2:7" x14ac:dyDescent="0.25">
      <c r="B4180" s="60">
        <v>42558</v>
      </c>
      <c r="C4180" s="62">
        <v>4.7429999999999998E-3</v>
      </c>
      <c r="D4180" s="62">
        <v>6.646E-3</v>
      </c>
      <c r="E4180" s="62">
        <v>9.3489999999999997E-3</v>
      </c>
      <c r="F4180" s="62">
        <v>3.5000000000000003E-2</v>
      </c>
      <c r="G4180" s="62"/>
    </row>
    <row r="4181" spans="2:7" x14ac:dyDescent="0.25">
      <c r="B4181" s="60">
        <v>42559</v>
      </c>
      <c r="C4181" s="62">
        <v>4.7580000000000001E-3</v>
      </c>
      <c r="D4181" s="62">
        <v>6.6709999999999998E-3</v>
      </c>
      <c r="E4181" s="62">
        <v>9.3740000000000004E-3</v>
      </c>
      <c r="F4181" s="62">
        <v>3.5000000000000003E-2</v>
      </c>
      <c r="G4181" s="62"/>
    </row>
    <row r="4182" spans="2:7" x14ac:dyDescent="0.25">
      <c r="B4182" s="60">
        <v>42562</v>
      </c>
      <c r="C4182" s="62">
        <v>4.7784999999999998E-3</v>
      </c>
      <c r="D4182" s="62">
        <v>6.6909999999999999E-3</v>
      </c>
      <c r="E4182" s="62">
        <v>9.5139999999999999E-3</v>
      </c>
      <c r="F4182" s="62">
        <v>3.5000000000000003E-2</v>
      </c>
      <c r="G4182" s="62"/>
    </row>
    <row r="4183" spans="2:7" x14ac:dyDescent="0.25">
      <c r="B4183" s="60">
        <v>42563</v>
      </c>
      <c r="C4183" s="62">
        <v>4.7935E-3</v>
      </c>
      <c r="D4183" s="62">
        <v>6.7334999999999999E-3</v>
      </c>
      <c r="E4183" s="62">
        <v>9.6600000000000002E-3</v>
      </c>
      <c r="F4183" s="62">
        <v>3.5000000000000003E-2</v>
      </c>
      <c r="G4183" s="62"/>
    </row>
    <row r="4184" spans="2:7" x14ac:dyDescent="0.25">
      <c r="B4184" s="60">
        <v>42564</v>
      </c>
      <c r="C4184" s="62">
        <v>4.8135000000000001E-3</v>
      </c>
      <c r="D4184" s="62">
        <v>6.8010000000000006E-3</v>
      </c>
      <c r="E4184" s="62">
        <v>9.8009999999999989E-3</v>
      </c>
      <c r="F4184" s="62">
        <v>3.5000000000000003E-2</v>
      </c>
      <c r="G4184" s="62"/>
    </row>
    <row r="4185" spans="2:7" x14ac:dyDescent="0.25">
      <c r="B4185" s="60">
        <v>42565</v>
      </c>
      <c r="C4185" s="62">
        <v>4.8209999999999998E-3</v>
      </c>
      <c r="D4185" s="62">
        <v>6.7910000000000002E-3</v>
      </c>
      <c r="E4185" s="62">
        <v>9.8335000000000002E-3</v>
      </c>
      <c r="F4185" s="62">
        <v>3.5000000000000003E-2</v>
      </c>
      <c r="G4185" s="62"/>
    </row>
    <row r="4186" spans="2:7" x14ac:dyDescent="0.25">
      <c r="B4186" s="60">
        <v>42566</v>
      </c>
      <c r="C4186" s="62">
        <v>4.8330000000000005E-3</v>
      </c>
      <c r="D4186" s="62">
        <v>6.8784999999999992E-3</v>
      </c>
      <c r="E4186" s="62">
        <v>9.9380000000000007E-3</v>
      </c>
      <c r="F4186" s="62">
        <v>3.5000000000000003E-2</v>
      </c>
      <c r="G4186" s="62"/>
    </row>
    <row r="4187" spans="2:7" x14ac:dyDescent="0.25">
      <c r="B4187" s="60">
        <v>42569</v>
      </c>
      <c r="C4187" s="62">
        <v>4.8655E-3</v>
      </c>
      <c r="D4187" s="62">
        <v>6.9560000000000004E-3</v>
      </c>
      <c r="E4187" s="62">
        <v>1.0027999999999999E-2</v>
      </c>
      <c r="F4187" s="62">
        <v>3.5000000000000003E-2</v>
      </c>
      <c r="G4187" s="62"/>
    </row>
    <row r="4188" spans="2:7" x14ac:dyDescent="0.25">
      <c r="B4188" s="60">
        <v>42570</v>
      </c>
      <c r="C4188" s="62">
        <v>4.8529999999999997E-3</v>
      </c>
      <c r="D4188" s="62">
        <v>6.9710000000000006E-3</v>
      </c>
      <c r="E4188" s="62">
        <v>1.0073E-2</v>
      </c>
      <c r="F4188" s="62">
        <v>3.5000000000000003E-2</v>
      </c>
      <c r="G4188" s="62"/>
    </row>
    <row r="4189" spans="2:7" x14ac:dyDescent="0.25">
      <c r="B4189" s="60">
        <v>42571</v>
      </c>
      <c r="C4189" s="62">
        <v>4.8739999999999999E-3</v>
      </c>
      <c r="D4189" s="62">
        <v>7.0159999999999997E-3</v>
      </c>
      <c r="E4189" s="62">
        <v>1.0201999999999999E-2</v>
      </c>
      <c r="F4189" s="62">
        <v>3.5000000000000003E-2</v>
      </c>
      <c r="G4189" s="62"/>
    </row>
    <row r="4190" spans="2:7" x14ac:dyDescent="0.25">
      <c r="B4190" s="60">
        <v>42572</v>
      </c>
      <c r="C4190" s="62">
        <v>4.8789999999999997E-3</v>
      </c>
      <c r="D4190" s="62">
        <v>7.1450000000000003E-3</v>
      </c>
      <c r="E4190" s="62">
        <v>1.0319E-2</v>
      </c>
      <c r="F4190" s="62">
        <v>3.5000000000000003E-2</v>
      </c>
      <c r="G4190" s="62"/>
    </row>
    <row r="4191" spans="2:7" x14ac:dyDescent="0.25">
      <c r="B4191" s="60">
        <v>42573</v>
      </c>
      <c r="C4191" s="62">
        <v>4.9040000000000004E-3</v>
      </c>
      <c r="D4191" s="62">
        <v>7.2099999999999994E-3</v>
      </c>
      <c r="E4191" s="62">
        <v>1.0444E-2</v>
      </c>
      <c r="F4191" s="62">
        <v>3.5000000000000003E-2</v>
      </c>
      <c r="G4191" s="62"/>
    </row>
    <row r="4192" spans="2:7" x14ac:dyDescent="0.25">
      <c r="B4192" s="60">
        <v>42576</v>
      </c>
      <c r="C4192" s="62">
        <v>4.9090000000000002E-3</v>
      </c>
      <c r="D4192" s="62">
        <v>7.3350000000000004E-3</v>
      </c>
      <c r="E4192" s="62">
        <v>1.0597000000000001E-2</v>
      </c>
      <c r="F4192" s="62">
        <v>3.5000000000000003E-2</v>
      </c>
      <c r="G4192" s="62"/>
    </row>
    <row r="4193" spans="2:7" x14ac:dyDescent="0.25">
      <c r="B4193" s="60">
        <v>42577</v>
      </c>
      <c r="C4193" s="62">
        <v>4.9264999999999995E-3</v>
      </c>
      <c r="D4193" s="62">
        <v>7.43E-3</v>
      </c>
      <c r="E4193" s="62">
        <v>1.0731999999999998E-2</v>
      </c>
      <c r="F4193" s="62">
        <v>3.5000000000000003E-2</v>
      </c>
      <c r="G4193" s="62"/>
    </row>
    <row r="4194" spans="2:7" x14ac:dyDescent="0.25">
      <c r="B4194" s="60">
        <v>42578</v>
      </c>
      <c r="C4194" s="62">
        <v>4.9565E-3</v>
      </c>
      <c r="D4194" s="62">
        <v>7.5149999999999991E-3</v>
      </c>
      <c r="E4194" s="62">
        <v>1.0867E-2</v>
      </c>
      <c r="F4194" s="62">
        <v>3.5000000000000003E-2</v>
      </c>
      <c r="G4194" s="62"/>
    </row>
    <row r="4195" spans="2:7" x14ac:dyDescent="0.25">
      <c r="B4195" s="60">
        <v>42579</v>
      </c>
      <c r="C4195" s="62">
        <v>4.9389999999999998E-3</v>
      </c>
      <c r="D4195" s="62">
        <v>7.5649999999999997E-3</v>
      </c>
      <c r="E4195" s="62">
        <v>1.0922000000000001E-2</v>
      </c>
      <c r="F4195" s="62">
        <v>3.5000000000000003E-2</v>
      </c>
      <c r="G4195" s="62"/>
    </row>
    <row r="4196" spans="2:7" x14ac:dyDescent="0.25">
      <c r="B4196" s="60">
        <v>42580</v>
      </c>
      <c r="C4196" s="62">
        <v>4.9589999999999999E-3</v>
      </c>
      <c r="D4196" s="62">
        <v>7.5909999999999997E-3</v>
      </c>
      <c r="E4196" s="62">
        <v>1.1116999999999998E-2</v>
      </c>
      <c r="F4196" s="62">
        <v>3.5000000000000003E-2</v>
      </c>
      <c r="G4196" s="62"/>
    </row>
    <row r="4197" spans="2:7" x14ac:dyDescent="0.25">
      <c r="B4197" s="60">
        <v>42583</v>
      </c>
      <c r="C4197" s="62">
        <v>4.9389999999999998E-3</v>
      </c>
      <c r="D4197" s="62">
        <v>7.5909999999999997E-3</v>
      </c>
      <c r="E4197" s="62">
        <v>1.1147000000000001E-2</v>
      </c>
      <c r="F4197" s="62">
        <v>3.5000000000000003E-2</v>
      </c>
      <c r="G4197" s="62"/>
    </row>
    <row r="4198" spans="2:7" x14ac:dyDescent="0.25">
      <c r="B4198" s="60">
        <v>42584</v>
      </c>
      <c r="C4198" s="62">
        <v>4.9389999999999998E-3</v>
      </c>
      <c r="D4198" s="62">
        <v>7.6759999999999997E-3</v>
      </c>
      <c r="E4198" s="62">
        <v>1.1271999999999999E-2</v>
      </c>
      <c r="F4198" s="62">
        <v>3.5000000000000003E-2</v>
      </c>
      <c r="G4198" s="62"/>
    </row>
    <row r="4199" spans="2:7" x14ac:dyDescent="0.25">
      <c r="B4199" s="60">
        <v>42585</v>
      </c>
      <c r="C4199" s="62">
        <v>4.9690000000000003E-3</v>
      </c>
      <c r="D4199" s="62">
        <v>7.7759999999999999E-3</v>
      </c>
      <c r="E4199" s="62">
        <v>1.1442000000000001E-2</v>
      </c>
      <c r="F4199" s="62">
        <v>3.5000000000000003E-2</v>
      </c>
      <c r="G4199" s="62"/>
    </row>
    <row r="4200" spans="2:7" x14ac:dyDescent="0.25">
      <c r="B4200" s="60">
        <v>42586</v>
      </c>
      <c r="C4200" s="62">
        <v>4.9839999999999997E-3</v>
      </c>
      <c r="D4200" s="62">
        <v>7.8759999999999993E-3</v>
      </c>
      <c r="E4200" s="62">
        <v>1.1581999999999999E-2</v>
      </c>
      <c r="F4200" s="62">
        <v>3.5000000000000003E-2</v>
      </c>
      <c r="G4200" s="62"/>
    </row>
    <row r="4201" spans="2:7" x14ac:dyDescent="0.25">
      <c r="B4201" s="60">
        <v>42587</v>
      </c>
      <c r="C4201" s="62">
        <v>5.0390000000000001E-3</v>
      </c>
      <c r="D4201" s="62">
        <v>7.9235E-3</v>
      </c>
      <c r="E4201" s="62">
        <v>1.1607000000000001E-2</v>
      </c>
      <c r="F4201" s="62">
        <v>3.5000000000000003E-2</v>
      </c>
      <c r="G4201" s="62"/>
    </row>
    <row r="4202" spans="2:7" x14ac:dyDescent="0.25">
      <c r="B4202" s="60">
        <v>42590</v>
      </c>
      <c r="C4202" s="62">
        <v>5.1190000000000003E-3</v>
      </c>
      <c r="D4202" s="62">
        <v>8.0649999999999993E-3</v>
      </c>
      <c r="E4202" s="62">
        <v>1.1852E-2</v>
      </c>
      <c r="F4202" s="62">
        <v>3.5000000000000003E-2</v>
      </c>
      <c r="G4202" s="62"/>
    </row>
    <row r="4203" spans="2:7" x14ac:dyDescent="0.25">
      <c r="B4203" s="60">
        <v>42591</v>
      </c>
      <c r="C4203" s="62">
        <v>5.1314999999999998E-3</v>
      </c>
      <c r="D4203" s="62">
        <v>8.1599999999999989E-3</v>
      </c>
      <c r="E4203" s="62">
        <v>1.1961999999999999E-2</v>
      </c>
      <c r="F4203" s="62">
        <v>3.5000000000000003E-2</v>
      </c>
      <c r="G4203" s="62"/>
    </row>
    <row r="4204" spans="2:7" x14ac:dyDescent="0.25">
      <c r="B4204" s="60">
        <v>42592</v>
      </c>
      <c r="C4204" s="62">
        <v>5.1765000000000005E-3</v>
      </c>
      <c r="D4204" s="62">
        <v>8.1759999999999992E-3</v>
      </c>
      <c r="E4204" s="62">
        <v>1.2036999999999999E-2</v>
      </c>
      <c r="F4204" s="62">
        <v>3.5000000000000003E-2</v>
      </c>
      <c r="G4204" s="62"/>
    </row>
    <row r="4205" spans="2:7" x14ac:dyDescent="0.25">
      <c r="B4205" s="60">
        <v>42593</v>
      </c>
      <c r="C4205" s="62">
        <v>5.0765000000000003E-3</v>
      </c>
      <c r="D4205" s="62">
        <v>8.1700000000000002E-3</v>
      </c>
      <c r="E4205" s="62">
        <v>1.2039500000000002E-2</v>
      </c>
      <c r="F4205" s="62">
        <v>3.5000000000000003E-2</v>
      </c>
      <c r="G4205" s="62"/>
    </row>
    <row r="4206" spans="2:7" x14ac:dyDescent="0.25">
      <c r="B4206" s="60">
        <v>42594</v>
      </c>
      <c r="C4206" s="62">
        <v>5.0665000000000007E-3</v>
      </c>
      <c r="D4206" s="62">
        <v>8.1825000000000005E-3</v>
      </c>
      <c r="E4206" s="62">
        <v>1.2067000000000001E-2</v>
      </c>
      <c r="F4206" s="62">
        <v>3.5000000000000003E-2</v>
      </c>
      <c r="G4206" s="62"/>
    </row>
    <row r="4207" spans="2:7" x14ac:dyDescent="0.25">
      <c r="B4207" s="60">
        <v>42597</v>
      </c>
      <c r="C4207" s="62">
        <v>5.0743999999999997E-3</v>
      </c>
      <c r="D4207" s="62">
        <v>8.0411000000000007E-3</v>
      </c>
      <c r="E4207" s="62">
        <v>1.1974400000000001E-2</v>
      </c>
      <c r="F4207" s="62">
        <v>3.5000000000000003E-2</v>
      </c>
      <c r="G4207" s="62"/>
    </row>
    <row r="4208" spans="2:7" x14ac:dyDescent="0.25">
      <c r="B4208" s="60">
        <v>42598</v>
      </c>
      <c r="C4208" s="62">
        <v>5.0743999999999997E-3</v>
      </c>
      <c r="D4208" s="62">
        <v>8.0128000000000005E-3</v>
      </c>
      <c r="E4208" s="62">
        <v>1.1945600000000001E-2</v>
      </c>
      <c r="F4208" s="62">
        <v>3.5000000000000003E-2</v>
      </c>
      <c r="G4208" s="62"/>
    </row>
    <row r="4209" spans="2:7" x14ac:dyDescent="0.25">
      <c r="B4209" s="60">
        <v>42599</v>
      </c>
      <c r="C4209" s="62">
        <v>5.1410999999999991E-3</v>
      </c>
      <c r="D4209" s="62">
        <v>8.1127999999999999E-3</v>
      </c>
      <c r="E4209" s="62">
        <v>1.20678E-2</v>
      </c>
      <c r="F4209" s="62">
        <v>3.5000000000000003E-2</v>
      </c>
      <c r="G4209" s="62"/>
    </row>
    <row r="4210" spans="2:7" x14ac:dyDescent="0.25">
      <c r="B4210" s="60">
        <v>42600</v>
      </c>
      <c r="C4210" s="62">
        <v>5.1244000000000003E-3</v>
      </c>
      <c r="D4210" s="62">
        <v>8.1100000000000009E-3</v>
      </c>
      <c r="E4210" s="62">
        <v>1.21011E-2</v>
      </c>
      <c r="F4210" s="62">
        <v>3.5000000000000003E-2</v>
      </c>
      <c r="G4210" s="62"/>
    </row>
    <row r="4211" spans="2:7" x14ac:dyDescent="0.25">
      <c r="B4211" s="60">
        <v>42601</v>
      </c>
      <c r="C4211" s="62">
        <v>5.2105999999999993E-3</v>
      </c>
      <c r="D4211" s="62">
        <v>8.1711000000000006E-3</v>
      </c>
      <c r="E4211" s="62">
        <v>1.2145600000000001E-2</v>
      </c>
      <c r="F4211" s="62">
        <v>3.5000000000000003E-2</v>
      </c>
      <c r="G4211" s="62"/>
    </row>
    <row r="4212" spans="2:7" x14ac:dyDescent="0.25">
      <c r="B4212" s="60">
        <v>42604</v>
      </c>
      <c r="C4212" s="62">
        <v>5.2217000000000001E-3</v>
      </c>
      <c r="D4212" s="62">
        <v>8.2544000000000003E-3</v>
      </c>
      <c r="E4212" s="62">
        <v>1.2290000000000001E-2</v>
      </c>
      <c r="F4212" s="62">
        <v>3.5000000000000003E-2</v>
      </c>
      <c r="G4212" s="62"/>
    </row>
    <row r="4213" spans="2:7" x14ac:dyDescent="0.25">
      <c r="B4213" s="60">
        <v>42605</v>
      </c>
      <c r="C4213" s="62">
        <v>5.2439000000000001E-3</v>
      </c>
      <c r="D4213" s="62">
        <v>8.2544000000000003E-3</v>
      </c>
      <c r="E4213" s="62">
        <v>1.2290000000000001E-2</v>
      </c>
      <c r="F4213" s="62">
        <v>3.5000000000000003E-2</v>
      </c>
      <c r="G4213" s="62"/>
    </row>
    <row r="4214" spans="2:7" x14ac:dyDescent="0.25">
      <c r="B4214" s="60">
        <v>42606</v>
      </c>
      <c r="C4214" s="62">
        <v>5.1993999999999999E-3</v>
      </c>
      <c r="D4214" s="62">
        <v>8.2544000000000003E-3</v>
      </c>
      <c r="E4214" s="62">
        <v>1.2234400000000001E-2</v>
      </c>
      <c r="F4214" s="62">
        <v>3.5000000000000003E-2</v>
      </c>
      <c r="G4214" s="62"/>
    </row>
    <row r="4215" spans="2:7" x14ac:dyDescent="0.25">
      <c r="B4215" s="60">
        <v>42607</v>
      </c>
      <c r="C4215" s="62">
        <v>5.2383000000000004E-3</v>
      </c>
      <c r="D4215" s="62">
        <v>8.2933E-3</v>
      </c>
      <c r="E4215" s="62">
        <v>1.22428E-2</v>
      </c>
      <c r="F4215" s="62">
        <v>3.5000000000000003E-2</v>
      </c>
      <c r="G4215" s="62"/>
    </row>
    <row r="4216" spans="2:7" x14ac:dyDescent="0.25">
      <c r="B4216" s="60">
        <v>42608</v>
      </c>
      <c r="C4216" s="62">
        <v>5.2439000000000001E-3</v>
      </c>
      <c r="D4216" s="62">
        <v>8.3343999999999988E-3</v>
      </c>
      <c r="E4216" s="62">
        <v>1.2315E-2</v>
      </c>
      <c r="F4216" s="62">
        <v>3.5000000000000003E-2</v>
      </c>
      <c r="G4216" s="62"/>
    </row>
    <row r="4217" spans="2:7" x14ac:dyDescent="0.25">
      <c r="B4217" s="60">
        <v>42612</v>
      </c>
      <c r="C4217" s="62">
        <v>5.2322000000000002E-3</v>
      </c>
      <c r="D4217" s="62">
        <v>8.4211000000000008E-3</v>
      </c>
      <c r="E4217" s="62">
        <v>1.2444999999999999E-2</v>
      </c>
      <c r="F4217" s="62">
        <v>3.5000000000000003E-2</v>
      </c>
      <c r="G4217" s="62"/>
    </row>
    <row r="4218" spans="2:7" x14ac:dyDescent="0.25">
      <c r="B4218" s="60">
        <v>42613</v>
      </c>
      <c r="C4218" s="62">
        <v>5.2488999999999999E-3</v>
      </c>
      <c r="D4218" s="62">
        <v>8.3932999999999994E-3</v>
      </c>
      <c r="E4218" s="62">
        <v>1.2444999999999999E-2</v>
      </c>
      <c r="F4218" s="62">
        <v>3.5000000000000003E-2</v>
      </c>
      <c r="G4218" s="62"/>
    </row>
    <row r="4219" spans="2:7" x14ac:dyDescent="0.25">
      <c r="B4219" s="60">
        <v>42614</v>
      </c>
      <c r="C4219" s="62">
        <v>5.2293999999999995E-3</v>
      </c>
      <c r="D4219" s="62">
        <v>8.3566999999999999E-3</v>
      </c>
      <c r="E4219" s="62">
        <v>1.2512199999999999E-2</v>
      </c>
      <c r="F4219" s="62">
        <v>3.5000000000000003E-2</v>
      </c>
      <c r="G4219" s="62"/>
    </row>
    <row r="4220" spans="2:7" x14ac:dyDescent="0.25">
      <c r="B4220" s="60">
        <v>42615</v>
      </c>
      <c r="C4220" s="62">
        <v>5.2572000000000001E-3</v>
      </c>
      <c r="D4220" s="62">
        <v>8.3511000000000002E-3</v>
      </c>
      <c r="E4220" s="62">
        <v>1.24706E-2</v>
      </c>
      <c r="F4220" s="62">
        <v>3.5000000000000003E-2</v>
      </c>
      <c r="G4220" s="62"/>
    </row>
    <row r="4221" spans="2:7" x14ac:dyDescent="0.25">
      <c r="B4221" s="60">
        <v>42618</v>
      </c>
      <c r="C4221" s="62">
        <v>5.1932999999999997E-3</v>
      </c>
      <c r="D4221" s="62">
        <v>8.3343999999999988E-3</v>
      </c>
      <c r="E4221" s="62">
        <v>1.24867E-2</v>
      </c>
      <c r="F4221" s="62"/>
      <c r="G4221" s="62"/>
    </row>
    <row r="4222" spans="2:7" x14ac:dyDescent="0.25">
      <c r="B4222" s="60">
        <v>42619</v>
      </c>
      <c r="C4222" s="62">
        <v>5.1656000000000002E-3</v>
      </c>
      <c r="D4222" s="62">
        <v>8.4066999999999996E-3</v>
      </c>
      <c r="E4222" s="62">
        <v>1.2500599999999999E-2</v>
      </c>
      <c r="F4222" s="62">
        <v>3.5000000000000003E-2</v>
      </c>
      <c r="G4222" s="62"/>
    </row>
    <row r="4223" spans="2:7" x14ac:dyDescent="0.25">
      <c r="B4223" s="60">
        <v>42620</v>
      </c>
      <c r="C4223" s="62">
        <v>5.1322E-3</v>
      </c>
      <c r="D4223" s="62">
        <v>8.3356000000000003E-3</v>
      </c>
      <c r="E4223" s="62">
        <v>1.2336100000000001E-2</v>
      </c>
      <c r="F4223" s="62">
        <v>3.5000000000000003E-2</v>
      </c>
      <c r="G4223" s="62"/>
    </row>
    <row r="4224" spans="2:7" x14ac:dyDescent="0.25">
      <c r="B4224" s="60">
        <v>42621</v>
      </c>
      <c r="C4224" s="62">
        <v>5.1822000000000005E-3</v>
      </c>
      <c r="D4224" s="62">
        <v>8.4543999999999991E-3</v>
      </c>
      <c r="E4224" s="62">
        <v>1.2347200000000001E-2</v>
      </c>
      <c r="F4224" s="62">
        <v>3.5000000000000003E-2</v>
      </c>
      <c r="G4224" s="62"/>
    </row>
    <row r="4225" spans="2:7" x14ac:dyDescent="0.25">
      <c r="B4225" s="60">
        <v>42622</v>
      </c>
      <c r="C4225" s="62">
        <v>5.2689E-3</v>
      </c>
      <c r="D4225" s="62">
        <v>8.5222000000000006E-3</v>
      </c>
      <c r="E4225" s="62">
        <v>1.2500000000000001E-2</v>
      </c>
      <c r="F4225" s="62">
        <v>3.5000000000000003E-2</v>
      </c>
      <c r="G4225" s="62"/>
    </row>
    <row r="4226" spans="2:7" x14ac:dyDescent="0.25">
      <c r="B4226" s="60">
        <v>42625</v>
      </c>
      <c r="C4226" s="62">
        <v>5.2771999999999993E-3</v>
      </c>
      <c r="D4226" s="62">
        <v>8.5577999999999991E-3</v>
      </c>
      <c r="E4226" s="62">
        <v>1.2552799999999999E-2</v>
      </c>
      <c r="F4226" s="62">
        <v>3.5000000000000003E-2</v>
      </c>
      <c r="G4226" s="62"/>
    </row>
    <row r="4227" spans="2:7" x14ac:dyDescent="0.25">
      <c r="B4227" s="60">
        <v>42626</v>
      </c>
      <c r="C4227" s="62">
        <v>5.2427999999999997E-3</v>
      </c>
      <c r="D4227" s="62">
        <v>8.5027999999999996E-3</v>
      </c>
      <c r="E4227" s="62">
        <v>1.2489399999999999E-2</v>
      </c>
      <c r="F4227" s="62">
        <v>3.5000000000000003E-2</v>
      </c>
      <c r="G4227" s="62"/>
    </row>
    <row r="4228" spans="2:7" x14ac:dyDescent="0.25">
      <c r="B4228" s="60">
        <v>42627</v>
      </c>
      <c r="C4228" s="62">
        <v>5.2956000000000001E-3</v>
      </c>
      <c r="D4228" s="62">
        <v>8.5389000000000003E-3</v>
      </c>
      <c r="E4228" s="62">
        <v>1.2528300000000001E-2</v>
      </c>
      <c r="F4228" s="62">
        <v>3.5000000000000003E-2</v>
      </c>
      <c r="G4228" s="62"/>
    </row>
    <row r="4229" spans="2:7" x14ac:dyDescent="0.25">
      <c r="B4229" s="60">
        <v>42628</v>
      </c>
      <c r="C4229" s="62">
        <v>5.3093999999999997E-3</v>
      </c>
      <c r="D4229" s="62">
        <v>8.5655999999999996E-3</v>
      </c>
      <c r="E4229" s="62">
        <v>1.25217E-2</v>
      </c>
      <c r="F4229" s="62">
        <v>3.5000000000000003E-2</v>
      </c>
      <c r="G4229" s="62"/>
    </row>
    <row r="4230" spans="2:7" x14ac:dyDescent="0.25">
      <c r="B4230" s="60">
        <v>42629</v>
      </c>
      <c r="C4230" s="62">
        <v>5.3178000000000001E-3</v>
      </c>
      <c r="D4230" s="62">
        <v>8.5710999999999999E-3</v>
      </c>
      <c r="E4230" s="62">
        <v>1.24733E-2</v>
      </c>
      <c r="F4230" s="62">
        <v>3.5000000000000003E-2</v>
      </c>
      <c r="G4230" s="62"/>
    </row>
    <row r="4231" spans="2:7" x14ac:dyDescent="0.25">
      <c r="B4231" s="60">
        <v>42632</v>
      </c>
      <c r="C4231" s="62">
        <v>5.3617000000000005E-3</v>
      </c>
      <c r="D4231" s="62">
        <v>8.6067000000000001E-3</v>
      </c>
      <c r="E4231" s="62">
        <v>1.25656E-2</v>
      </c>
      <c r="F4231" s="62">
        <v>3.5000000000000003E-2</v>
      </c>
      <c r="G4231" s="62"/>
    </row>
    <row r="4232" spans="2:7" x14ac:dyDescent="0.25">
      <c r="B4232" s="60">
        <v>42633</v>
      </c>
      <c r="C4232" s="62">
        <v>5.4305999999999998E-3</v>
      </c>
      <c r="D4232" s="62">
        <v>8.6589000000000006E-3</v>
      </c>
      <c r="E4232" s="62">
        <v>1.25939E-2</v>
      </c>
      <c r="F4232" s="62">
        <v>3.5000000000000003E-2</v>
      </c>
      <c r="G4232" s="62"/>
    </row>
    <row r="4233" spans="2:7" x14ac:dyDescent="0.25">
      <c r="B4233" s="60">
        <v>42634</v>
      </c>
      <c r="C4233" s="62">
        <v>5.4632999999999999E-3</v>
      </c>
      <c r="D4233" s="62">
        <v>8.6333E-3</v>
      </c>
      <c r="E4233" s="62">
        <v>1.25878E-2</v>
      </c>
      <c r="F4233" s="62">
        <v>3.5000000000000003E-2</v>
      </c>
      <c r="G4233" s="62"/>
    </row>
    <row r="4234" spans="2:7" x14ac:dyDescent="0.25">
      <c r="B4234" s="60">
        <v>42635</v>
      </c>
      <c r="C4234" s="62">
        <v>5.2527999999999993E-3</v>
      </c>
      <c r="D4234" s="62">
        <v>8.5672000000000005E-3</v>
      </c>
      <c r="E4234" s="62">
        <v>1.2483299999999999E-2</v>
      </c>
      <c r="F4234" s="62">
        <v>3.5000000000000003E-2</v>
      </c>
      <c r="G4234" s="62"/>
    </row>
    <row r="4235" spans="2:7" x14ac:dyDescent="0.25">
      <c r="B4235" s="60">
        <v>42636</v>
      </c>
      <c r="C4235" s="62">
        <v>5.2221999999999998E-3</v>
      </c>
      <c r="D4235" s="62">
        <v>8.5293999999999995E-3</v>
      </c>
      <c r="E4235" s="62">
        <v>1.24472E-2</v>
      </c>
      <c r="F4235" s="62">
        <v>3.5000000000000003E-2</v>
      </c>
      <c r="G4235" s="62"/>
    </row>
    <row r="4236" spans="2:7" x14ac:dyDescent="0.25">
      <c r="B4236" s="60">
        <v>42639</v>
      </c>
      <c r="C4236" s="62">
        <v>5.2443999999999998E-3</v>
      </c>
      <c r="D4236" s="62">
        <v>8.5293999999999995E-3</v>
      </c>
      <c r="E4236" s="62">
        <v>1.24444E-2</v>
      </c>
      <c r="F4236" s="62">
        <v>3.5000000000000003E-2</v>
      </c>
      <c r="G4236" s="62"/>
    </row>
    <row r="4237" spans="2:7" x14ac:dyDescent="0.25">
      <c r="B4237" s="60">
        <v>42640</v>
      </c>
      <c r="C4237" s="62">
        <v>5.2667E-3</v>
      </c>
      <c r="D4237" s="62">
        <v>8.5377999999999999E-3</v>
      </c>
      <c r="E4237" s="62">
        <v>1.2419400000000001E-2</v>
      </c>
      <c r="F4237" s="62">
        <v>3.5000000000000003E-2</v>
      </c>
      <c r="G4237" s="62"/>
    </row>
    <row r="4238" spans="2:7" x14ac:dyDescent="0.25">
      <c r="B4238" s="60">
        <v>42641</v>
      </c>
      <c r="C4238" s="62">
        <v>5.2437999999999999E-3</v>
      </c>
      <c r="D4238" s="62">
        <v>8.3768999999999996E-3</v>
      </c>
      <c r="E4238" s="62">
        <v>1.23363E-2</v>
      </c>
      <c r="F4238" s="62">
        <v>3.5000000000000003E-2</v>
      </c>
      <c r="G4238" s="62"/>
    </row>
    <row r="4239" spans="2:7" x14ac:dyDescent="0.25">
      <c r="B4239" s="60">
        <v>42642</v>
      </c>
      <c r="C4239" s="62">
        <v>5.2722000000000003E-3</v>
      </c>
      <c r="D4239" s="62">
        <v>8.4560999999999994E-3</v>
      </c>
      <c r="E4239" s="62">
        <v>1.2377800000000001E-2</v>
      </c>
      <c r="F4239" s="62">
        <v>3.5000000000000003E-2</v>
      </c>
      <c r="G4239" s="62"/>
    </row>
    <row r="4240" spans="2:7" x14ac:dyDescent="0.25">
      <c r="B4240" s="60">
        <v>42643</v>
      </c>
      <c r="C4240" s="62">
        <v>5.3111E-3</v>
      </c>
      <c r="D4240" s="62">
        <v>8.5367000000000012E-3</v>
      </c>
      <c r="E4240" s="62">
        <v>1.2397199999999999E-2</v>
      </c>
      <c r="F4240" s="62">
        <v>3.5000000000000003E-2</v>
      </c>
      <c r="G4240" s="62"/>
    </row>
    <row r="4241" spans="2:7" x14ac:dyDescent="0.25">
      <c r="B4241" s="60">
        <v>42646</v>
      </c>
      <c r="C4241" s="62">
        <v>5.2832999999999995E-3</v>
      </c>
      <c r="D4241" s="62">
        <v>8.5789000000000004E-3</v>
      </c>
      <c r="E4241" s="62">
        <v>1.2477799999999999E-2</v>
      </c>
      <c r="F4241" s="62">
        <v>3.5000000000000003E-2</v>
      </c>
      <c r="G4241" s="62"/>
    </row>
    <row r="4242" spans="2:7" x14ac:dyDescent="0.25">
      <c r="B4242" s="60">
        <v>42647</v>
      </c>
      <c r="C4242" s="62">
        <v>5.2722000000000003E-3</v>
      </c>
      <c r="D4242" s="62">
        <v>8.6432999999999996E-3</v>
      </c>
      <c r="E4242" s="62">
        <v>1.25139E-2</v>
      </c>
      <c r="F4242" s="62">
        <v>3.5000000000000003E-2</v>
      </c>
      <c r="G4242" s="62"/>
    </row>
    <row r="4243" spans="2:7" x14ac:dyDescent="0.25">
      <c r="B4243" s="60">
        <v>42648</v>
      </c>
      <c r="C4243" s="62">
        <v>5.2566999999999996E-3</v>
      </c>
      <c r="D4243" s="62">
        <v>8.6794000000000003E-3</v>
      </c>
      <c r="E4243" s="62">
        <v>1.2557799999999999E-2</v>
      </c>
      <c r="F4243" s="62">
        <v>3.5000000000000003E-2</v>
      </c>
      <c r="G4243" s="62"/>
    </row>
    <row r="4244" spans="2:7" x14ac:dyDescent="0.25">
      <c r="B4244" s="60">
        <v>42649</v>
      </c>
      <c r="C4244" s="62">
        <v>5.2956000000000001E-3</v>
      </c>
      <c r="D4244" s="62">
        <v>8.7156000000000004E-3</v>
      </c>
      <c r="E4244" s="62">
        <v>1.2624400000000001E-2</v>
      </c>
      <c r="F4244" s="62">
        <v>3.5000000000000003E-2</v>
      </c>
      <c r="G4244" s="62"/>
    </row>
    <row r="4245" spans="2:7" x14ac:dyDescent="0.25">
      <c r="B4245" s="60">
        <v>42650</v>
      </c>
      <c r="C4245" s="62">
        <v>5.2900000000000004E-3</v>
      </c>
      <c r="D4245" s="62">
        <v>8.7606000000000003E-3</v>
      </c>
      <c r="E4245" s="62">
        <v>1.2622199999999998E-2</v>
      </c>
      <c r="F4245" s="62">
        <v>3.5000000000000003E-2</v>
      </c>
      <c r="G4245" s="62"/>
    </row>
    <row r="4246" spans="2:7" x14ac:dyDescent="0.25">
      <c r="B4246" s="60">
        <v>42653</v>
      </c>
      <c r="C4246" s="62">
        <v>5.2956000000000001E-3</v>
      </c>
      <c r="D4246" s="62">
        <v>8.7388999999999991E-3</v>
      </c>
      <c r="E4246" s="62">
        <v>1.26033E-2</v>
      </c>
      <c r="F4246" s="62"/>
      <c r="G4246" s="62"/>
    </row>
    <row r="4247" spans="2:7" x14ac:dyDescent="0.25">
      <c r="B4247" s="60">
        <v>42654</v>
      </c>
      <c r="C4247" s="62">
        <v>5.3067000000000001E-3</v>
      </c>
      <c r="D4247" s="62">
        <v>8.7749999999999998E-3</v>
      </c>
      <c r="E4247" s="62">
        <v>1.2635E-2</v>
      </c>
      <c r="F4247" s="62">
        <v>3.5000000000000003E-2</v>
      </c>
      <c r="G4247" s="62"/>
    </row>
    <row r="4248" spans="2:7" x14ac:dyDescent="0.25">
      <c r="B4248" s="60">
        <v>42655</v>
      </c>
      <c r="C4248" s="62">
        <v>5.3456000000000007E-3</v>
      </c>
      <c r="D4248" s="62">
        <v>8.8110999999999988E-3</v>
      </c>
      <c r="E4248" s="62">
        <v>1.2636700000000001E-2</v>
      </c>
      <c r="F4248" s="62">
        <v>3.5000000000000003E-2</v>
      </c>
      <c r="G4248" s="62"/>
    </row>
    <row r="4249" spans="2:7" x14ac:dyDescent="0.25">
      <c r="B4249" s="60">
        <v>42656</v>
      </c>
      <c r="C4249" s="62">
        <v>5.3456000000000007E-3</v>
      </c>
      <c r="D4249" s="62">
        <v>8.8000000000000005E-3</v>
      </c>
      <c r="E4249" s="62">
        <v>1.26228E-2</v>
      </c>
      <c r="F4249" s="62">
        <v>3.5000000000000003E-2</v>
      </c>
      <c r="G4249" s="62"/>
    </row>
    <row r="4250" spans="2:7" x14ac:dyDescent="0.25">
      <c r="B4250" s="60">
        <v>42657</v>
      </c>
      <c r="C4250" s="62">
        <v>5.3566999999999998E-3</v>
      </c>
      <c r="D4250" s="62">
        <v>8.8167000000000002E-3</v>
      </c>
      <c r="E4250" s="62">
        <v>1.26228E-2</v>
      </c>
      <c r="F4250" s="62">
        <v>3.5000000000000003E-2</v>
      </c>
      <c r="G4250" s="62"/>
    </row>
    <row r="4251" spans="2:7" x14ac:dyDescent="0.25">
      <c r="B4251" s="60">
        <v>42660</v>
      </c>
      <c r="C4251" s="62">
        <v>5.2788999999999996E-3</v>
      </c>
      <c r="D4251" s="62">
        <v>8.7761000000000002E-3</v>
      </c>
      <c r="E4251" s="62">
        <v>1.26433E-2</v>
      </c>
      <c r="F4251" s="62">
        <v>3.5000000000000003E-2</v>
      </c>
      <c r="G4251" s="62"/>
    </row>
    <row r="4252" spans="2:7" x14ac:dyDescent="0.25">
      <c r="B4252" s="60">
        <v>42661</v>
      </c>
      <c r="C4252" s="62">
        <v>5.2566999999999996E-3</v>
      </c>
      <c r="D4252" s="62">
        <v>8.8121999999999992E-3</v>
      </c>
      <c r="E4252" s="62">
        <v>1.2607200000000001E-2</v>
      </c>
      <c r="F4252" s="62">
        <v>3.5000000000000003E-2</v>
      </c>
      <c r="G4252" s="62"/>
    </row>
    <row r="4253" spans="2:7" x14ac:dyDescent="0.25">
      <c r="B4253" s="60">
        <v>42662</v>
      </c>
      <c r="C4253" s="62">
        <v>5.2456000000000004E-3</v>
      </c>
      <c r="D4253" s="62">
        <v>8.8066999999999989E-3</v>
      </c>
      <c r="E4253" s="62">
        <v>1.2557199999999999E-2</v>
      </c>
      <c r="F4253" s="62">
        <v>3.5000000000000003E-2</v>
      </c>
      <c r="G4253" s="62"/>
    </row>
    <row r="4254" spans="2:7" x14ac:dyDescent="0.25">
      <c r="B4254" s="60">
        <v>42663</v>
      </c>
      <c r="C4254" s="62">
        <v>5.2399999999999999E-3</v>
      </c>
      <c r="D4254" s="62">
        <v>8.8178000000000006E-3</v>
      </c>
      <c r="E4254" s="62">
        <v>1.2562800000000001E-2</v>
      </c>
      <c r="F4254" s="62">
        <v>3.5000000000000003E-2</v>
      </c>
      <c r="G4254" s="62"/>
    </row>
    <row r="4255" spans="2:7" x14ac:dyDescent="0.25">
      <c r="B4255" s="60">
        <v>42664</v>
      </c>
      <c r="C4255" s="62">
        <v>5.3400000000000001E-3</v>
      </c>
      <c r="D4255" s="62">
        <v>8.8178000000000006E-3</v>
      </c>
      <c r="E4255" s="62">
        <v>1.25711E-2</v>
      </c>
      <c r="F4255" s="62">
        <v>3.5000000000000003E-2</v>
      </c>
      <c r="G4255" s="62"/>
    </row>
    <row r="4256" spans="2:7" x14ac:dyDescent="0.25">
      <c r="B4256" s="60">
        <v>42667</v>
      </c>
      <c r="C4256" s="62">
        <v>5.3400000000000001E-3</v>
      </c>
      <c r="D4256" s="62">
        <v>8.8371999999999999E-3</v>
      </c>
      <c r="E4256" s="62">
        <v>1.2557199999999999E-2</v>
      </c>
      <c r="F4256" s="62">
        <v>3.5000000000000003E-2</v>
      </c>
      <c r="G4256" s="62"/>
    </row>
    <row r="4257" spans="2:7" x14ac:dyDescent="0.25">
      <c r="B4257" s="60">
        <v>42668</v>
      </c>
      <c r="C4257" s="62">
        <v>5.3588999999999998E-3</v>
      </c>
      <c r="D4257" s="62">
        <v>8.8567000000000003E-3</v>
      </c>
      <c r="E4257" s="62">
        <v>1.26044E-2</v>
      </c>
      <c r="F4257" s="62">
        <v>3.5000000000000003E-2</v>
      </c>
      <c r="G4257" s="62"/>
    </row>
    <row r="4258" spans="2:7" x14ac:dyDescent="0.25">
      <c r="B4258" s="60">
        <v>42669</v>
      </c>
      <c r="C4258" s="62">
        <v>5.3478000000000006E-3</v>
      </c>
      <c r="D4258" s="62">
        <v>8.9038999999999993E-3</v>
      </c>
      <c r="E4258" s="62">
        <v>1.261E-2</v>
      </c>
      <c r="F4258" s="62">
        <v>3.5000000000000003E-2</v>
      </c>
      <c r="G4258" s="62"/>
    </row>
    <row r="4259" spans="2:7" x14ac:dyDescent="0.25">
      <c r="B4259" s="60">
        <v>42670</v>
      </c>
      <c r="C4259" s="62">
        <v>5.3432999999999996E-3</v>
      </c>
      <c r="D4259" s="62">
        <v>8.8732999999999989E-3</v>
      </c>
      <c r="E4259" s="62">
        <v>1.25878E-2</v>
      </c>
      <c r="F4259" s="62">
        <v>3.5000000000000003E-2</v>
      </c>
      <c r="G4259" s="62"/>
    </row>
    <row r="4260" spans="2:7" x14ac:dyDescent="0.25">
      <c r="B4260" s="60">
        <v>42671</v>
      </c>
      <c r="C4260" s="62">
        <v>5.3267000000000002E-3</v>
      </c>
      <c r="D4260" s="62">
        <v>8.8593999999999999E-3</v>
      </c>
      <c r="E4260" s="62">
        <v>1.2582199999999998E-2</v>
      </c>
      <c r="F4260" s="62">
        <v>3.5000000000000003E-2</v>
      </c>
      <c r="G4260" s="62"/>
    </row>
    <row r="4261" spans="2:7" x14ac:dyDescent="0.25">
      <c r="B4261" s="60">
        <v>42674</v>
      </c>
      <c r="C4261" s="62">
        <v>5.3378000000000002E-3</v>
      </c>
      <c r="D4261" s="62">
        <v>8.8427999999999996E-3</v>
      </c>
      <c r="E4261" s="62">
        <v>1.256E-2</v>
      </c>
      <c r="F4261" s="62">
        <v>3.5000000000000003E-2</v>
      </c>
      <c r="G4261" s="62"/>
    </row>
    <row r="4262" spans="2:7" x14ac:dyDescent="0.25">
      <c r="B4262" s="60">
        <v>42675</v>
      </c>
      <c r="C4262" s="62">
        <v>5.3043999999999999E-3</v>
      </c>
      <c r="D4262" s="62">
        <v>8.8094000000000002E-3</v>
      </c>
      <c r="E4262" s="62">
        <v>1.25656E-2</v>
      </c>
      <c r="F4262" s="62">
        <v>3.5000000000000003E-2</v>
      </c>
      <c r="G4262" s="62"/>
    </row>
    <row r="4263" spans="2:7" x14ac:dyDescent="0.25">
      <c r="B4263" s="60">
        <v>42676</v>
      </c>
      <c r="C4263" s="62">
        <v>5.3200000000000001E-3</v>
      </c>
      <c r="D4263" s="62">
        <v>8.7566999999999992E-3</v>
      </c>
      <c r="E4263" s="62">
        <v>1.2482200000000001E-2</v>
      </c>
      <c r="F4263" s="62">
        <v>3.5000000000000003E-2</v>
      </c>
      <c r="G4263" s="62"/>
    </row>
    <row r="4264" spans="2:7" x14ac:dyDescent="0.25">
      <c r="B4264" s="60">
        <v>42677</v>
      </c>
      <c r="C4264" s="62">
        <v>5.3256000000000006E-3</v>
      </c>
      <c r="D4264" s="62">
        <v>8.8094000000000002E-3</v>
      </c>
      <c r="E4264" s="62">
        <v>1.2471099999999999E-2</v>
      </c>
      <c r="F4264" s="62">
        <v>3.5000000000000003E-2</v>
      </c>
      <c r="G4264" s="62"/>
    </row>
    <row r="4265" spans="2:7" x14ac:dyDescent="0.25">
      <c r="B4265" s="60">
        <v>42678</v>
      </c>
      <c r="C4265" s="62">
        <v>5.3533000000000001E-3</v>
      </c>
      <c r="D4265" s="62">
        <v>8.8260999999999999E-3</v>
      </c>
      <c r="E4265" s="62">
        <v>1.2454400000000001E-2</v>
      </c>
      <c r="F4265" s="62">
        <v>3.5000000000000003E-2</v>
      </c>
      <c r="G4265" s="62"/>
    </row>
    <row r="4266" spans="2:7" x14ac:dyDescent="0.25">
      <c r="B4266" s="60">
        <v>42681</v>
      </c>
      <c r="C4266" s="62">
        <v>5.3533000000000001E-3</v>
      </c>
      <c r="D4266" s="62">
        <v>8.8678000000000003E-3</v>
      </c>
      <c r="E4266" s="62">
        <v>1.25156E-2</v>
      </c>
      <c r="F4266" s="62">
        <v>3.5000000000000003E-2</v>
      </c>
      <c r="G4266" s="62"/>
    </row>
    <row r="4267" spans="2:7" x14ac:dyDescent="0.25">
      <c r="B4267" s="60">
        <v>42682</v>
      </c>
      <c r="C4267" s="62">
        <v>5.3700000000000006E-3</v>
      </c>
      <c r="D4267" s="62">
        <v>8.8232999999999992E-3</v>
      </c>
      <c r="E4267" s="62">
        <v>1.2537799999999998E-2</v>
      </c>
      <c r="F4267" s="62">
        <v>3.5000000000000003E-2</v>
      </c>
      <c r="G4267" s="62"/>
    </row>
    <row r="4268" spans="2:7" x14ac:dyDescent="0.25">
      <c r="B4268" s="60">
        <v>42683</v>
      </c>
      <c r="C4268" s="62">
        <v>5.3644000000000001E-3</v>
      </c>
      <c r="D4268" s="62">
        <v>8.8649999999999996E-3</v>
      </c>
      <c r="E4268" s="62">
        <v>1.2426699999999999E-2</v>
      </c>
      <c r="F4268" s="62">
        <v>3.5000000000000003E-2</v>
      </c>
      <c r="G4268" s="62"/>
    </row>
    <row r="4269" spans="2:7" x14ac:dyDescent="0.25">
      <c r="B4269" s="60">
        <v>42684</v>
      </c>
      <c r="C4269" s="62">
        <v>5.3817000000000005E-3</v>
      </c>
      <c r="D4269" s="62">
        <v>9.0206000000000001E-3</v>
      </c>
      <c r="E4269" s="62">
        <v>1.2582199999999998E-2</v>
      </c>
      <c r="F4269" s="62">
        <v>3.5000000000000003E-2</v>
      </c>
      <c r="G4269" s="62"/>
    </row>
    <row r="4270" spans="2:7" x14ac:dyDescent="0.25">
      <c r="B4270" s="60">
        <v>42685</v>
      </c>
      <c r="C4270" s="62">
        <v>5.3817000000000005E-3</v>
      </c>
      <c r="D4270" s="62">
        <v>9.0566999999999991E-3</v>
      </c>
      <c r="E4270" s="62">
        <v>1.2621100000000001E-2</v>
      </c>
      <c r="F4270" s="62"/>
      <c r="G4270" s="62"/>
    </row>
    <row r="4271" spans="2:7" x14ac:dyDescent="0.25">
      <c r="B4271" s="60">
        <v>42688</v>
      </c>
      <c r="C4271" s="62">
        <v>5.4206000000000002E-3</v>
      </c>
      <c r="D4271" s="62">
        <v>9.1122000000000009E-3</v>
      </c>
      <c r="E4271" s="62">
        <v>1.2748900000000001E-2</v>
      </c>
      <c r="F4271" s="62">
        <v>3.5000000000000003E-2</v>
      </c>
      <c r="G4271" s="62"/>
    </row>
    <row r="4272" spans="2:7" x14ac:dyDescent="0.25">
      <c r="B4272" s="60">
        <v>42689</v>
      </c>
      <c r="C4272" s="62">
        <v>5.5011000000000001E-3</v>
      </c>
      <c r="D4272" s="62">
        <v>9.0621999999999994E-3</v>
      </c>
      <c r="E4272" s="62">
        <v>1.2721100000000001E-2</v>
      </c>
      <c r="F4272" s="62">
        <v>3.5000000000000003E-2</v>
      </c>
      <c r="G4272" s="62"/>
    </row>
    <row r="4273" spans="2:7" x14ac:dyDescent="0.25">
      <c r="B4273" s="60">
        <v>42690</v>
      </c>
      <c r="C4273" s="62">
        <v>5.5456000000000004E-3</v>
      </c>
      <c r="D4273" s="62">
        <v>9.0872000000000001E-3</v>
      </c>
      <c r="E4273" s="62">
        <v>1.2754399999999999E-2</v>
      </c>
      <c r="F4273" s="62">
        <v>3.5000000000000003E-2</v>
      </c>
      <c r="G4273" s="62"/>
    </row>
    <row r="4274" spans="2:7" x14ac:dyDescent="0.25">
      <c r="B4274" s="60">
        <v>42691</v>
      </c>
      <c r="C4274" s="62">
        <v>5.6177999999999992E-3</v>
      </c>
      <c r="D4274" s="62">
        <v>9.1122000000000009E-3</v>
      </c>
      <c r="E4274" s="62">
        <v>1.2748900000000001E-2</v>
      </c>
      <c r="F4274" s="62">
        <v>3.5000000000000003E-2</v>
      </c>
      <c r="G4274" s="62"/>
    </row>
    <row r="4275" spans="2:7" x14ac:dyDescent="0.25">
      <c r="B4275" s="60">
        <v>42692</v>
      </c>
      <c r="C4275" s="62">
        <v>5.6599999999999992E-3</v>
      </c>
      <c r="D4275" s="62">
        <v>9.1622000000000006E-3</v>
      </c>
      <c r="E4275" s="62">
        <v>1.2793300000000001E-2</v>
      </c>
      <c r="F4275" s="62">
        <v>3.5000000000000003E-2</v>
      </c>
      <c r="G4275" s="62"/>
    </row>
    <row r="4276" spans="2:7" x14ac:dyDescent="0.25">
      <c r="B4276" s="60">
        <v>42695</v>
      </c>
      <c r="C4276" s="62">
        <v>5.6777999999999993E-3</v>
      </c>
      <c r="D4276" s="62">
        <v>9.1982999999999995E-3</v>
      </c>
      <c r="E4276" s="62">
        <v>1.2743299999999999E-2</v>
      </c>
      <c r="F4276" s="62">
        <v>3.5000000000000003E-2</v>
      </c>
      <c r="G4276" s="62"/>
    </row>
    <row r="4277" spans="2:7" x14ac:dyDescent="0.25">
      <c r="B4277" s="60">
        <v>42696</v>
      </c>
      <c r="C4277" s="62">
        <v>5.8421999999999997E-3</v>
      </c>
      <c r="D4277" s="62">
        <v>9.248300000000001E-3</v>
      </c>
      <c r="E4277" s="62">
        <v>1.2782199999999999E-2</v>
      </c>
      <c r="F4277" s="62">
        <v>3.5000000000000003E-2</v>
      </c>
      <c r="G4277" s="62"/>
    </row>
    <row r="4278" spans="2:7" x14ac:dyDescent="0.25">
      <c r="B4278" s="60">
        <v>42697</v>
      </c>
      <c r="C4278" s="62">
        <v>5.9199999999999999E-3</v>
      </c>
      <c r="D4278" s="62">
        <v>9.3010999999999996E-3</v>
      </c>
      <c r="E4278" s="62">
        <v>1.27989E-2</v>
      </c>
      <c r="F4278" s="62">
        <v>3.5000000000000003E-2</v>
      </c>
      <c r="G4278" s="62"/>
    </row>
    <row r="4279" spans="2:7" x14ac:dyDescent="0.25">
      <c r="B4279" s="60">
        <v>42698</v>
      </c>
      <c r="C4279" s="62">
        <v>6.0255999999999999E-3</v>
      </c>
      <c r="D4279" s="62">
        <v>9.3705999999999998E-3</v>
      </c>
      <c r="E4279" s="62">
        <v>1.28878E-2</v>
      </c>
      <c r="F4279" s="62"/>
      <c r="G4279" s="62"/>
    </row>
    <row r="4280" spans="2:7" x14ac:dyDescent="0.25">
      <c r="B4280" s="60">
        <v>42699</v>
      </c>
      <c r="C4280" s="62">
        <v>6.0589000000000007E-3</v>
      </c>
      <c r="D4280" s="62">
        <v>9.3732999999999993E-3</v>
      </c>
      <c r="E4280" s="62">
        <v>1.28989E-2</v>
      </c>
      <c r="F4280" s="62">
        <v>3.5000000000000003E-2</v>
      </c>
      <c r="G4280" s="62"/>
    </row>
    <row r="4281" spans="2:7" x14ac:dyDescent="0.25">
      <c r="B4281" s="60">
        <v>42702</v>
      </c>
      <c r="C4281" s="62">
        <v>6.0561E-3</v>
      </c>
      <c r="D4281" s="62">
        <v>9.3510999999999993E-3</v>
      </c>
      <c r="E4281" s="62">
        <v>1.28989E-2</v>
      </c>
      <c r="F4281" s="62">
        <v>3.5000000000000003E-2</v>
      </c>
      <c r="G4281" s="62"/>
    </row>
    <row r="4282" spans="2:7" x14ac:dyDescent="0.25">
      <c r="B4282" s="60">
        <v>42703</v>
      </c>
      <c r="C4282" s="62">
        <v>6.1672000000000003E-3</v>
      </c>
      <c r="D4282" s="62">
        <v>9.3066999999999993E-3</v>
      </c>
      <c r="E4282" s="62">
        <v>1.2926699999999999E-2</v>
      </c>
      <c r="F4282" s="62">
        <v>3.5000000000000003E-2</v>
      </c>
      <c r="G4282" s="62"/>
    </row>
    <row r="4283" spans="2:7" x14ac:dyDescent="0.25">
      <c r="B4283" s="60">
        <v>42704</v>
      </c>
      <c r="C4283" s="62">
        <v>6.2366999999999995E-3</v>
      </c>
      <c r="D4283" s="62">
        <v>9.3416999999999997E-3</v>
      </c>
      <c r="E4283" s="62">
        <v>1.28878E-2</v>
      </c>
      <c r="F4283" s="62">
        <v>3.5000000000000003E-2</v>
      </c>
      <c r="G4283" s="62"/>
    </row>
    <row r="4284" spans="2:7" x14ac:dyDescent="0.25">
      <c r="B4284" s="60">
        <v>42705</v>
      </c>
      <c r="C4284" s="62">
        <v>6.3449999999999999E-3</v>
      </c>
      <c r="D4284" s="62">
        <v>9.4167000000000001E-3</v>
      </c>
      <c r="E4284" s="62">
        <v>1.291E-2</v>
      </c>
      <c r="F4284" s="62">
        <v>3.5000000000000003E-2</v>
      </c>
      <c r="G4284" s="62"/>
    </row>
    <row r="4285" spans="2:7" x14ac:dyDescent="0.25">
      <c r="B4285" s="60">
        <v>42706</v>
      </c>
      <c r="C4285" s="62">
        <v>6.4666999999999997E-3</v>
      </c>
      <c r="D4285" s="62">
        <v>9.463899999999999E-3</v>
      </c>
      <c r="E4285" s="62">
        <v>1.2915600000000001E-2</v>
      </c>
      <c r="F4285" s="62">
        <v>3.5000000000000003E-2</v>
      </c>
      <c r="G4285" s="62"/>
    </row>
    <row r="4286" spans="2:7" x14ac:dyDescent="0.25">
      <c r="B4286" s="60">
        <v>42709</v>
      </c>
      <c r="C4286" s="62">
        <v>6.5193999999999998E-3</v>
      </c>
      <c r="D4286" s="62">
        <v>9.4806000000000005E-3</v>
      </c>
      <c r="E4286" s="62">
        <v>1.291E-2</v>
      </c>
      <c r="F4286" s="62">
        <v>3.5000000000000003E-2</v>
      </c>
      <c r="G4286" s="62"/>
    </row>
    <row r="4287" spans="2:7" x14ac:dyDescent="0.25">
      <c r="B4287" s="60">
        <v>42710</v>
      </c>
      <c r="C4287" s="62">
        <v>6.4888999999999997E-3</v>
      </c>
      <c r="D4287" s="62">
        <v>9.508299999999999E-3</v>
      </c>
      <c r="E4287" s="62">
        <v>1.29322E-2</v>
      </c>
      <c r="F4287" s="62">
        <v>3.5000000000000003E-2</v>
      </c>
      <c r="G4287" s="62"/>
    </row>
    <row r="4288" spans="2:7" x14ac:dyDescent="0.25">
      <c r="B4288" s="60">
        <v>42711</v>
      </c>
      <c r="C4288" s="62">
        <v>6.5417000000000001E-3</v>
      </c>
      <c r="D4288" s="62">
        <v>9.508299999999999E-3</v>
      </c>
      <c r="E4288" s="62">
        <v>1.29322E-2</v>
      </c>
      <c r="F4288" s="62">
        <v>3.5000000000000003E-2</v>
      </c>
      <c r="G4288" s="62"/>
    </row>
    <row r="4289" spans="2:7" x14ac:dyDescent="0.25">
      <c r="B4289" s="60">
        <v>42712</v>
      </c>
      <c r="C4289" s="62">
        <v>6.6388999999999997E-3</v>
      </c>
      <c r="D4289" s="62">
        <v>9.5306000000000002E-3</v>
      </c>
      <c r="E4289" s="62">
        <v>1.29322E-2</v>
      </c>
      <c r="F4289" s="62">
        <v>3.5000000000000003E-2</v>
      </c>
      <c r="G4289" s="62"/>
    </row>
    <row r="4290" spans="2:7" x14ac:dyDescent="0.25">
      <c r="B4290" s="60">
        <v>42713</v>
      </c>
      <c r="C4290" s="62">
        <v>6.8000000000000005E-3</v>
      </c>
      <c r="D4290" s="62">
        <v>9.5650000000000006E-3</v>
      </c>
      <c r="E4290" s="62">
        <v>1.2960000000000001E-2</v>
      </c>
      <c r="F4290" s="62">
        <v>3.5000000000000003E-2</v>
      </c>
      <c r="G4290" s="62"/>
    </row>
    <row r="4291" spans="2:7" x14ac:dyDescent="0.25">
      <c r="B4291" s="60">
        <v>42716</v>
      </c>
      <c r="C4291" s="62">
        <v>6.9471999999999997E-3</v>
      </c>
      <c r="D4291" s="62">
        <v>9.5872000000000006E-3</v>
      </c>
      <c r="E4291" s="62">
        <v>1.2987800000000001E-2</v>
      </c>
      <c r="F4291" s="62">
        <v>3.5000000000000003E-2</v>
      </c>
      <c r="G4291" s="62"/>
    </row>
    <row r="4292" spans="2:7" x14ac:dyDescent="0.25">
      <c r="B4292" s="60">
        <v>42717</v>
      </c>
      <c r="C4292" s="62">
        <v>7.0388999999999998E-3</v>
      </c>
      <c r="D4292" s="62">
        <v>9.6343999999999996E-3</v>
      </c>
      <c r="E4292" s="62">
        <v>1.2982199999999999E-2</v>
      </c>
      <c r="F4292" s="62">
        <v>3.5000000000000003E-2</v>
      </c>
      <c r="G4292" s="62"/>
    </row>
    <row r="4293" spans="2:7" x14ac:dyDescent="0.25">
      <c r="B4293" s="60">
        <v>42718</v>
      </c>
      <c r="C4293" s="62">
        <v>7.0728000000000006E-3</v>
      </c>
      <c r="D4293" s="62">
        <v>9.7038999999999997E-3</v>
      </c>
      <c r="E4293" s="62">
        <v>1.2982199999999999E-2</v>
      </c>
      <c r="F4293" s="62">
        <v>3.5000000000000003E-2</v>
      </c>
      <c r="G4293" s="62"/>
    </row>
    <row r="4294" spans="2:7" x14ac:dyDescent="0.25">
      <c r="B4294" s="60">
        <v>42719</v>
      </c>
      <c r="C4294" s="62">
        <v>7.3622000000000002E-3</v>
      </c>
      <c r="D4294" s="62">
        <v>9.9316999999999999E-3</v>
      </c>
      <c r="E4294" s="62">
        <v>1.3226700000000001E-2</v>
      </c>
      <c r="F4294" s="62">
        <v>3.7499999999999999E-2</v>
      </c>
      <c r="G4294" s="62"/>
    </row>
    <row r="4295" spans="2:7" x14ac:dyDescent="0.25">
      <c r="B4295" s="60">
        <v>42720</v>
      </c>
      <c r="C4295" s="62">
        <v>7.3899999999999999E-3</v>
      </c>
      <c r="D4295" s="62">
        <v>9.9733000000000009E-3</v>
      </c>
      <c r="E4295" s="62">
        <v>1.31989E-2</v>
      </c>
      <c r="F4295" s="62">
        <v>3.7499999999999999E-2</v>
      </c>
      <c r="G4295" s="62"/>
    </row>
    <row r="4296" spans="2:7" x14ac:dyDescent="0.25">
      <c r="B4296" s="60">
        <v>42723</v>
      </c>
      <c r="C4296" s="62">
        <v>7.4399999999999996E-3</v>
      </c>
      <c r="D4296" s="62">
        <v>9.9427999999999999E-3</v>
      </c>
      <c r="E4296" s="62">
        <v>1.31767E-2</v>
      </c>
      <c r="F4296" s="62">
        <v>3.7499999999999999E-2</v>
      </c>
      <c r="G4296" s="62"/>
    </row>
    <row r="4297" spans="2:7" x14ac:dyDescent="0.25">
      <c r="B4297" s="60">
        <v>42724</v>
      </c>
      <c r="C4297" s="62">
        <v>7.4900000000000001E-3</v>
      </c>
      <c r="D4297" s="62">
        <v>9.9621999999999992E-3</v>
      </c>
      <c r="E4297" s="62">
        <v>1.32044E-2</v>
      </c>
      <c r="F4297" s="62">
        <v>3.7499999999999999E-2</v>
      </c>
      <c r="G4297" s="62"/>
    </row>
    <row r="4298" spans="2:7" x14ac:dyDescent="0.25">
      <c r="B4298" s="60">
        <v>42725</v>
      </c>
      <c r="C4298" s="62">
        <v>7.5500000000000003E-3</v>
      </c>
      <c r="D4298" s="62">
        <v>9.9760999999999999E-3</v>
      </c>
      <c r="E4298" s="62">
        <v>1.316E-2</v>
      </c>
      <c r="F4298" s="62">
        <v>3.7499999999999999E-2</v>
      </c>
      <c r="G4298" s="62"/>
    </row>
    <row r="4299" spans="2:7" x14ac:dyDescent="0.25">
      <c r="B4299" s="60">
        <v>42726</v>
      </c>
      <c r="C4299" s="62">
        <v>7.5610999999999994E-3</v>
      </c>
      <c r="D4299" s="62">
        <v>9.9705999999999996E-3</v>
      </c>
      <c r="E4299" s="62">
        <v>1.316E-2</v>
      </c>
      <c r="F4299" s="62">
        <v>3.7499999999999999E-2</v>
      </c>
      <c r="G4299" s="62"/>
    </row>
    <row r="4300" spans="2:7" x14ac:dyDescent="0.25">
      <c r="B4300" s="60">
        <v>42727</v>
      </c>
      <c r="C4300" s="62">
        <v>7.6110999999999991E-3</v>
      </c>
      <c r="D4300" s="62">
        <v>9.9705999999999996E-3</v>
      </c>
      <c r="E4300" s="62">
        <v>1.31656E-2</v>
      </c>
      <c r="F4300" s="62">
        <v>3.7499999999999999E-2</v>
      </c>
      <c r="G4300" s="62"/>
    </row>
    <row r="4301" spans="2:7" x14ac:dyDescent="0.25">
      <c r="B4301" s="60">
        <v>42732</v>
      </c>
      <c r="C4301" s="62">
        <v>7.7000000000000002E-3</v>
      </c>
      <c r="D4301" s="62">
        <v>9.9816999999999996E-3</v>
      </c>
      <c r="E4301" s="62">
        <v>1.31767E-2</v>
      </c>
      <c r="F4301" s="62">
        <v>3.7499999999999999E-2</v>
      </c>
      <c r="G4301" s="62"/>
    </row>
    <row r="4302" spans="2:7" x14ac:dyDescent="0.25">
      <c r="B4302" s="60">
        <v>42733</v>
      </c>
      <c r="C4302" s="62">
        <v>7.7110999999999994E-3</v>
      </c>
      <c r="D4302" s="62">
        <v>9.9789000000000006E-3</v>
      </c>
      <c r="E4302" s="62">
        <v>1.31767E-2</v>
      </c>
      <c r="F4302" s="62">
        <v>3.7499999999999999E-2</v>
      </c>
      <c r="G4302" s="62"/>
    </row>
    <row r="4303" spans="2:7" x14ac:dyDescent="0.25">
      <c r="B4303" s="60">
        <v>42734</v>
      </c>
      <c r="C4303" s="62">
        <v>7.7166999999999999E-3</v>
      </c>
      <c r="D4303" s="62">
        <v>9.9789000000000006E-3</v>
      </c>
      <c r="E4303" s="62">
        <v>1.31767E-2</v>
      </c>
      <c r="F4303" s="62">
        <v>3.7499999999999999E-2</v>
      </c>
      <c r="G4303" s="62"/>
    </row>
    <row r="4304" spans="2:7" x14ac:dyDescent="0.25">
      <c r="B4304" s="60">
        <v>42738</v>
      </c>
      <c r="C4304" s="62">
        <v>7.7332999999999994E-3</v>
      </c>
      <c r="D4304" s="62">
        <v>9.9871999999999999E-3</v>
      </c>
      <c r="E4304" s="62">
        <v>1.31767E-2</v>
      </c>
      <c r="F4304" s="62">
        <v>3.7499999999999999E-2</v>
      </c>
      <c r="G4304" s="62"/>
    </row>
    <row r="4305" spans="2:7" x14ac:dyDescent="0.25">
      <c r="B4305" s="60">
        <v>42739</v>
      </c>
      <c r="C4305" s="62">
        <v>7.6556000000000003E-3</v>
      </c>
      <c r="D4305" s="62">
        <v>1.00511E-2</v>
      </c>
      <c r="E4305" s="62">
        <v>1.3215600000000001E-2</v>
      </c>
      <c r="F4305" s="62">
        <v>3.7499999999999999E-2</v>
      </c>
      <c r="G4305" s="62"/>
    </row>
    <row r="4306" spans="2:7" x14ac:dyDescent="0.25">
      <c r="B4306" s="60">
        <v>42740</v>
      </c>
      <c r="C4306" s="62">
        <v>7.6556000000000003E-3</v>
      </c>
      <c r="D4306" s="62">
        <v>1.0092799999999999E-2</v>
      </c>
      <c r="E4306" s="62">
        <v>1.321E-2</v>
      </c>
      <c r="F4306" s="62">
        <v>3.7499999999999999E-2</v>
      </c>
      <c r="G4306" s="62"/>
    </row>
    <row r="4307" spans="2:7" x14ac:dyDescent="0.25">
      <c r="B4307" s="60">
        <v>42741</v>
      </c>
      <c r="C4307" s="62">
        <v>7.6332999999999991E-3</v>
      </c>
      <c r="D4307" s="62">
        <v>1.01011E-2</v>
      </c>
      <c r="E4307" s="62">
        <v>1.32433E-2</v>
      </c>
      <c r="F4307" s="62">
        <v>3.7499999999999999E-2</v>
      </c>
      <c r="G4307" s="62"/>
    </row>
    <row r="4308" spans="2:7" x14ac:dyDescent="0.25">
      <c r="B4308" s="60">
        <v>42744</v>
      </c>
      <c r="C4308" s="62">
        <v>7.6332999999999991E-3</v>
      </c>
      <c r="D4308" s="62">
        <v>1.0148299999999999E-2</v>
      </c>
      <c r="E4308" s="62">
        <v>1.33156E-2</v>
      </c>
      <c r="F4308" s="62">
        <v>3.7499999999999999E-2</v>
      </c>
      <c r="G4308" s="62"/>
    </row>
    <row r="4309" spans="2:7" x14ac:dyDescent="0.25">
      <c r="B4309" s="60">
        <v>42745</v>
      </c>
      <c r="C4309" s="62">
        <v>7.6500000000000005E-3</v>
      </c>
      <c r="D4309" s="62">
        <v>1.0178899999999999E-2</v>
      </c>
      <c r="E4309" s="62">
        <v>1.33378E-2</v>
      </c>
      <c r="F4309" s="62">
        <v>3.7499999999999999E-2</v>
      </c>
      <c r="G4309" s="62"/>
    </row>
    <row r="4310" spans="2:7" x14ac:dyDescent="0.25">
      <c r="B4310" s="60">
        <v>42746</v>
      </c>
      <c r="C4310" s="62">
        <v>7.6722000000000005E-3</v>
      </c>
      <c r="D4310" s="62">
        <v>1.0217799999999999E-2</v>
      </c>
      <c r="E4310" s="62">
        <v>1.3346100000000001E-2</v>
      </c>
      <c r="F4310" s="62">
        <v>3.7499999999999999E-2</v>
      </c>
      <c r="G4310" s="62"/>
    </row>
    <row r="4311" spans="2:7" x14ac:dyDescent="0.25">
      <c r="B4311" s="60">
        <v>42747</v>
      </c>
      <c r="C4311" s="62">
        <v>7.6722000000000005E-3</v>
      </c>
      <c r="D4311" s="62">
        <v>1.0217799999999999E-2</v>
      </c>
      <c r="E4311" s="62">
        <v>1.33267E-2</v>
      </c>
      <c r="F4311" s="62">
        <v>3.7499999999999999E-2</v>
      </c>
      <c r="G4311" s="62"/>
    </row>
    <row r="4312" spans="2:7" x14ac:dyDescent="0.25">
      <c r="B4312" s="60">
        <v>42748</v>
      </c>
      <c r="C4312" s="62">
        <v>7.6832999999999997E-3</v>
      </c>
      <c r="D4312" s="62">
        <v>1.02317E-2</v>
      </c>
      <c r="E4312" s="62">
        <v>1.33156E-2</v>
      </c>
      <c r="F4312" s="62">
        <v>3.7499999999999999E-2</v>
      </c>
      <c r="G4312" s="62"/>
    </row>
    <row r="4313" spans="2:7" x14ac:dyDescent="0.25">
      <c r="B4313" s="60">
        <v>42751</v>
      </c>
      <c r="C4313" s="62">
        <v>7.6778000000000002E-3</v>
      </c>
      <c r="D4313" s="62">
        <v>1.02372E-2</v>
      </c>
      <c r="E4313" s="62">
        <v>1.33294E-2</v>
      </c>
      <c r="F4313" s="62"/>
      <c r="G4313" s="62"/>
    </row>
    <row r="4314" spans="2:7" x14ac:dyDescent="0.25">
      <c r="B4314" s="60">
        <v>42752</v>
      </c>
      <c r="C4314" s="62">
        <v>7.6944000000000005E-3</v>
      </c>
      <c r="D4314" s="62">
        <v>1.0248299999999998E-2</v>
      </c>
      <c r="E4314" s="62">
        <v>1.33239E-2</v>
      </c>
      <c r="F4314" s="62">
        <v>3.7499999999999999E-2</v>
      </c>
      <c r="G4314" s="62"/>
    </row>
    <row r="4315" spans="2:7" x14ac:dyDescent="0.25">
      <c r="B4315" s="60">
        <v>42753</v>
      </c>
      <c r="C4315" s="62">
        <v>7.7666999999999996E-3</v>
      </c>
      <c r="D4315" s="62">
        <v>1.0301100000000001E-2</v>
      </c>
      <c r="E4315" s="62">
        <v>1.3385000000000001E-2</v>
      </c>
      <c r="F4315" s="62">
        <v>3.7499999999999999E-2</v>
      </c>
      <c r="G4315" s="62"/>
    </row>
    <row r="4316" spans="2:7" x14ac:dyDescent="0.25">
      <c r="B4316" s="60">
        <v>42754</v>
      </c>
      <c r="C4316" s="62">
        <v>7.7639000000000007E-3</v>
      </c>
      <c r="D4316" s="62">
        <v>1.04122E-2</v>
      </c>
      <c r="E4316" s="62">
        <v>1.3515600000000001E-2</v>
      </c>
      <c r="F4316" s="62">
        <v>3.7499999999999999E-2</v>
      </c>
      <c r="G4316" s="62"/>
    </row>
    <row r="4317" spans="2:7" x14ac:dyDescent="0.25">
      <c r="B4317" s="60">
        <v>42755</v>
      </c>
      <c r="C4317" s="62">
        <v>7.7527999999999998E-3</v>
      </c>
      <c r="D4317" s="62">
        <v>1.04344E-2</v>
      </c>
      <c r="E4317" s="62">
        <v>1.3582199999999999E-2</v>
      </c>
      <c r="F4317" s="62">
        <v>3.7499999999999999E-2</v>
      </c>
      <c r="G4317" s="62"/>
    </row>
    <row r="4318" spans="2:7" x14ac:dyDescent="0.25">
      <c r="B4318" s="60">
        <v>42758</v>
      </c>
      <c r="C4318" s="62">
        <v>7.7110999999999994E-3</v>
      </c>
      <c r="D4318" s="62">
        <v>1.03789E-2</v>
      </c>
      <c r="E4318" s="62">
        <v>1.35239E-2</v>
      </c>
      <c r="F4318" s="62">
        <v>3.7499999999999999E-2</v>
      </c>
      <c r="G4318" s="62"/>
    </row>
    <row r="4319" spans="2:7" x14ac:dyDescent="0.25">
      <c r="B4319" s="60">
        <v>42759</v>
      </c>
      <c r="C4319" s="62">
        <v>7.7332999999999994E-3</v>
      </c>
      <c r="D4319" s="62">
        <v>1.0317799999999999E-2</v>
      </c>
      <c r="E4319" s="62">
        <v>1.3457200000000001E-2</v>
      </c>
      <c r="F4319" s="62">
        <v>3.7499999999999999E-2</v>
      </c>
      <c r="G4319" s="62"/>
    </row>
    <row r="4320" spans="2:7" x14ac:dyDescent="0.25">
      <c r="B4320" s="60">
        <v>42760</v>
      </c>
      <c r="C4320" s="62">
        <v>7.7610999999999999E-3</v>
      </c>
      <c r="D4320" s="62">
        <v>1.03733E-2</v>
      </c>
      <c r="E4320" s="62">
        <v>1.35683E-2</v>
      </c>
      <c r="F4320" s="62">
        <v>3.7499999999999999E-2</v>
      </c>
      <c r="G4320" s="62"/>
    </row>
    <row r="4321" spans="2:7" x14ac:dyDescent="0.25">
      <c r="B4321" s="60">
        <v>42761</v>
      </c>
      <c r="C4321" s="62">
        <v>7.7610999999999999E-3</v>
      </c>
      <c r="D4321" s="62">
        <v>1.039E-2</v>
      </c>
      <c r="E4321" s="62">
        <v>1.3618300000000002E-2</v>
      </c>
      <c r="F4321" s="62">
        <v>3.7499999999999999E-2</v>
      </c>
      <c r="G4321" s="62"/>
    </row>
    <row r="4322" spans="2:7" x14ac:dyDescent="0.25">
      <c r="B4322" s="60">
        <v>42762</v>
      </c>
      <c r="C4322" s="62">
        <v>7.7832999999999999E-3</v>
      </c>
      <c r="D4322" s="62">
        <v>1.039E-2</v>
      </c>
      <c r="E4322" s="62">
        <v>1.3587800000000001E-2</v>
      </c>
      <c r="F4322" s="62">
        <v>3.7499999999999999E-2</v>
      </c>
      <c r="G4322" s="62"/>
    </row>
    <row r="4323" spans="2:7" x14ac:dyDescent="0.25">
      <c r="B4323" s="60">
        <v>42765</v>
      </c>
      <c r="C4323" s="62">
        <v>7.8000000000000005E-3</v>
      </c>
      <c r="D4323" s="62">
        <v>1.034E-2</v>
      </c>
      <c r="E4323" s="62">
        <v>1.3565600000000001E-2</v>
      </c>
      <c r="F4323" s="62">
        <v>3.7499999999999999E-2</v>
      </c>
      <c r="G4323" s="62"/>
    </row>
    <row r="4324" spans="2:7" x14ac:dyDescent="0.25">
      <c r="B4324" s="60">
        <v>42766</v>
      </c>
      <c r="C4324" s="62">
        <v>7.7943999999999999E-3</v>
      </c>
      <c r="D4324" s="62">
        <v>1.03456E-2</v>
      </c>
      <c r="E4324" s="62">
        <v>1.34739E-2</v>
      </c>
      <c r="F4324" s="62">
        <v>3.7499999999999999E-2</v>
      </c>
      <c r="G4324" s="62"/>
    </row>
    <row r="4325" spans="2:7" x14ac:dyDescent="0.25">
      <c r="B4325" s="60">
        <v>42767</v>
      </c>
      <c r="C4325" s="62">
        <v>7.8000000000000005E-3</v>
      </c>
      <c r="D4325" s="62">
        <v>1.03456E-2</v>
      </c>
      <c r="E4325" s="62">
        <v>1.3504400000000001E-2</v>
      </c>
      <c r="F4325" s="62">
        <v>3.7499999999999999E-2</v>
      </c>
      <c r="G4325" s="62"/>
    </row>
    <row r="4326" spans="2:7" x14ac:dyDescent="0.25">
      <c r="B4326" s="60">
        <v>42768</v>
      </c>
      <c r="C4326" s="62">
        <v>7.7666999999999996E-3</v>
      </c>
      <c r="D4326" s="62">
        <v>1.03372E-2</v>
      </c>
      <c r="E4326" s="62">
        <v>1.3487800000000001E-2</v>
      </c>
      <c r="F4326" s="62">
        <v>3.7499999999999999E-2</v>
      </c>
      <c r="G4326" s="62"/>
    </row>
    <row r="4327" spans="2:7" x14ac:dyDescent="0.25">
      <c r="B4327" s="60">
        <v>42769</v>
      </c>
      <c r="C4327" s="62">
        <v>7.7556000000000005E-3</v>
      </c>
      <c r="D4327" s="62">
        <v>1.034E-2</v>
      </c>
      <c r="E4327" s="62">
        <v>1.3498900000000001E-2</v>
      </c>
      <c r="F4327" s="62">
        <v>3.7499999999999999E-2</v>
      </c>
      <c r="G4327" s="62"/>
    </row>
    <row r="4328" spans="2:7" x14ac:dyDescent="0.25">
      <c r="B4328" s="60">
        <v>42772</v>
      </c>
      <c r="C4328" s="62">
        <v>7.7527999999999998E-3</v>
      </c>
      <c r="D4328" s="62">
        <v>1.03844E-2</v>
      </c>
      <c r="E4328" s="62">
        <v>1.34406E-2</v>
      </c>
      <c r="F4328" s="62">
        <v>3.7499999999999999E-2</v>
      </c>
      <c r="G4328" s="62"/>
    </row>
    <row r="4329" spans="2:7" x14ac:dyDescent="0.25">
      <c r="B4329" s="60">
        <v>42773</v>
      </c>
      <c r="C4329" s="62">
        <v>7.7277999999999999E-3</v>
      </c>
      <c r="D4329" s="62">
        <v>1.0381700000000001E-2</v>
      </c>
      <c r="E4329" s="62">
        <v>1.3434999999999999E-2</v>
      </c>
      <c r="F4329" s="62">
        <v>3.7499999999999999E-2</v>
      </c>
      <c r="G4329" s="62"/>
    </row>
    <row r="4330" spans="2:7" x14ac:dyDescent="0.25">
      <c r="B4330" s="60">
        <v>42774</v>
      </c>
      <c r="C4330" s="62">
        <v>7.7166999999999999E-3</v>
      </c>
      <c r="D4330" s="62">
        <v>1.03372E-2</v>
      </c>
      <c r="E4330" s="62">
        <v>1.33794E-2</v>
      </c>
      <c r="F4330" s="62">
        <v>3.7499999999999999E-2</v>
      </c>
      <c r="G4330" s="62"/>
    </row>
    <row r="4331" spans="2:7" x14ac:dyDescent="0.25">
      <c r="B4331" s="60">
        <v>42775</v>
      </c>
      <c r="C4331" s="62">
        <v>7.7055999999999999E-3</v>
      </c>
      <c r="D4331" s="62">
        <v>1.03372E-2</v>
      </c>
      <c r="E4331" s="62">
        <v>1.3348899999999999E-2</v>
      </c>
      <c r="F4331" s="62">
        <v>3.7499999999999999E-2</v>
      </c>
      <c r="G4331" s="62"/>
    </row>
    <row r="4332" spans="2:7" x14ac:dyDescent="0.25">
      <c r="B4332" s="60">
        <v>42776</v>
      </c>
      <c r="C4332" s="62">
        <v>7.7110999999999994E-3</v>
      </c>
      <c r="D4332" s="62">
        <v>1.0362199999999998E-2</v>
      </c>
      <c r="E4332" s="62">
        <v>1.33822E-2</v>
      </c>
      <c r="F4332" s="62">
        <v>3.7499999999999999E-2</v>
      </c>
      <c r="G4332" s="62"/>
    </row>
    <row r="4333" spans="2:7" x14ac:dyDescent="0.25">
      <c r="B4333" s="60">
        <v>42779</v>
      </c>
      <c r="C4333" s="62">
        <v>7.7000000000000002E-3</v>
      </c>
      <c r="D4333" s="62">
        <v>1.039E-2</v>
      </c>
      <c r="E4333" s="62">
        <v>1.33794E-2</v>
      </c>
      <c r="F4333" s="62">
        <v>3.7499999999999999E-2</v>
      </c>
      <c r="G4333" s="62"/>
    </row>
    <row r="4334" spans="2:7" x14ac:dyDescent="0.25">
      <c r="B4334" s="60">
        <v>42780</v>
      </c>
      <c r="C4334" s="62">
        <v>7.7000000000000002E-3</v>
      </c>
      <c r="D4334" s="62">
        <v>1.03733E-2</v>
      </c>
      <c r="E4334" s="62">
        <v>1.33656E-2</v>
      </c>
      <c r="F4334" s="62">
        <v>3.7499999999999999E-2</v>
      </c>
      <c r="G4334" s="62"/>
    </row>
    <row r="4335" spans="2:7" x14ac:dyDescent="0.25">
      <c r="B4335" s="60">
        <v>42781</v>
      </c>
      <c r="C4335" s="62">
        <v>7.7222000000000002E-3</v>
      </c>
      <c r="D4335" s="62">
        <v>1.04178E-2</v>
      </c>
      <c r="E4335" s="62">
        <v>1.34406E-2</v>
      </c>
      <c r="F4335" s="62">
        <v>3.7499999999999999E-2</v>
      </c>
      <c r="G4335" s="62"/>
    </row>
    <row r="4336" spans="2:7" x14ac:dyDescent="0.25">
      <c r="B4336" s="60">
        <v>42782</v>
      </c>
      <c r="C4336" s="62">
        <v>7.8056000000000002E-3</v>
      </c>
      <c r="D4336" s="62">
        <v>1.0565E-2</v>
      </c>
      <c r="E4336" s="62">
        <v>1.36378E-2</v>
      </c>
      <c r="F4336" s="62">
        <v>3.7499999999999999E-2</v>
      </c>
      <c r="G4336" s="62"/>
    </row>
    <row r="4337" spans="2:7" x14ac:dyDescent="0.25">
      <c r="B4337" s="60">
        <v>42783</v>
      </c>
      <c r="C4337" s="62">
        <v>7.7943999999999999E-3</v>
      </c>
      <c r="D4337" s="62">
        <v>1.0523299999999999E-2</v>
      </c>
      <c r="E4337" s="62">
        <v>1.3573900000000002E-2</v>
      </c>
      <c r="F4337" s="62">
        <v>3.7499999999999999E-2</v>
      </c>
      <c r="G4337" s="62"/>
    </row>
    <row r="4338" spans="2:7" x14ac:dyDescent="0.25">
      <c r="B4338" s="60">
        <v>42786</v>
      </c>
      <c r="C4338" s="62">
        <v>7.7721999999999999E-3</v>
      </c>
      <c r="D4338" s="62">
        <v>1.0501100000000001E-2</v>
      </c>
      <c r="E4338" s="62">
        <v>1.3571100000000001E-2</v>
      </c>
      <c r="F4338" s="62"/>
      <c r="G4338" s="62"/>
    </row>
    <row r="4339" spans="2:7" x14ac:dyDescent="0.25">
      <c r="B4339" s="60">
        <v>42787</v>
      </c>
      <c r="C4339" s="62">
        <v>7.7943999999999999E-3</v>
      </c>
      <c r="D4339" s="62">
        <v>1.0534399999999999E-2</v>
      </c>
      <c r="E4339" s="62">
        <v>1.36239E-2</v>
      </c>
      <c r="F4339" s="62">
        <v>3.7499999999999999E-2</v>
      </c>
      <c r="G4339" s="62"/>
    </row>
    <row r="4340" spans="2:7" x14ac:dyDescent="0.25">
      <c r="B4340" s="60">
        <v>42788</v>
      </c>
      <c r="C4340" s="62">
        <v>7.7943999999999999E-3</v>
      </c>
      <c r="D4340" s="62">
        <v>1.0540000000000001E-2</v>
      </c>
      <c r="E4340" s="62">
        <v>1.36294E-2</v>
      </c>
      <c r="F4340" s="62">
        <v>3.7499999999999999E-2</v>
      </c>
      <c r="G4340" s="62"/>
    </row>
    <row r="4341" spans="2:7" x14ac:dyDescent="0.25">
      <c r="B4341" s="60">
        <v>42789</v>
      </c>
      <c r="C4341" s="62">
        <v>7.7832999999999999E-3</v>
      </c>
      <c r="D4341" s="62">
        <v>1.0523299999999999E-2</v>
      </c>
      <c r="E4341" s="62">
        <v>1.36239E-2</v>
      </c>
      <c r="F4341" s="62">
        <v>3.7499999999999999E-2</v>
      </c>
      <c r="G4341" s="62"/>
    </row>
    <row r="4342" spans="2:7" x14ac:dyDescent="0.25">
      <c r="B4342" s="60">
        <v>42790</v>
      </c>
      <c r="C4342" s="62">
        <v>7.8056000000000002E-3</v>
      </c>
      <c r="D4342" s="62">
        <v>1.0540000000000001E-2</v>
      </c>
      <c r="E4342" s="62">
        <v>1.36072E-2</v>
      </c>
      <c r="F4342" s="62">
        <v>3.7499999999999999E-2</v>
      </c>
      <c r="G4342" s="62"/>
    </row>
    <row r="4343" spans="2:7" x14ac:dyDescent="0.25">
      <c r="B4343" s="60">
        <v>42793</v>
      </c>
      <c r="C4343" s="62">
        <v>7.8443999999999996E-3</v>
      </c>
      <c r="D4343" s="62">
        <v>1.0545599999999999E-2</v>
      </c>
      <c r="E4343" s="62">
        <v>1.3612800000000001E-2</v>
      </c>
      <c r="F4343" s="62">
        <v>3.7499999999999999E-2</v>
      </c>
      <c r="G4343" s="62"/>
    </row>
    <row r="4344" spans="2:7" x14ac:dyDescent="0.25">
      <c r="B4344" s="60">
        <v>42794</v>
      </c>
      <c r="C4344" s="62">
        <v>7.888899999999999E-3</v>
      </c>
      <c r="D4344" s="62">
        <v>1.064E-2</v>
      </c>
      <c r="E4344" s="62">
        <v>1.37489E-2</v>
      </c>
      <c r="F4344" s="62">
        <v>3.7499999999999999E-2</v>
      </c>
      <c r="G4344" s="62"/>
    </row>
    <row r="4345" spans="2:7" x14ac:dyDescent="0.25">
      <c r="B4345" s="60">
        <v>42795</v>
      </c>
      <c r="C4345" s="62">
        <v>8.1055999999999993E-3</v>
      </c>
      <c r="D4345" s="62">
        <v>1.0927800000000001E-2</v>
      </c>
      <c r="E4345" s="62">
        <v>1.40628E-2</v>
      </c>
      <c r="F4345" s="62">
        <v>3.7499999999999999E-2</v>
      </c>
      <c r="G4345" s="62"/>
    </row>
    <row r="4346" spans="2:7" x14ac:dyDescent="0.25">
      <c r="B4346" s="60">
        <v>42796</v>
      </c>
      <c r="C4346" s="62">
        <v>8.3000000000000001E-3</v>
      </c>
      <c r="D4346" s="62">
        <v>1.1000000000000001E-2</v>
      </c>
      <c r="E4346" s="62">
        <v>1.4159999999999999E-2</v>
      </c>
      <c r="F4346" s="62">
        <v>3.7499999999999999E-2</v>
      </c>
      <c r="G4346" s="62"/>
    </row>
    <row r="4347" spans="2:7" x14ac:dyDescent="0.25">
      <c r="B4347" s="60">
        <v>42797</v>
      </c>
      <c r="C4347" s="62">
        <v>8.3444000000000001E-3</v>
      </c>
      <c r="D4347" s="62">
        <v>1.1016699999999999E-2</v>
      </c>
      <c r="E4347" s="62">
        <v>1.4226700000000002E-2</v>
      </c>
      <c r="F4347" s="62">
        <v>3.7499999999999999E-2</v>
      </c>
      <c r="G4347" s="62"/>
    </row>
    <row r="4348" spans="2:7" x14ac:dyDescent="0.25">
      <c r="B4348" s="60">
        <v>42800</v>
      </c>
      <c r="C4348" s="62">
        <v>8.4667000000000006E-3</v>
      </c>
      <c r="D4348" s="62">
        <v>1.1062199999999999E-2</v>
      </c>
      <c r="E4348" s="62">
        <v>1.421E-2</v>
      </c>
      <c r="F4348" s="62">
        <v>3.7499999999999999E-2</v>
      </c>
      <c r="G4348" s="62"/>
    </row>
    <row r="4349" spans="2:7" x14ac:dyDescent="0.25">
      <c r="B4349" s="60">
        <v>42801</v>
      </c>
      <c r="C4349" s="62">
        <v>8.5444000000000006E-3</v>
      </c>
      <c r="D4349" s="62">
        <v>1.1062199999999999E-2</v>
      </c>
      <c r="E4349" s="62">
        <v>1.4204399999999999E-2</v>
      </c>
      <c r="F4349" s="62">
        <v>3.7499999999999999E-2</v>
      </c>
      <c r="G4349" s="62"/>
    </row>
    <row r="4350" spans="2:7" x14ac:dyDescent="0.25">
      <c r="B4350" s="60">
        <v>42802</v>
      </c>
      <c r="C4350" s="62">
        <v>8.5778E-3</v>
      </c>
      <c r="D4350" s="62">
        <v>1.1089999999999999E-2</v>
      </c>
      <c r="E4350" s="62">
        <v>1.421E-2</v>
      </c>
      <c r="F4350" s="62">
        <v>3.7499999999999999E-2</v>
      </c>
      <c r="G4350" s="62"/>
    </row>
    <row r="4351" spans="2:7" x14ac:dyDescent="0.25">
      <c r="B4351" s="60">
        <v>42803</v>
      </c>
      <c r="C4351" s="62">
        <v>8.8138999999999995E-3</v>
      </c>
      <c r="D4351" s="62">
        <v>1.1195600000000002E-2</v>
      </c>
      <c r="E4351" s="62">
        <v>1.4301699999999999E-2</v>
      </c>
      <c r="F4351" s="62">
        <v>3.7499999999999999E-2</v>
      </c>
      <c r="G4351" s="62"/>
    </row>
    <row r="4352" spans="2:7" x14ac:dyDescent="0.25">
      <c r="B4352" s="60">
        <v>42804</v>
      </c>
      <c r="C4352" s="62">
        <v>8.9055999999999996E-3</v>
      </c>
      <c r="D4352" s="62">
        <v>1.12122E-2</v>
      </c>
      <c r="E4352" s="62">
        <v>1.426E-2</v>
      </c>
      <c r="F4352" s="62">
        <v>3.7499999999999999E-2</v>
      </c>
      <c r="G4352" s="62"/>
    </row>
    <row r="4353" spans="2:7" x14ac:dyDescent="0.25">
      <c r="B4353" s="60">
        <v>42807</v>
      </c>
      <c r="C4353" s="62">
        <v>9.1222000000000004E-3</v>
      </c>
      <c r="D4353" s="62">
        <v>1.13122E-2</v>
      </c>
      <c r="E4353" s="62">
        <v>1.43211E-2</v>
      </c>
      <c r="F4353" s="62">
        <v>3.7499999999999999E-2</v>
      </c>
      <c r="G4353" s="62"/>
    </row>
    <row r="4354" spans="2:7" x14ac:dyDescent="0.25">
      <c r="B4354" s="60">
        <v>42808</v>
      </c>
      <c r="C4354" s="62">
        <v>9.2832999999999995E-3</v>
      </c>
      <c r="D4354" s="62">
        <v>1.1373299999999999E-2</v>
      </c>
      <c r="E4354" s="62">
        <v>1.4323900000000001E-2</v>
      </c>
      <c r="F4354" s="62">
        <v>3.7499999999999999E-2</v>
      </c>
      <c r="G4354" s="62"/>
    </row>
    <row r="4355" spans="2:7" x14ac:dyDescent="0.25">
      <c r="B4355" s="60">
        <v>42809</v>
      </c>
      <c r="C4355" s="62">
        <v>9.4278000000000001E-3</v>
      </c>
      <c r="D4355" s="62">
        <v>1.1481699999999999E-2</v>
      </c>
      <c r="E4355" s="62">
        <v>1.4382200000000001E-2</v>
      </c>
      <c r="F4355" s="62">
        <v>3.7499999999999999E-2</v>
      </c>
      <c r="G4355" s="62"/>
    </row>
    <row r="4356" spans="2:7" x14ac:dyDescent="0.25">
      <c r="B4356" s="60">
        <v>42810</v>
      </c>
      <c r="C4356" s="62">
        <v>9.7833E-3</v>
      </c>
      <c r="D4356" s="62">
        <v>1.15178E-2</v>
      </c>
      <c r="E4356" s="62">
        <v>1.431E-2</v>
      </c>
      <c r="F4356" s="62">
        <v>0.04</v>
      </c>
      <c r="G4356" s="62"/>
    </row>
    <row r="4357" spans="2:7" x14ac:dyDescent="0.25">
      <c r="B4357" s="60">
        <v>42811</v>
      </c>
      <c r="C4357" s="62">
        <v>9.7611E-3</v>
      </c>
      <c r="D4357" s="62">
        <v>1.15178E-2</v>
      </c>
      <c r="E4357" s="62">
        <v>1.43156E-2</v>
      </c>
      <c r="F4357" s="62">
        <v>0.04</v>
      </c>
      <c r="G4357" s="62"/>
    </row>
    <row r="4358" spans="2:7" x14ac:dyDescent="0.25">
      <c r="B4358" s="60">
        <v>42814</v>
      </c>
      <c r="C4358" s="62">
        <v>9.7722E-3</v>
      </c>
      <c r="D4358" s="62">
        <v>1.15622E-2</v>
      </c>
      <c r="E4358" s="62">
        <v>1.43489E-2</v>
      </c>
      <c r="F4358" s="62">
        <v>0.04</v>
      </c>
      <c r="G4358" s="62"/>
    </row>
    <row r="4359" spans="2:7" x14ac:dyDescent="0.25">
      <c r="B4359" s="60">
        <v>42815</v>
      </c>
      <c r="C4359" s="62">
        <v>9.7722E-3</v>
      </c>
      <c r="D4359" s="62">
        <v>1.15622E-2</v>
      </c>
      <c r="E4359" s="62">
        <v>1.4337800000000001E-2</v>
      </c>
      <c r="F4359" s="62">
        <v>0.04</v>
      </c>
      <c r="G4359" s="62"/>
    </row>
    <row r="4360" spans="2:7" x14ac:dyDescent="0.25">
      <c r="B4360" s="60">
        <v>42816</v>
      </c>
      <c r="C4360" s="62">
        <v>9.8389000000000011E-3</v>
      </c>
      <c r="D4360" s="62">
        <v>1.15678E-2</v>
      </c>
      <c r="E4360" s="62">
        <v>1.4312800000000001E-2</v>
      </c>
      <c r="F4360" s="62">
        <v>0.04</v>
      </c>
      <c r="G4360" s="62"/>
    </row>
    <row r="4361" spans="2:7" x14ac:dyDescent="0.25">
      <c r="B4361" s="60">
        <v>42817</v>
      </c>
      <c r="C4361" s="62">
        <v>9.8167000000000011E-3</v>
      </c>
      <c r="D4361" s="62">
        <v>1.15289E-2</v>
      </c>
      <c r="E4361" s="62">
        <v>1.4279399999999999E-2</v>
      </c>
      <c r="F4361" s="62">
        <v>0.04</v>
      </c>
      <c r="G4361" s="62"/>
    </row>
    <row r="4362" spans="2:7" x14ac:dyDescent="0.25">
      <c r="B4362" s="60">
        <v>42818</v>
      </c>
      <c r="C4362" s="62">
        <v>9.8277999999999994E-3</v>
      </c>
      <c r="D4362" s="62">
        <v>1.15128E-2</v>
      </c>
      <c r="E4362" s="62">
        <v>1.4271100000000002E-2</v>
      </c>
      <c r="F4362" s="62">
        <v>0.04</v>
      </c>
      <c r="G4362" s="62"/>
    </row>
    <row r="4363" spans="2:7" x14ac:dyDescent="0.25">
      <c r="B4363" s="60">
        <v>42821</v>
      </c>
      <c r="C4363" s="62">
        <v>9.8221999999999997E-3</v>
      </c>
      <c r="D4363" s="62">
        <v>1.15189E-2</v>
      </c>
      <c r="E4363" s="62">
        <v>1.42433E-2</v>
      </c>
      <c r="F4363" s="62">
        <v>0.04</v>
      </c>
      <c r="G4363" s="62"/>
    </row>
    <row r="4364" spans="2:7" x14ac:dyDescent="0.25">
      <c r="B4364" s="60">
        <v>42822</v>
      </c>
      <c r="C4364" s="62">
        <v>9.8221999999999997E-3</v>
      </c>
      <c r="D4364" s="62">
        <v>1.15222E-2</v>
      </c>
      <c r="E4364" s="62">
        <v>1.42489E-2</v>
      </c>
      <c r="F4364" s="62">
        <v>0.04</v>
      </c>
      <c r="G4364" s="62"/>
    </row>
    <row r="4365" spans="2:7" x14ac:dyDescent="0.25">
      <c r="B4365" s="60">
        <v>42823</v>
      </c>
      <c r="C4365" s="62">
        <v>9.8221999999999997E-3</v>
      </c>
      <c r="D4365" s="62">
        <v>1.1467799999999998E-2</v>
      </c>
      <c r="E4365" s="62">
        <v>1.41989E-2</v>
      </c>
      <c r="F4365" s="62">
        <v>0.04</v>
      </c>
      <c r="G4365" s="62"/>
    </row>
    <row r="4366" spans="2:7" x14ac:dyDescent="0.25">
      <c r="B4366" s="60">
        <v>42824</v>
      </c>
      <c r="C4366" s="62">
        <v>9.8277999999999994E-3</v>
      </c>
      <c r="D4366" s="62">
        <v>1.1476099999999999E-2</v>
      </c>
      <c r="E4366" s="62">
        <v>1.4187799999999999E-2</v>
      </c>
      <c r="F4366" s="62">
        <v>0.04</v>
      </c>
      <c r="G4366" s="62"/>
    </row>
    <row r="4367" spans="2:7" x14ac:dyDescent="0.25">
      <c r="B4367" s="60">
        <v>42825</v>
      </c>
      <c r="C4367" s="62">
        <v>9.8277999999999994E-3</v>
      </c>
      <c r="D4367" s="62">
        <v>1.14956E-2</v>
      </c>
      <c r="E4367" s="62">
        <v>1.4232199999999999E-2</v>
      </c>
      <c r="F4367" s="62">
        <v>0.04</v>
      </c>
      <c r="G4367" s="62"/>
    </row>
    <row r="4368" spans="2:7" x14ac:dyDescent="0.25">
      <c r="B4368" s="60">
        <v>42828</v>
      </c>
      <c r="C4368" s="62">
        <v>9.8332999999999997E-3</v>
      </c>
      <c r="D4368" s="62">
        <v>1.1498299999999999E-2</v>
      </c>
      <c r="E4368" s="62">
        <v>1.4262799999999999E-2</v>
      </c>
      <c r="F4368" s="62">
        <v>0.04</v>
      </c>
      <c r="G4368" s="62"/>
    </row>
    <row r="4369" spans="2:7" x14ac:dyDescent="0.25">
      <c r="B4369" s="60">
        <v>42829</v>
      </c>
      <c r="C4369" s="62">
        <v>9.8611000000000011E-3</v>
      </c>
      <c r="D4369" s="62">
        <v>1.1498299999999999E-2</v>
      </c>
      <c r="E4369" s="62">
        <v>1.4257200000000001E-2</v>
      </c>
      <c r="F4369" s="62">
        <v>0.04</v>
      </c>
      <c r="G4369" s="62"/>
    </row>
    <row r="4370" spans="2:7" x14ac:dyDescent="0.25">
      <c r="B4370" s="60">
        <v>42830</v>
      </c>
      <c r="C4370" s="62">
        <v>9.8555999999999991E-3</v>
      </c>
      <c r="D4370" s="62">
        <v>1.1503900000000001E-2</v>
      </c>
      <c r="E4370" s="62">
        <v>1.4229400000000001E-2</v>
      </c>
      <c r="F4370" s="62">
        <v>0.04</v>
      </c>
      <c r="G4370" s="62"/>
    </row>
    <row r="4371" spans="2:7" x14ac:dyDescent="0.25">
      <c r="B4371" s="60">
        <v>42831</v>
      </c>
      <c r="C4371" s="62">
        <v>9.8943999999999994E-3</v>
      </c>
      <c r="D4371" s="62">
        <v>1.1553899999999999E-2</v>
      </c>
      <c r="E4371" s="62">
        <v>1.426E-2</v>
      </c>
      <c r="F4371" s="62">
        <v>0.04</v>
      </c>
      <c r="G4371" s="62"/>
    </row>
    <row r="4372" spans="2:7" x14ac:dyDescent="0.25">
      <c r="B4372" s="60">
        <v>42832</v>
      </c>
      <c r="C4372" s="62">
        <v>9.8999999999999991E-3</v>
      </c>
      <c r="D4372" s="62">
        <v>1.1576100000000001E-2</v>
      </c>
      <c r="E4372" s="62">
        <v>1.4296100000000001E-2</v>
      </c>
      <c r="F4372" s="62">
        <v>0.04</v>
      </c>
      <c r="G4372" s="62"/>
    </row>
    <row r="4373" spans="2:7" x14ac:dyDescent="0.25">
      <c r="B4373" s="60">
        <v>42835</v>
      </c>
      <c r="C4373" s="62">
        <v>9.8833000000000011E-3</v>
      </c>
      <c r="D4373" s="62">
        <v>1.15567E-2</v>
      </c>
      <c r="E4373" s="62">
        <v>1.42211E-2</v>
      </c>
      <c r="F4373" s="62">
        <v>0.04</v>
      </c>
      <c r="G4373" s="62"/>
    </row>
    <row r="4374" spans="2:7" x14ac:dyDescent="0.25">
      <c r="B4374" s="60">
        <v>42836</v>
      </c>
      <c r="C4374" s="62">
        <v>9.8999999999999991E-3</v>
      </c>
      <c r="D4374" s="62">
        <v>1.1551100000000002E-2</v>
      </c>
      <c r="E4374" s="62">
        <v>1.4154400000000001E-2</v>
      </c>
      <c r="F4374" s="62">
        <v>0.04</v>
      </c>
      <c r="G4374" s="62"/>
    </row>
    <row r="4375" spans="2:7" x14ac:dyDescent="0.25">
      <c r="B4375" s="60">
        <v>42837</v>
      </c>
      <c r="C4375" s="62">
        <v>9.9389000000000005E-3</v>
      </c>
      <c r="D4375" s="62">
        <v>1.15844E-2</v>
      </c>
      <c r="E4375" s="62">
        <v>1.41044E-2</v>
      </c>
      <c r="F4375" s="62">
        <v>0.04</v>
      </c>
      <c r="G4375" s="62"/>
    </row>
    <row r="4376" spans="2:7" x14ac:dyDescent="0.25">
      <c r="B4376" s="60">
        <v>42838</v>
      </c>
      <c r="C4376" s="62">
        <v>9.9443999999999991E-3</v>
      </c>
      <c r="D4376" s="62">
        <v>1.15844E-2</v>
      </c>
      <c r="E4376" s="62">
        <v>1.40322E-2</v>
      </c>
      <c r="F4376" s="62">
        <v>0.04</v>
      </c>
      <c r="G4376" s="62"/>
    </row>
    <row r="4377" spans="2:7" x14ac:dyDescent="0.25">
      <c r="B4377" s="60">
        <v>42843</v>
      </c>
      <c r="C4377" s="62">
        <v>9.9278000000000005E-3</v>
      </c>
      <c r="D4377" s="62">
        <v>1.15622E-2</v>
      </c>
      <c r="E4377" s="62">
        <v>1.39767E-2</v>
      </c>
      <c r="F4377" s="62">
        <v>0.04</v>
      </c>
      <c r="G4377" s="62"/>
    </row>
    <row r="4378" spans="2:7" x14ac:dyDescent="0.25">
      <c r="B4378" s="60">
        <v>42844</v>
      </c>
      <c r="C4378" s="62">
        <v>9.9111000000000008E-3</v>
      </c>
      <c r="D4378" s="62">
        <v>1.15567E-2</v>
      </c>
      <c r="E4378" s="62">
        <v>1.39072E-2</v>
      </c>
      <c r="F4378" s="62">
        <v>0.04</v>
      </c>
      <c r="G4378" s="62"/>
    </row>
    <row r="4379" spans="2:7" x14ac:dyDescent="0.25">
      <c r="B4379" s="60">
        <v>42845</v>
      </c>
      <c r="C4379" s="62">
        <v>9.8833000000000011E-3</v>
      </c>
      <c r="D4379" s="62">
        <v>1.1531700000000001E-2</v>
      </c>
      <c r="E4379" s="62">
        <v>1.3940600000000001E-2</v>
      </c>
      <c r="F4379" s="62">
        <v>0.04</v>
      </c>
      <c r="G4379" s="62"/>
    </row>
    <row r="4380" spans="2:7" x14ac:dyDescent="0.25">
      <c r="B4380" s="60">
        <v>42846</v>
      </c>
      <c r="C4380" s="62">
        <v>9.9056000000000005E-3</v>
      </c>
      <c r="D4380" s="62">
        <v>1.15622E-2</v>
      </c>
      <c r="E4380" s="62">
        <v>1.40211E-2</v>
      </c>
      <c r="F4380" s="62">
        <v>0.04</v>
      </c>
      <c r="G4380" s="62"/>
    </row>
    <row r="4381" spans="2:7" x14ac:dyDescent="0.25">
      <c r="B4381" s="60">
        <v>42849</v>
      </c>
      <c r="C4381" s="62">
        <v>9.9111000000000008E-3</v>
      </c>
      <c r="D4381" s="62">
        <v>1.1665000000000002E-2</v>
      </c>
      <c r="E4381" s="62">
        <v>1.42072E-2</v>
      </c>
      <c r="F4381" s="62">
        <v>0.04</v>
      </c>
      <c r="G4381" s="62"/>
    </row>
    <row r="4382" spans="2:7" x14ac:dyDescent="0.25">
      <c r="B4382" s="60">
        <v>42850</v>
      </c>
      <c r="C4382" s="62">
        <v>9.9221999999999991E-3</v>
      </c>
      <c r="D4382" s="62">
        <v>1.17039E-2</v>
      </c>
      <c r="E4382" s="62">
        <v>1.42361E-2</v>
      </c>
      <c r="F4382" s="62">
        <v>0.04</v>
      </c>
      <c r="G4382" s="62"/>
    </row>
    <row r="4383" spans="2:7" x14ac:dyDescent="0.25">
      <c r="B4383" s="60">
        <v>42851</v>
      </c>
      <c r="C4383" s="62">
        <v>9.9278000000000005E-3</v>
      </c>
      <c r="D4383" s="62">
        <v>1.17178E-2</v>
      </c>
      <c r="E4383" s="62">
        <v>1.43111E-2</v>
      </c>
      <c r="F4383" s="62">
        <v>0.04</v>
      </c>
      <c r="G4383" s="62"/>
    </row>
    <row r="4384" spans="2:7" x14ac:dyDescent="0.25">
      <c r="B4384" s="60">
        <v>42852</v>
      </c>
      <c r="C4384" s="62">
        <v>9.9500000000000005E-3</v>
      </c>
      <c r="D4384" s="62">
        <v>1.1695599999999999E-2</v>
      </c>
      <c r="E4384" s="62">
        <v>1.43044E-2</v>
      </c>
      <c r="F4384" s="62">
        <v>0.04</v>
      </c>
      <c r="G4384" s="62"/>
    </row>
    <row r="4385" spans="2:7" x14ac:dyDescent="0.25">
      <c r="B4385" s="60">
        <v>42853</v>
      </c>
      <c r="C4385" s="62">
        <v>9.9500000000000005E-3</v>
      </c>
      <c r="D4385" s="62">
        <v>1.1723300000000001E-2</v>
      </c>
      <c r="E4385" s="62">
        <v>1.4262799999999999E-2</v>
      </c>
      <c r="F4385" s="62">
        <v>0.04</v>
      </c>
      <c r="G4385" s="62"/>
    </row>
    <row r="4386" spans="2:7" x14ac:dyDescent="0.25">
      <c r="B4386" s="60">
        <v>42857</v>
      </c>
      <c r="C4386" s="62">
        <v>9.9278000000000005E-3</v>
      </c>
      <c r="D4386" s="62">
        <v>1.1737200000000001E-2</v>
      </c>
      <c r="E4386" s="62">
        <v>1.4323900000000001E-2</v>
      </c>
      <c r="F4386" s="62">
        <v>0.04</v>
      </c>
      <c r="G4386" s="62"/>
    </row>
    <row r="4387" spans="2:7" x14ac:dyDescent="0.25">
      <c r="B4387" s="60">
        <v>42858</v>
      </c>
      <c r="C4387" s="62">
        <v>9.9167000000000005E-3</v>
      </c>
      <c r="D4387" s="62">
        <v>1.1712199999999999E-2</v>
      </c>
      <c r="E4387" s="62">
        <v>1.4273899999999999E-2</v>
      </c>
      <c r="F4387" s="62">
        <v>0.04</v>
      </c>
      <c r="G4387" s="62"/>
    </row>
    <row r="4388" spans="2:7" x14ac:dyDescent="0.25">
      <c r="B4388" s="60">
        <v>42859</v>
      </c>
      <c r="C4388" s="62">
        <v>9.9278000000000005E-3</v>
      </c>
      <c r="D4388" s="62">
        <v>1.1792800000000001E-2</v>
      </c>
      <c r="E4388" s="62">
        <v>1.436E-2</v>
      </c>
      <c r="F4388" s="62">
        <v>0.04</v>
      </c>
      <c r="G4388" s="62"/>
    </row>
    <row r="4389" spans="2:7" x14ac:dyDescent="0.25">
      <c r="B4389" s="60">
        <v>42860</v>
      </c>
      <c r="C4389" s="62">
        <v>9.9443999999999991E-3</v>
      </c>
      <c r="D4389" s="62">
        <v>1.1803900000000001E-2</v>
      </c>
      <c r="E4389" s="62">
        <v>1.4326700000000001E-2</v>
      </c>
      <c r="F4389" s="62">
        <v>0.04</v>
      </c>
      <c r="G4389" s="62"/>
    </row>
    <row r="4390" spans="2:7" x14ac:dyDescent="0.25">
      <c r="B4390" s="60">
        <v>42863</v>
      </c>
      <c r="C4390" s="62">
        <v>9.9411000000000013E-3</v>
      </c>
      <c r="D4390" s="62">
        <v>1.1845600000000001E-2</v>
      </c>
      <c r="E4390" s="62">
        <v>1.4368300000000001E-2</v>
      </c>
      <c r="F4390" s="62">
        <v>0.04</v>
      </c>
      <c r="G4390" s="62"/>
    </row>
    <row r="4391" spans="2:7" x14ac:dyDescent="0.25">
      <c r="B4391" s="60">
        <v>42864</v>
      </c>
      <c r="C4391" s="62">
        <v>9.8855999999999996E-3</v>
      </c>
      <c r="D4391" s="62">
        <v>1.1819999999999999E-2</v>
      </c>
      <c r="E4391" s="62">
        <v>1.4451700000000001E-2</v>
      </c>
      <c r="F4391" s="62">
        <v>0.04</v>
      </c>
      <c r="G4391" s="62"/>
    </row>
    <row r="4392" spans="2:7" x14ac:dyDescent="0.25">
      <c r="B4392" s="60">
        <v>42865</v>
      </c>
      <c r="C4392" s="62">
        <v>9.8855999999999996E-3</v>
      </c>
      <c r="D4392" s="62">
        <v>1.1809400000000001E-2</v>
      </c>
      <c r="E4392" s="62">
        <v>1.4421099999999999E-2</v>
      </c>
      <c r="F4392" s="62">
        <v>0.04</v>
      </c>
      <c r="G4392" s="62"/>
    </row>
    <row r="4393" spans="2:7" x14ac:dyDescent="0.25">
      <c r="B4393" s="60">
        <v>42866</v>
      </c>
      <c r="C4393" s="62">
        <v>9.8910999999999999E-3</v>
      </c>
      <c r="D4393" s="62">
        <v>1.18178E-2</v>
      </c>
      <c r="E4393" s="62">
        <v>1.4393299999999999E-2</v>
      </c>
      <c r="F4393" s="62">
        <v>0.04</v>
      </c>
      <c r="G4393" s="62"/>
    </row>
    <row r="4394" spans="2:7" x14ac:dyDescent="0.25">
      <c r="B4394" s="60">
        <v>42867</v>
      </c>
      <c r="C4394" s="62">
        <v>9.9243999999999999E-3</v>
      </c>
      <c r="D4394" s="62">
        <v>1.17956E-2</v>
      </c>
      <c r="E4394" s="62">
        <v>1.4365600000000001E-2</v>
      </c>
      <c r="F4394" s="62">
        <v>0.04</v>
      </c>
      <c r="G4394" s="62"/>
    </row>
    <row r="4395" spans="2:7" x14ac:dyDescent="0.25">
      <c r="B4395" s="60">
        <v>42870</v>
      </c>
      <c r="C4395" s="62">
        <v>1.0007800000000001E-2</v>
      </c>
      <c r="D4395" s="62">
        <v>1.17944E-2</v>
      </c>
      <c r="E4395" s="62">
        <v>1.4226700000000002E-2</v>
      </c>
      <c r="F4395" s="62">
        <v>0.04</v>
      </c>
      <c r="G4395" s="62"/>
    </row>
    <row r="4396" spans="2:7" x14ac:dyDescent="0.25">
      <c r="B4396" s="60">
        <v>42871</v>
      </c>
      <c r="C4396" s="62">
        <v>9.991100000000001E-3</v>
      </c>
      <c r="D4396" s="62">
        <v>1.1811700000000001E-2</v>
      </c>
      <c r="E4396" s="62">
        <v>1.4204399999999999E-2</v>
      </c>
      <c r="F4396" s="62">
        <v>0.04</v>
      </c>
      <c r="G4396" s="62"/>
    </row>
    <row r="4397" spans="2:7" x14ac:dyDescent="0.25">
      <c r="B4397" s="60">
        <v>42872</v>
      </c>
      <c r="C4397" s="62">
        <v>1.00356E-2</v>
      </c>
      <c r="D4397" s="62">
        <v>1.17839E-2</v>
      </c>
      <c r="E4397" s="62">
        <v>1.4140600000000001E-2</v>
      </c>
      <c r="F4397" s="62">
        <v>0.04</v>
      </c>
      <c r="G4397" s="62"/>
    </row>
    <row r="4398" spans="2:7" x14ac:dyDescent="0.25">
      <c r="B4398" s="60">
        <v>42873</v>
      </c>
      <c r="C4398" s="62">
        <v>1.0099400000000001E-2</v>
      </c>
      <c r="D4398" s="62">
        <v>1.1717200000000001E-2</v>
      </c>
      <c r="E4398" s="62">
        <v>1.3990599999999999E-2</v>
      </c>
      <c r="F4398" s="62">
        <v>0.04</v>
      </c>
      <c r="G4398" s="62"/>
    </row>
    <row r="4399" spans="2:7" x14ac:dyDescent="0.25">
      <c r="B4399" s="60">
        <v>42874</v>
      </c>
      <c r="C4399" s="62">
        <v>1.0171099999999999E-2</v>
      </c>
      <c r="D4399" s="62">
        <v>1.1864399999999999E-2</v>
      </c>
      <c r="E4399" s="62">
        <v>1.41517E-2</v>
      </c>
      <c r="F4399" s="62">
        <v>0.04</v>
      </c>
      <c r="G4399" s="62"/>
    </row>
    <row r="4400" spans="2:7" x14ac:dyDescent="0.25">
      <c r="B4400" s="60">
        <v>42877</v>
      </c>
      <c r="C4400" s="62">
        <v>1.02939E-2</v>
      </c>
      <c r="D4400" s="62">
        <v>1.192E-2</v>
      </c>
      <c r="E4400" s="62">
        <v>1.4193299999999999E-2</v>
      </c>
      <c r="F4400" s="62">
        <v>0.04</v>
      </c>
      <c r="G4400" s="62"/>
    </row>
    <row r="4401" spans="2:7" x14ac:dyDescent="0.25">
      <c r="B4401" s="60">
        <v>42878</v>
      </c>
      <c r="C4401" s="62">
        <v>1.0235600000000001E-2</v>
      </c>
      <c r="D4401" s="62">
        <v>1.1886699999999998E-2</v>
      </c>
      <c r="E4401" s="62">
        <v>1.4135E-2</v>
      </c>
      <c r="F4401" s="62">
        <v>0.04</v>
      </c>
      <c r="G4401" s="62"/>
    </row>
    <row r="4402" spans="2:7" x14ac:dyDescent="0.25">
      <c r="B4402" s="60">
        <v>42879</v>
      </c>
      <c r="C4402" s="62">
        <v>1.0327200000000002E-2</v>
      </c>
      <c r="D4402" s="62">
        <v>1.19761E-2</v>
      </c>
      <c r="E4402" s="62">
        <v>1.41739E-2</v>
      </c>
      <c r="F4402" s="62">
        <v>0.04</v>
      </c>
      <c r="G4402" s="62"/>
    </row>
    <row r="4403" spans="2:7" x14ac:dyDescent="0.25">
      <c r="B4403" s="60">
        <v>42880</v>
      </c>
      <c r="C4403" s="62">
        <v>1.0438300000000001E-2</v>
      </c>
      <c r="D4403" s="62">
        <v>1.2003900000000001E-2</v>
      </c>
      <c r="E4403" s="62">
        <v>1.41794E-2</v>
      </c>
      <c r="F4403" s="62">
        <v>0.04</v>
      </c>
      <c r="G4403" s="62"/>
    </row>
    <row r="4404" spans="2:7" x14ac:dyDescent="0.25">
      <c r="B4404" s="60">
        <v>42881</v>
      </c>
      <c r="C4404" s="62">
        <v>1.04467E-2</v>
      </c>
      <c r="D4404" s="62">
        <v>1.20178E-2</v>
      </c>
      <c r="E4404" s="62">
        <v>1.4137800000000001E-2</v>
      </c>
      <c r="F4404" s="62">
        <v>0.04</v>
      </c>
      <c r="G4404" s="62"/>
    </row>
    <row r="4405" spans="2:7" x14ac:dyDescent="0.25">
      <c r="B4405" s="60">
        <v>42885</v>
      </c>
      <c r="C4405" s="62">
        <v>1.0505E-2</v>
      </c>
      <c r="D4405" s="62">
        <v>1.20178E-2</v>
      </c>
      <c r="E4405" s="62">
        <v>1.4148899999999999E-2</v>
      </c>
      <c r="F4405" s="62">
        <v>0.04</v>
      </c>
      <c r="G4405" s="62"/>
    </row>
    <row r="4406" spans="2:7" x14ac:dyDescent="0.25">
      <c r="B4406" s="60">
        <v>42886</v>
      </c>
      <c r="C4406" s="62">
        <v>1.06033E-2</v>
      </c>
      <c r="D4406" s="62">
        <v>1.21E-2</v>
      </c>
      <c r="E4406" s="62">
        <v>1.4187799999999999E-2</v>
      </c>
      <c r="F4406" s="62">
        <v>0.04</v>
      </c>
      <c r="G4406" s="62"/>
    </row>
    <row r="4407" spans="2:7" x14ac:dyDescent="0.25">
      <c r="B4407" s="60">
        <v>42887</v>
      </c>
      <c r="C4407" s="62">
        <v>1.07589E-2</v>
      </c>
      <c r="D4407" s="62">
        <v>1.21806E-2</v>
      </c>
      <c r="E4407" s="62">
        <v>1.4223900000000001E-2</v>
      </c>
      <c r="F4407" s="62">
        <v>0.04</v>
      </c>
      <c r="G4407" s="62"/>
    </row>
    <row r="4408" spans="2:7" x14ac:dyDescent="0.25">
      <c r="B4408" s="60">
        <v>42888</v>
      </c>
      <c r="C4408" s="62">
        <v>1.08617E-2</v>
      </c>
      <c r="D4408" s="62">
        <v>1.2225E-2</v>
      </c>
      <c r="E4408" s="62">
        <v>1.42822E-2</v>
      </c>
      <c r="F4408" s="62">
        <v>0.04</v>
      </c>
      <c r="G4408" s="62"/>
    </row>
    <row r="4409" spans="2:7" x14ac:dyDescent="0.25">
      <c r="B4409" s="60">
        <v>42891</v>
      </c>
      <c r="C4409" s="62">
        <v>1.08422E-2</v>
      </c>
      <c r="D4409" s="62">
        <v>1.2195599999999999E-2</v>
      </c>
      <c r="E4409" s="62">
        <v>1.4182200000000001E-2</v>
      </c>
      <c r="F4409" s="62">
        <v>0.04</v>
      </c>
      <c r="G4409" s="62"/>
    </row>
    <row r="4410" spans="2:7" x14ac:dyDescent="0.25">
      <c r="B4410" s="60">
        <v>42892</v>
      </c>
      <c r="C4410" s="62">
        <v>1.0886700000000001E-2</v>
      </c>
      <c r="D4410" s="62">
        <v>1.2190000000000001E-2</v>
      </c>
      <c r="E4410" s="62">
        <v>1.4171100000000001E-2</v>
      </c>
      <c r="F4410" s="62">
        <v>0.04</v>
      </c>
      <c r="G4410" s="62"/>
    </row>
    <row r="4411" spans="2:7" x14ac:dyDescent="0.25">
      <c r="B4411" s="60">
        <v>42893</v>
      </c>
      <c r="C4411" s="62">
        <v>1.0960000000000001E-2</v>
      </c>
      <c r="D4411" s="62">
        <v>1.221E-2</v>
      </c>
      <c r="E4411" s="62">
        <v>1.4140600000000001E-2</v>
      </c>
      <c r="F4411" s="62">
        <v>0.04</v>
      </c>
      <c r="G4411" s="62"/>
    </row>
    <row r="4412" spans="2:7" x14ac:dyDescent="0.25">
      <c r="B4412" s="60">
        <v>42894</v>
      </c>
      <c r="C4412" s="62">
        <v>1.11711E-2</v>
      </c>
      <c r="D4412" s="62">
        <v>1.22811E-2</v>
      </c>
      <c r="E4412" s="62">
        <v>1.4154400000000001E-2</v>
      </c>
      <c r="F4412" s="62">
        <v>0.04</v>
      </c>
      <c r="G4412" s="62"/>
    </row>
    <row r="4413" spans="2:7" x14ac:dyDescent="0.25">
      <c r="B4413" s="60">
        <v>42895</v>
      </c>
      <c r="C4413" s="62">
        <v>1.1271100000000001E-2</v>
      </c>
      <c r="D4413" s="62">
        <v>1.2364399999999999E-2</v>
      </c>
      <c r="E4413" s="62">
        <v>1.41683E-2</v>
      </c>
      <c r="F4413" s="62">
        <v>0.04</v>
      </c>
      <c r="G4413" s="62"/>
    </row>
    <row r="4414" spans="2:7" x14ac:dyDescent="0.25">
      <c r="B4414" s="60">
        <v>42898</v>
      </c>
      <c r="C4414" s="62">
        <v>1.13933E-2</v>
      </c>
      <c r="D4414" s="62">
        <v>1.2416700000000001E-2</v>
      </c>
      <c r="E4414" s="62">
        <v>1.42183E-2</v>
      </c>
      <c r="F4414" s="62">
        <v>0.04</v>
      </c>
      <c r="G4414" s="62"/>
    </row>
    <row r="4415" spans="2:7" x14ac:dyDescent="0.25">
      <c r="B4415" s="60">
        <v>42899</v>
      </c>
      <c r="C4415" s="62">
        <v>1.1588899999999999E-2</v>
      </c>
      <c r="D4415" s="62">
        <v>1.2455600000000001E-2</v>
      </c>
      <c r="E4415" s="62">
        <v>1.4232199999999999E-2</v>
      </c>
      <c r="F4415" s="62">
        <v>0.04</v>
      </c>
      <c r="G4415" s="62"/>
    </row>
    <row r="4416" spans="2:7" x14ac:dyDescent="0.25">
      <c r="B4416" s="60">
        <v>42900</v>
      </c>
      <c r="C4416" s="62">
        <v>1.17167E-2</v>
      </c>
      <c r="D4416" s="62">
        <v>1.25033E-2</v>
      </c>
      <c r="E4416" s="62">
        <v>1.426E-2</v>
      </c>
      <c r="F4416" s="62">
        <v>0.04</v>
      </c>
      <c r="G4416" s="62"/>
    </row>
    <row r="4417" spans="2:7" x14ac:dyDescent="0.25">
      <c r="B4417" s="60">
        <v>42901</v>
      </c>
      <c r="C4417" s="62">
        <v>1.20944E-2</v>
      </c>
      <c r="D4417" s="62">
        <v>1.2674399999999999E-2</v>
      </c>
      <c r="E4417" s="62">
        <v>1.4271100000000002E-2</v>
      </c>
      <c r="F4417" s="62">
        <v>4.2500000000000003E-2</v>
      </c>
      <c r="G4417" s="62"/>
    </row>
    <row r="4418" spans="2:7" x14ac:dyDescent="0.25">
      <c r="B4418" s="60">
        <v>42902</v>
      </c>
      <c r="C4418" s="62">
        <v>1.2122200000000001E-2</v>
      </c>
      <c r="D4418" s="62">
        <v>1.27356E-2</v>
      </c>
      <c r="E4418" s="62">
        <v>1.4326700000000001E-2</v>
      </c>
      <c r="F4418" s="62">
        <v>4.2500000000000003E-2</v>
      </c>
      <c r="G4418" s="62"/>
    </row>
    <row r="4419" spans="2:7" x14ac:dyDescent="0.25">
      <c r="B4419" s="60">
        <v>42905</v>
      </c>
      <c r="C4419" s="62">
        <v>1.2138899999999999E-2</v>
      </c>
      <c r="D4419" s="62">
        <v>1.28022E-2</v>
      </c>
      <c r="E4419" s="62">
        <v>1.43322E-2</v>
      </c>
      <c r="F4419" s="62">
        <v>4.2500000000000003E-2</v>
      </c>
      <c r="G4419" s="62"/>
    </row>
    <row r="4420" spans="2:7" x14ac:dyDescent="0.25">
      <c r="B4420" s="60">
        <v>42906</v>
      </c>
      <c r="C4420" s="62">
        <v>1.2155599999999999E-2</v>
      </c>
      <c r="D4420" s="62">
        <v>1.28722E-2</v>
      </c>
      <c r="E4420" s="62">
        <v>1.43961E-2</v>
      </c>
      <c r="F4420" s="62">
        <v>4.2500000000000003E-2</v>
      </c>
      <c r="G4420" s="62"/>
    </row>
    <row r="4421" spans="2:7" x14ac:dyDescent="0.25">
      <c r="B4421" s="60">
        <v>42907</v>
      </c>
      <c r="C4421" s="62">
        <v>1.2155599999999999E-2</v>
      </c>
      <c r="D4421" s="62">
        <v>1.2894399999999999E-2</v>
      </c>
      <c r="E4421" s="62">
        <v>1.4450000000000001E-2</v>
      </c>
      <c r="F4421" s="62">
        <v>4.2500000000000003E-2</v>
      </c>
      <c r="G4421" s="62"/>
    </row>
    <row r="4422" spans="2:7" x14ac:dyDescent="0.25">
      <c r="B4422" s="60">
        <v>42908</v>
      </c>
      <c r="C4422" s="62">
        <v>1.2161100000000001E-2</v>
      </c>
      <c r="D4422" s="62">
        <v>1.2955600000000001E-2</v>
      </c>
      <c r="E4422" s="62">
        <v>1.44861E-2</v>
      </c>
      <c r="F4422" s="62">
        <v>4.2500000000000003E-2</v>
      </c>
      <c r="G4422" s="62"/>
    </row>
    <row r="4423" spans="2:7" x14ac:dyDescent="0.25">
      <c r="B4423" s="60">
        <v>42909</v>
      </c>
      <c r="C4423" s="62">
        <v>1.2199999999999999E-2</v>
      </c>
      <c r="D4423" s="62">
        <v>1.29328E-2</v>
      </c>
      <c r="E4423" s="62">
        <v>1.4450000000000001E-2</v>
      </c>
      <c r="F4423" s="62">
        <v>4.2500000000000003E-2</v>
      </c>
      <c r="G4423" s="62"/>
    </row>
    <row r="4424" spans="2:7" x14ac:dyDescent="0.25">
      <c r="B4424" s="60">
        <v>42912</v>
      </c>
      <c r="C4424" s="62">
        <v>1.22211E-2</v>
      </c>
      <c r="D4424" s="62">
        <v>1.2948299999999999E-2</v>
      </c>
      <c r="E4424" s="62">
        <v>1.44639E-2</v>
      </c>
      <c r="F4424" s="62">
        <v>4.2500000000000003E-2</v>
      </c>
      <c r="G4424" s="62"/>
    </row>
    <row r="4425" spans="2:7" x14ac:dyDescent="0.25">
      <c r="B4425" s="60">
        <v>42913</v>
      </c>
      <c r="C4425" s="62">
        <v>1.22378E-2</v>
      </c>
      <c r="D4425" s="62">
        <v>1.2950600000000001E-2</v>
      </c>
      <c r="E4425" s="62">
        <v>1.44683E-2</v>
      </c>
      <c r="F4425" s="62">
        <v>4.2500000000000003E-2</v>
      </c>
      <c r="G4425" s="62"/>
    </row>
    <row r="4426" spans="2:7" x14ac:dyDescent="0.25">
      <c r="B4426" s="60">
        <v>42914</v>
      </c>
      <c r="C4426" s="62">
        <v>1.22611E-2</v>
      </c>
      <c r="D4426" s="62">
        <v>1.2963899999999999E-2</v>
      </c>
      <c r="E4426" s="62">
        <v>1.44656E-2</v>
      </c>
      <c r="F4426" s="62">
        <v>4.2500000000000003E-2</v>
      </c>
      <c r="G4426" s="62"/>
    </row>
    <row r="4427" spans="2:7" x14ac:dyDescent="0.25">
      <c r="B4427" s="60">
        <v>42915</v>
      </c>
      <c r="C4427" s="62">
        <v>1.22722E-2</v>
      </c>
      <c r="D4427" s="62">
        <v>1.29861E-2</v>
      </c>
      <c r="E4427" s="62">
        <v>1.4482200000000001E-2</v>
      </c>
      <c r="F4427" s="62">
        <v>4.2500000000000003E-2</v>
      </c>
      <c r="G4427" s="62"/>
    </row>
    <row r="4428" spans="2:7" x14ac:dyDescent="0.25">
      <c r="B4428" s="60">
        <v>42916</v>
      </c>
      <c r="C4428" s="62">
        <v>1.2238899999999999E-2</v>
      </c>
      <c r="D4428" s="62">
        <v>1.29917E-2</v>
      </c>
      <c r="E4428" s="62">
        <v>1.44767E-2</v>
      </c>
      <c r="F4428" s="62">
        <v>4.2500000000000003E-2</v>
      </c>
      <c r="G4428" s="62"/>
    </row>
    <row r="4429" spans="2:7" x14ac:dyDescent="0.25">
      <c r="B4429" s="60">
        <v>42919</v>
      </c>
      <c r="C4429" s="62">
        <v>1.2268900000000001E-2</v>
      </c>
      <c r="D4429" s="62">
        <v>1.3007200000000002E-2</v>
      </c>
      <c r="E4429" s="62">
        <v>1.456E-2</v>
      </c>
      <c r="F4429" s="62">
        <v>4.2500000000000003E-2</v>
      </c>
      <c r="G4429" s="62"/>
    </row>
    <row r="4430" spans="2:7" x14ac:dyDescent="0.25">
      <c r="B4430" s="60">
        <v>42920</v>
      </c>
      <c r="C4430" s="62">
        <v>1.2233300000000001E-2</v>
      </c>
      <c r="D4430" s="62">
        <v>1.3021100000000001E-2</v>
      </c>
      <c r="E4430" s="62">
        <v>1.45767E-2</v>
      </c>
      <c r="F4430" s="62"/>
      <c r="G4430" s="62"/>
    </row>
    <row r="4431" spans="2:7" x14ac:dyDescent="0.25">
      <c r="B4431" s="60">
        <v>42921</v>
      </c>
      <c r="C4431" s="62">
        <v>1.2233300000000001E-2</v>
      </c>
      <c r="D4431" s="62">
        <v>1.303E-2</v>
      </c>
      <c r="E4431" s="62">
        <v>1.4571099999999998E-2</v>
      </c>
      <c r="F4431" s="62">
        <v>4.2500000000000003E-2</v>
      </c>
      <c r="G4431" s="62"/>
    </row>
    <row r="4432" spans="2:7" x14ac:dyDescent="0.25">
      <c r="B4432" s="60">
        <v>42922</v>
      </c>
      <c r="C4432" s="62">
        <v>1.2244399999999999E-2</v>
      </c>
      <c r="D4432" s="62">
        <v>1.3041100000000002E-2</v>
      </c>
      <c r="E4432" s="62">
        <v>1.4654400000000001E-2</v>
      </c>
      <c r="F4432" s="62">
        <v>4.2500000000000003E-2</v>
      </c>
      <c r="G4432" s="62"/>
    </row>
    <row r="4433" spans="2:7" x14ac:dyDescent="0.25">
      <c r="B4433" s="60">
        <v>42923</v>
      </c>
      <c r="C4433" s="62">
        <v>1.22633E-2</v>
      </c>
      <c r="D4433" s="62">
        <v>1.30522E-2</v>
      </c>
      <c r="E4433" s="62">
        <v>1.4654400000000001E-2</v>
      </c>
      <c r="F4433" s="62">
        <v>4.2500000000000003E-2</v>
      </c>
      <c r="G4433" s="62"/>
    </row>
    <row r="4434" spans="2:7" x14ac:dyDescent="0.25">
      <c r="B4434" s="60">
        <v>42926</v>
      </c>
      <c r="C4434" s="62">
        <v>1.2238899999999999E-2</v>
      </c>
      <c r="D4434" s="62">
        <v>1.3041100000000002E-2</v>
      </c>
      <c r="E4434" s="62">
        <v>1.46211E-2</v>
      </c>
      <c r="F4434" s="62">
        <v>4.2500000000000003E-2</v>
      </c>
      <c r="G4434" s="62"/>
    </row>
    <row r="4435" spans="2:7" x14ac:dyDescent="0.25">
      <c r="B4435" s="60">
        <v>42927</v>
      </c>
      <c r="C4435" s="62">
        <v>1.2238899999999999E-2</v>
      </c>
      <c r="D4435" s="62">
        <v>1.3035000000000001E-2</v>
      </c>
      <c r="E4435" s="62">
        <v>1.4626699999999999E-2</v>
      </c>
      <c r="F4435" s="62">
        <v>4.2500000000000003E-2</v>
      </c>
      <c r="G4435" s="62"/>
    </row>
    <row r="4436" spans="2:7" x14ac:dyDescent="0.25">
      <c r="B4436" s="60">
        <v>42928</v>
      </c>
      <c r="C4436" s="62">
        <v>1.2244399999999999E-2</v>
      </c>
      <c r="D4436" s="62">
        <v>1.3038899999999999E-2</v>
      </c>
      <c r="E4436" s="62">
        <v>1.46044E-2</v>
      </c>
      <c r="F4436" s="62">
        <v>4.2500000000000003E-2</v>
      </c>
      <c r="G4436" s="62"/>
    </row>
    <row r="4437" spans="2:7" x14ac:dyDescent="0.25">
      <c r="B4437" s="60">
        <v>42929</v>
      </c>
      <c r="C4437" s="62">
        <v>1.22556E-2</v>
      </c>
      <c r="D4437" s="62">
        <v>1.30361E-2</v>
      </c>
      <c r="E4437" s="62">
        <v>1.456E-2</v>
      </c>
      <c r="F4437" s="62">
        <v>4.2500000000000003E-2</v>
      </c>
      <c r="G4437" s="62"/>
    </row>
    <row r="4438" spans="2:7" x14ac:dyDescent="0.25">
      <c r="B4438" s="60">
        <v>42930</v>
      </c>
      <c r="C4438" s="62">
        <v>1.22611E-2</v>
      </c>
      <c r="D4438" s="62">
        <v>1.30361E-2</v>
      </c>
      <c r="E4438" s="62">
        <v>1.456E-2</v>
      </c>
      <c r="F4438" s="62">
        <v>4.2500000000000003E-2</v>
      </c>
      <c r="G4438" s="62"/>
    </row>
    <row r="4439" spans="2:7" x14ac:dyDescent="0.25">
      <c r="B4439" s="60">
        <v>42933</v>
      </c>
      <c r="C4439" s="62">
        <v>1.2283299999999999E-2</v>
      </c>
      <c r="D4439" s="62">
        <v>1.3061100000000001E-2</v>
      </c>
      <c r="E4439" s="62">
        <v>1.45322E-2</v>
      </c>
      <c r="F4439" s="62">
        <v>4.2500000000000003E-2</v>
      </c>
      <c r="G4439" s="62"/>
    </row>
    <row r="4440" spans="2:7" x14ac:dyDescent="0.25">
      <c r="B4440" s="60">
        <v>42934</v>
      </c>
      <c r="C4440" s="62">
        <v>1.22778E-2</v>
      </c>
      <c r="D4440" s="62">
        <v>1.30694E-2</v>
      </c>
      <c r="E4440" s="62">
        <v>1.456E-2</v>
      </c>
      <c r="F4440" s="62">
        <v>4.2500000000000003E-2</v>
      </c>
      <c r="G4440" s="62"/>
    </row>
    <row r="4441" spans="2:7" x14ac:dyDescent="0.25">
      <c r="B4441" s="60">
        <v>42935</v>
      </c>
      <c r="C4441" s="62">
        <v>1.22889E-2</v>
      </c>
      <c r="D4441" s="62">
        <v>1.3072200000000001E-2</v>
      </c>
      <c r="E4441" s="62">
        <v>1.45322E-2</v>
      </c>
      <c r="F4441" s="62">
        <v>4.2500000000000003E-2</v>
      </c>
      <c r="G4441" s="62"/>
    </row>
    <row r="4442" spans="2:7" x14ac:dyDescent="0.25">
      <c r="B4442" s="60">
        <v>42936</v>
      </c>
      <c r="C4442" s="62">
        <v>1.22722E-2</v>
      </c>
      <c r="D4442" s="62">
        <v>1.3125E-2</v>
      </c>
      <c r="E4442" s="62">
        <v>1.456E-2</v>
      </c>
      <c r="F4442" s="62">
        <v>4.2500000000000003E-2</v>
      </c>
      <c r="G4442" s="62"/>
    </row>
    <row r="4443" spans="2:7" x14ac:dyDescent="0.25">
      <c r="B4443" s="60">
        <v>42937</v>
      </c>
      <c r="C4443" s="62">
        <v>1.23222E-2</v>
      </c>
      <c r="D4443" s="62">
        <v>1.3144400000000001E-2</v>
      </c>
      <c r="E4443" s="62">
        <v>1.4530599999999999E-2</v>
      </c>
      <c r="F4443" s="62">
        <v>4.2500000000000003E-2</v>
      </c>
      <c r="G4443" s="62"/>
    </row>
    <row r="4444" spans="2:7" x14ac:dyDescent="0.25">
      <c r="B4444" s="60">
        <v>42940</v>
      </c>
      <c r="C4444" s="62">
        <v>1.23278E-2</v>
      </c>
      <c r="D4444" s="62">
        <v>1.31389E-2</v>
      </c>
      <c r="E4444" s="62">
        <v>1.45278E-2</v>
      </c>
      <c r="F4444" s="62">
        <v>4.2500000000000003E-2</v>
      </c>
      <c r="G4444" s="62"/>
    </row>
    <row r="4445" spans="2:7" x14ac:dyDescent="0.25">
      <c r="B4445" s="60">
        <v>42941</v>
      </c>
      <c r="C4445" s="62">
        <v>1.23278E-2</v>
      </c>
      <c r="D4445" s="62">
        <v>1.31667E-2</v>
      </c>
      <c r="E4445" s="62">
        <v>1.4538899999999999E-2</v>
      </c>
      <c r="F4445" s="62">
        <v>4.2500000000000003E-2</v>
      </c>
      <c r="G4445" s="62"/>
    </row>
    <row r="4446" spans="2:7" x14ac:dyDescent="0.25">
      <c r="B4446" s="60">
        <v>42942</v>
      </c>
      <c r="C4446" s="62">
        <v>1.23333E-2</v>
      </c>
      <c r="D4446" s="62">
        <v>1.31389E-2</v>
      </c>
      <c r="E4446" s="62">
        <v>1.45722E-2</v>
      </c>
      <c r="F4446" s="62">
        <v>4.2500000000000003E-2</v>
      </c>
      <c r="G4446" s="62"/>
    </row>
    <row r="4447" spans="2:7" x14ac:dyDescent="0.25">
      <c r="B4447" s="60">
        <v>42943</v>
      </c>
      <c r="C4447" s="62">
        <v>1.23389E-2</v>
      </c>
      <c r="D4447" s="62">
        <v>1.3111100000000001E-2</v>
      </c>
      <c r="E4447" s="62">
        <v>1.4544399999999999E-2</v>
      </c>
      <c r="F4447" s="62">
        <v>4.2500000000000003E-2</v>
      </c>
      <c r="G4447" s="62"/>
    </row>
    <row r="4448" spans="2:7" x14ac:dyDescent="0.25">
      <c r="B4448" s="60">
        <v>42944</v>
      </c>
      <c r="C4448" s="62">
        <v>1.23167E-2</v>
      </c>
      <c r="D4448" s="62">
        <v>1.31056E-2</v>
      </c>
      <c r="E4448" s="62">
        <v>1.455E-2</v>
      </c>
      <c r="F4448" s="62">
        <v>4.2500000000000003E-2</v>
      </c>
      <c r="G4448" s="62"/>
    </row>
    <row r="4449" spans="2:7" x14ac:dyDescent="0.25">
      <c r="B4449" s="60">
        <v>42947</v>
      </c>
      <c r="C4449" s="62">
        <v>1.23167E-2</v>
      </c>
      <c r="D4449" s="62">
        <v>1.31056E-2</v>
      </c>
      <c r="E4449" s="62">
        <v>1.455E-2</v>
      </c>
      <c r="F4449" s="62">
        <v>4.2500000000000003E-2</v>
      </c>
      <c r="G4449" s="62"/>
    </row>
    <row r="4450" spans="2:7" x14ac:dyDescent="0.25">
      <c r="B4450" s="60">
        <v>42948</v>
      </c>
      <c r="C4450" s="62">
        <v>1.23167E-2</v>
      </c>
      <c r="D4450" s="62">
        <v>1.31056E-2</v>
      </c>
      <c r="E4450" s="62">
        <v>1.45167E-2</v>
      </c>
      <c r="F4450" s="62">
        <v>4.2500000000000003E-2</v>
      </c>
      <c r="G4450" s="62"/>
    </row>
    <row r="4451" spans="2:7" x14ac:dyDescent="0.25">
      <c r="B4451" s="60">
        <v>42949</v>
      </c>
      <c r="C4451" s="62">
        <v>1.2305600000000002E-2</v>
      </c>
      <c r="D4451" s="62">
        <v>1.31278E-2</v>
      </c>
      <c r="E4451" s="62">
        <v>1.45167E-2</v>
      </c>
      <c r="F4451" s="62">
        <v>4.2500000000000003E-2</v>
      </c>
      <c r="G4451" s="62"/>
    </row>
    <row r="4452" spans="2:7" x14ac:dyDescent="0.25">
      <c r="B4452" s="60">
        <v>42950</v>
      </c>
      <c r="C4452" s="62">
        <v>1.2305600000000002E-2</v>
      </c>
      <c r="D4452" s="62">
        <v>1.3116699999999998E-2</v>
      </c>
      <c r="E4452" s="62">
        <v>1.4511099999999999E-2</v>
      </c>
      <c r="F4452" s="62">
        <v>4.2500000000000003E-2</v>
      </c>
      <c r="G4452" s="62"/>
    </row>
    <row r="4453" spans="2:7" x14ac:dyDescent="0.25">
      <c r="B4453" s="60">
        <v>42951</v>
      </c>
      <c r="C4453" s="62">
        <v>1.22889E-2</v>
      </c>
      <c r="D4453" s="62">
        <v>1.3119400000000002E-2</v>
      </c>
      <c r="E4453" s="62">
        <v>1.4494400000000001E-2</v>
      </c>
      <c r="F4453" s="62">
        <v>4.2500000000000003E-2</v>
      </c>
      <c r="G4453" s="62"/>
    </row>
    <row r="4454" spans="2:7" x14ac:dyDescent="0.25">
      <c r="B4454" s="60">
        <v>42954</v>
      </c>
      <c r="C4454" s="62">
        <v>1.22889E-2</v>
      </c>
      <c r="D4454" s="62">
        <v>1.3113900000000001E-2</v>
      </c>
      <c r="E4454" s="62">
        <v>1.4522200000000001E-2</v>
      </c>
      <c r="F4454" s="62">
        <v>4.2500000000000003E-2</v>
      </c>
      <c r="G4454" s="62"/>
    </row>
    <row r="4455" spans="2:7" x14ac:dyDescent="0.25">
      <c r="B4455" s="60">
        <v>42955</v>
      </c>
      <c r="C4455" s="62">
        <v>1.2305600000000002E-2</v>
      </c>
      <c r="D4455" s="62">
        <v>1.3094399999999999E-2</v>
      </c>
      <c r="E4455" s="62">
        <v>1.4522200000000001E-2</v>
      </c>
      <c r="F4455" s="62">
        <v>4.2500000000000003E-2</v>
      </c>
      <c r="G4455" s="62"/>
    </row>
    <row r="4456" spans="2:7" x14ac:dyDescent="0.25">
      <c r="B4456" s="60">
        <v>42956</v>
      </c>
      <c r="C4456" s="62">
        <v>1.22889E-2</v>
      </c>
      <c r="D4456" s="62">
        <v>1.30917E-2</v>
      </c>
      <c r="E4456" s="62">
        <v>1.4522200000000001E-2</v>
      </c>
      <c r="F4456" s="62">
        <v>4.2500000000000003E-2</v>
      </c>
      <c r="G4456" s="62"/>
    </row>
    <row r="4457" spans="2:7" x14ac:dyDescent="0.25">
      <c r="B4457" s="60">
        <v>42957</v>
      </c>
      <c r="C4457" s="62">
        <v>1.22889E-2</v>
      </c>
      <c r="D4457" s="62">
        <v>1.30911E-2</v>
      </c>
      <c r="E4457" s="62">
        <v>1.45278E-2</v>
      </c>
      <c r="F4457" s="62">
        <v>4.2500000000000003E-2</v>
      </c>
      <c r="G4457" s="62"/>
    </row>
    <row r="4458" spans="2:7" x14ac:dyDescent="0.25">
      <c r="B4458" s="60">
        <v>42958</v>
      </c>
      <c r="C4458" s="62">
        <v>1.2266699999999998E-2</v>
      </c>
      <c r="D4458" s="62">
        <v>1.315E-2</v>
      </c>
      <c r="E4458" s="62">
        <v>1.45583E-2</v>
      </c>
      <c r="F4458" s="62">
        <v>4.2500000000000003E-2</v>
      </c>
      <c r="G4458" s="62"/>
    </row>
    <row r="4459" spans="2:7" x14ac:dyDescent="0.25">
      <c r="B4459" s="60">
        <v>42961</v>
      </c>
      <c r="C4459" s="62">
        <v>1.22778E-2</v>
      </c>
      <c r="D4459" s="62">
        <v>1.3141700000000001E-2</v>
      </c>
      <c r="E4459" s="62">
        <v>1.4499999999999999E-2</v>
      </c>
      <c r="F4459" s="62">
        <v>4.2500000000000003E-2</v>
      </c>
      <c r="G4459" s="62"/>
    </row>
    <row r="4460" spans="2:7" x14ac:dyDescent="0.25">
      <c r="B4460" s="60">
        <v>42962</v>
      </c>
      <c r="C4460" s="62">
        <v>1.2283299999999999E-2</v>
      </c>
      <c r="D4460" s="62">
        <v>1.3141700000000001E-2</v>
      </c>
      <c r="E4460" s="62">
        <v>1.4533300000000001E-2</v>
      </c>
      <c r="F4460" s="62">
        <v>4.2500000000000003E-2</v>
      </c>
      <c r="G4460" s="62"/>
    </row>
    <row r="4461" spans="2:7" x14ac:dyDescent="0.25">
      <c r="B4461" s="60">
        <v>42963</v>
      </c>
      <c r="C4461" s="62">
        <v>1.2283299999999999E-2</v>
      </c>
      <c r="D4461" s="62">
        <v>1.31667E-2</v>
      </c>
      <c r="E4461" s="62">
        <v>1.45944E-2</v>
      </c>
      <c r="F4461" s="62">
        <v>4.2500000000000003E-2</v>
      </c>
      <c r="G4461" s="62"/>
    </row>
    <row r="4462" spans="2:7" x14ac:dyDescent="0.25">
      <c r="B4462" s="60">
        <v>42964</v>
      </c>
      <c r="C4462" s="62">
        <v>1.2305600000000002E-2</v>
      </c>
      <c r="D4462" s="62">
        <v>1.3163899999999999E-2</v>
      </c>
      <c r="E4462" s="62">
        <v>1.45722E-2</v>
      </c>
      <c r="F4462" s="62">
        <v>4.2500000000000003E-2</v>
      </c>
      <c r="G4462" s="62"/>
    </row>
    <row r="4463" spans="2:7" x14ac:dyDescent="0.25">
      <c r="B4463" s="60">
        <v>42965</v>
      </c>
      <c r="C4463" s="62">
        <v>1.2350000000000002E-2</v>
      </c>
      <c r="D4463" s="62">
        <v>1.3147200000000001E-2</v>
      </c>
      <c r="E4463" s="62">
        <v>1.4563900000000001E-2</v>
      </c>
      <c r="F4463" s="62">
        <v>4.2500000000000003E-2</v>
      </c>
      <c r="G4463" s="62"/>
    </row>
    <row r="4464" spans="2:7" x14ac:dyDescent="0.25">
      <c r="B4464" s="60">
        <v>42968</v>
      </c>
      <c r="C4464" s="62">
        <v>1.23556E-2</v>
      </c>
      <c r="D4464" s="62">
        <v>1.3144400000000001E-2</v>
      </c>
      <c r="E4464" s="62">
        <v>1.4563900000000001E-2</v>
      </c>
      <c r="F4464" s="62">
        <v>4.2500000000000003E-2</v>
      </c>
      <c r="G4464" s="62"/>
    </row>
    <row r="4465" spans="2:7" x14ac:dyDescent="0.25">
      <c r="B4465" s="60">
        <v>42969</v>
      </c>
      <c r="C4465" s="62">
        <v>1.23611E-2</v>
      </c>
      <c r="D4465" s="62">
        <v>1.31722E-2</v>
      </c>
      <c r="E4465" s="62">
        <v>1.45611E-2</v>
      </c>
      <c r="F4465" s="62">
        <v>4.2500000000000003E-2</v>
      </c>
      <c r="G4465" s="62"/>
    </row>
    <row r="4466" spans="2:7" x14ac:dyDescent="0.25">
      <c r="B4466" s="60">
        <v>42970</v>
      </c>
      <c r="C4466" s="62">
        <v>1.23444E-2</v>
      </c>
      <c r="D4466" s="62">
        <v>1.31722E-2</v>
      </c>
      <c r="E4466" s="62">
        <v>1.45556E-2</v>
      </c>
      <c r="F4466" s="62">
        <v>4.2500000000000003E-2</v>
      </c>
      <c r="G4466" s="62"/>
    </row>
    <row r="4467" spans="2:7" x14ac:dyDescent="0.25">
      <c r="B4467" s="60">
        <v>42971</v>
      </c>
      <c r="C4467" s="62">
        <v>1.23389E-2</v>
      </c>
      <c r="D4467" s="62">
        <v>1.31722E-2</v>
      </c>
      <c r="E4467" s="62">
        <v>1.4538899999999999E-2</v>
      </c>
      <c r="F4467" s="62">
        <v>4.2500000000000003E-2</v>
      </c>
      <c r="G4467" s="62"/>
    </row>
    <row r="4468" spans="2:7" x14ac:dyDescent="0.25">
      <c r="B4468" s="60">
        <v>42972</v>
      </c>
      <c r="C4468" s="62">
        <v>1.23556E-2</v>
      </c>
      <c r="D4468" s="62">
        <v>1.31778E-2</v>
      </c>
      <c r="E4468" s="62">
        <v>1.455E-2</v>
      </c>
      <c r="F4468" s="62">
        <v>4.2500000000000003E-2</v>
      </c>
      <c r="G4468" s="62"/>
    </row>
    <row r="4469" spans="2:7" x14ac:dyDescent="0.25">
      <c r="B4469" s="60">
        <v>42976</v>
      </c>
      <c r="C4469" s="62">
        <v>1.2388900000000001E-2</v>
      </c>
      <c r="D4469" s="62">
        <v>1.31694E-2</v>
      </c>
      <c r="E4469" s="62">
        <v>1.45167E-2</v>
      </c>
      <c r="F4469" s="62">
        <v>4.2500000000000003E-2</v>
      </c>
      <c r="G4469" s="62"/>
    </row>
    <row r="4470" spans="2:7" x14ac:dyDescent="0.25">
      <c r="B4470" s="60">
        <v>42977</v>
      </c>
      <c r="C4470" s="62">
        <v>1.23722E-2</v>
      </c>
      <c r="D4470" s="62">
        <v>1.3161099999999998E-2</v>
      </c>
      <c r="E4470" s="62">
        <v>1.4533300000000001E-2</v>
      </c>
      <c r="F4470" s="62">
        <v>4.2500000000000003E-2</v>
      </c>
      <c r="G4470" s="62"/>
    </row>
    <row r="4471" spans="2:7" x14ac:dyDescent="0.25">
      <c r="B4471" s="60">
        <v>42978</v>
      </c>
      <c r="C4471" s="62">
        <v>1.23167E-2</v>
      </c>
      <c r="D4471" s="62">
        <v>1.31778E-2</v>
      </c>
      <c r="E4471" s="62">
        <v>1.4538899999999999E-2</v>
      </c>
      <c r="F4471" s="62">
        <v>4.2500000000000003E-2</v>
      </c>
      <c r="G4471" s="62"/>
    </row>
    <row r="4472" spans="2:7" x14ac:dyDescent="0.25">
      <c r="B4472" s="60">
        <v>42979</v>
      </c>
      <c r="C4472" s="62">
        <v>1.2305600000000002E-2</v>
      </c>
      <c r="D4472" s="62">
        <v>1.3161099999999998E-2</v>
      </c>
      <c r="E4472" s="62">
        <v>1.4533300000000001E-2</v>
      </c>
      <c r="F4472" s="62">
        <v>4.2500000000000003E-2</v>
      </c>
      <c r="G4472" s="62"/>
    </row>
    <row r="4473" spans="2:7" x14ac:dyDescent="0.25">
      <c r="B4473" s="60">
        <v>42982</v>
      </c>
      <c r="C4473" s="62">
        <v>1.23167E-2</v>
      </c>
      <c r="D4473" s="62">
        <v>1.3161099999999998E-2</v>
      </c>
      <c r="E4473" s="62">
        <v>1.4538899999999999E-2</v>
      </c>
      <c r="F4473" s="62"/>
      <c r="G4473" s="62"/>
    </row>
    <row r="4474" spans="2:7" x14ac:dyDescent="0.25">
      <c r="B4474" s="60">
        <v>42983</v>
      </c>
      <c r="C4474" s="62">
        <v>1.2311099999999998E-2</v>
      </c>
      <c r="D4474" s="62">
        <v>1.31722E-2</v>
      </c>
      <c r="E4474" s="62">
        <v>1.455E-2</v>
      </c>
      <c r="F4474" s="62">
        <v>4.2500000000000003E-2</v>
      </c>
      <c r="G4474" s="62"/>
    </row>
    <row r="4475" spans="2:7" x14ac:dyDescent="0.25">
      <c r="B4475" s="60">
        <v>42984</v>
      </c>
      <c r="C4475" s="62">
        <v>1.23222E-2</v>
      </c>
      <c r="D4475" s="62">
        <v>1.31722E-2</v>
      </c>
      <c r="E4475" s="62">
        <v>1.4522200000000001E-2</v>
      </c>
      <c r="F4475" s="62">
        <v>4.2500000000000003E-2</v>
      </c>
      <c r="G4475" s="62"/>
    </row>
    <row r="4476" spans="2:7" x14ac:dyDescent="0.25">
      <c r="B4476" s="60">
        <v>42985</v>
      </c>
      <c r="C4476" s="62">
        <v>1.2350000000000002E-2</v>
      </c>
      <c r="D4476" s="62">
        <v>1.31722E-2</v>
      </c>
      <c r="E4476" s="62">
        <v>1.45167E-2</v>
      </c>
      <c r="F4476" s="62">
        <v>4.2500000000000003E-2</v>
      </c>
      <c r="G4476" s="62"/>
    </row>
    <row r="4477" spans="2:7" x14ac:dyDescent="0.25">
      <c r="B4477" s="60">
        <v>42986</v>
      </c>
      <c r="C4477" s="62">
        <v>1.23611E-2</v>
      </c>
      <c r="D4477" s="62">
        <v>1.31033E-2</v>
      </c>
      <c r="E4477" s="62">
        <v>1.44767E-2</v>
      </c>
      <c r="F4477" s="62">
        <v>4.2500000000000003E-2</v>
      </c>
      <c r="G4477" s="62"/>
    </row>
    <row r="4478" spans="2:7" x14ac:dyDescent="0.25">
      <c r="B4478" s="60">
        <v>42989</v>
      </c>
      <c r="C4478" s="62">
        <v>1.23611E-2</v>
      </c>
      <c r="D4478" s="62">
        <v>1.31667E-2</v>
      </c>
      <c r="E4478" s="62">
        <v>1.4493300000000001E-2</v>
      </c>
      <c r="F4478" s="62">
        <v>4.2500000000000003E-2</v>
      </c>
      <c r="G4478" s="62"/>
    </row>
    <row r="4479" spans="2:7" x14ac:dyDescent="0.25">
      <c r="B4479" s="60">
        <v>42990</v>
      </c>
      <c r="C4479" s="62">
        <v>1.23667E-2</v>
      </c>
      <c r="D4479" s="62">
        <v>1.3191699999999999E-2</v>
      </c>
      <c r="E4479" s="62">
        <v>1.4544399999999999E-2</v>
      </c>
      <c r="F4479" s="62">
        <v>4.2500000000000003E-2</v>
      </c>
      <c r="G4479" s="62"/>
    </row>
    <row r="4480" spans="2:7" x14ac:dyDescent="0.25">
      <c r="B4480" s="60">
        <v>42991</v>
      </c>
      <c r="C4480" s="62">
        <v>1.23444E-2</v>
      </c>
      <c r="D4480" s="62">
        <v>1.32E-2</v>
      </c>
      <c r="E4480" s="62">
        <v>1.45583E-2</v>
      </c>
      <c r="F4480" s="62">
        <v>4.2500000000000003E-2</v>
      </c>
      <c r="G4480" s="62"/>
    </row>
    <row r="4481" spans="2:7" x14ac:dyDescent="0.25">
      <c r="B4481" s="60">
        <v>42992</v>
      </c>
      <c r="C4481" s="62">
        <v>1.23444E-2</v>
      </c>
      <c r="D4481" s="62">
        <v>1.32111E-2</v>
      </c>
      <c r="E4481" s="62">
        <v>1.4586099999999999E-2</v>
      </c>
      <c r="F4481" s="62">
        <v>4.2500000000000003E-2</v>
      </c>
      <c r="G4481" s="62"/>
    </row>
    <row r="4482" spans="2:7" x14ac:dyDescent="0.25">
      <c r="B4482" s="60">
        <v>42993</v>
      </c>
      <c r="C4482" s="62">
        <v>1.23722E-2</v>
      </c>
      <c r="D4482" s="62">
        <v>1.32389E-2</v>
      </c>
      <c r="E4482" s="62">
        <v>1.47111E-2</v>
      </c>
      <c r="F4482" s="62">
        <v>4.2500000000000003E-2</v>
      </c>
      <c r="G4482" s="62"/>
    </row>
    <row r="4483" spans="2:7" x14ac:dyDescent="0.25">
      <c r="B4483" s="60">
        <v>42996</v>
      </c>
      <c r="C4483" s="62">
        <v>1.23611E-2</v>
      </c>
      <c r="D4483" s="62">
        <v>1.325E-2</v>
      </c>
      <c r="E4483" s="62">
        <v>1.47444E-2</v>
      </c>
      <c r="F4483" s="62">
        <v>4.2500000000000003E-2</v>
      </c>
      <c r="G4483" s="62"/>
    </row>
    <row r="4484" spans="2:7" x14ac:dyDescent="0.25">
      <c r="B4484" s="60">
        <v>42997</v>
      </c>
      <c r="C4484" s="62">
        <v>1.23722E-2</v>
      </c>
      <c r="D4484" s="62">
        <v>1.32611E-2</v>
      </c>
      <c r="E4484" s="62">
        <v>1.47861E-2</v>
      </c>
      <c r="F4484" s="62">
        <v>4.2500000000000003E-2</v>
      </c>
      <c r="G4484" s="62"/>
    </row>
    <row r="4485" spans="2:7" x14ac:dyDescent="0.25">
      <c r="B4485" s="60">
        <v>42998</v>
      </c>
      <c r="C4485" s="62">
        <v>1.23556E-2</v>
      </c>
      <c r="D4485" s="62">
        <v>1.3230599999999999E-2</v>
      </c>
      <c r="E4485" s="62">
        <v>1.4800000000000001E-2</v>
      </c>
      <c r="F4485" s="62">
        <v>4.2500000000000003E-2</v>
      </c>
      <c r="G4485" s="62"/>
    </row>
    <row r="4486" spans="2:7" x14ac:dyDescent="0.25">
      <c r="B4486" s="60">
        <v>42999</v>
      </c>
      <c r="C4486" s="62">
        <v>1.23722E-2</v>
      </c>
      <c r="D4486" s="62">
        <v>1.32833E-2</v>
      </c>
      <c r="E4486" s="62">
        <v>1.4910000000000001E-2</v>
      </c>
      <c r="F4486" s="62">
        <v>4.2500000000000003E-2</v>
      </c>
      <c r="G4486" s="62"/>
    </row>
    <row r="4487" spans="2:7" x14ac:dyDescent="0.25">
      <c r="B4487" s="60">
        <v>43000</v>
      </c>
      <c r="C4487" s="62">
        <v>1.23833E-2</v>
      </c>
      <c r="D4487" s="62">
        <v>1.32944E-2</v>
      </c>
      <c r="E4487" s="62">
        <v>1.49683E-2</v>
      </c>
      <c r="F4487" s="62">
        <v>4.2500000000000003E-2</v>
      </c>
      <c r="G4487" s="62"/>
    </row>
    <row r="4488" spans="2:7" x14ac:dyDescent="0.25">
      <c r="B4488" s="60">
        <v>43003</v>
      </c>
      <c r="C4488" s="62">
        <v>1.23667E-2</v>
      </c>
      <c r="D4488" s="62">
        <v>1.32972E-2</v>
      </c>
      <c r="E4488" s="62">
        <v>1.4971099999999999E-2</v>
      </c>
      <c r="F4488" s="62">
        <v>4.2500000000000003E-2</v>
      </c>
      <c r="G4488" s="62"/>
    </row>
    <row r="4489" spans="2:7" x14ac:dyDescent="0.25">
      <c r="B4489" s="60">
        <v>43004</v>
      </c>
      <c r="C4489" s="62">
        <v>1.23444E-2</v>
      </c>
      <c r="D4489" s="62">
        <v>1.33083E-2</v>
      </c>
      <c r="E4489" s="62">
        <v>1.4971099999999999E-2</v>
      </c>
      <c r="F4489" s="62">
        <v>4.2500000000000003E-2</v>
      </c>
      <c r="G4489" s="62"/>
    </row>
    <row r="4490" spans="2:7" x14ac:dyDescent="0.25">
      <c r="B4490" s="60">
        <v>43005</v>
      </c>
      <c r="C4490" s="62">
        <v>1.2350000000000002E-2</v>
      </c>
      <c r="D4490" s="62">
        <v>1.3327800000000001E-2</v>
      </c>
      <c r="E4490" s="62">
        <v>1.5038899999999999E-2</v>
      </c>
      <c r="F4490" s="62">
        <v>4.2500000000000003E-2</v>
      </c>
      <c r="G4490" s="62"/>
    </row>
    <row r="4491" spans="2:7" x14ac:dyDescent="0.25">
      <c r="B4491" s="60">
        <v>43006</v>
      </c>
      <c r="C4491" s="62">
        <v>1.2350000000000002E-2</v>
      </c>
      <c r="D4491" s="62">
        <v>1.3349999999999999E-2</v>
      </c>
      <c r="E4491" s="62">
        <v>1.5094399999999999E-2</v>
      </c>
      <c r="F4491" s="62">
        <v>4.2500000000000003E-2</v>
      </c>
      <c r="G4491" s="62"/>
    </row>
    <row r="4492" spans="2:7" x14ac:dyDescent="0.25">
      <c r="B4492" s="60">
        <v>43007</v>
      </c>
      <c r="C4492" s="62">
        <v>1.23222E-2</v>
      </c>
      <c r="D4492" s="62">
        <v>1.3338900000000001E-2</v>
      </c>
      <c r="E4492" s="62">
        <v>1.506E-2</v>
      </c>
      <c r="F4492" s="62">
        <v>4.2500000000000003E-2</v>
      </c>
      <c r="G4492" s="62"/>
    </row>
    <row r="4493" spans="2:7" x14ac:dyDescent="0.25">
      <c r="B4493" s="60">
        <v>43010</v>
      </c>
      <c r="C4493" s="62">
        <v>1.23333E-2</v>
      </c>
      <c r="D4493" s="62">
        <v>1.33556E-2</v>
      </c>
      <c r="E4493" s="62">
        <v>1.50933E-2</v>
      </c>
      <c r="F4493" s="62">
        <v>4.2500000000000003E-2</v>
      </c>
      <c r="G4493" s="62"/>
    </row>
    <row r="4494" spans="2:7" x14ac:dyDescent="0.25">
      <c r="B4494" s="60">
        <v>43011</v>
      </c>
      <c r="C4494" s="62">
        <v>1.2377800000000001E-2</v>
      </c>
      <c r="D4494" s="62">
        <v>1.3424999999999999E-2</v>
      </c>
      <c r="E4494" s="62">
        <v>1.5157199999999999E-2</v>
      </c>
      <c r="F4494" s="62">
        <v>4.2500000000000003E-2</v>
      </c>
      <c r="G4494" s="62"/>
    </row>
    <row r="4495" spans="2:7" x14ac:dyDescent="0.25">
      <c r="B4495" s="60">
        <v>43012</v>
      </c>
      <c r="C4495" s="62">
        <v>1.2377800000000001E-2</v>
      </c>
      <c r="D4495" s="62">
        <v>1.34667E-2</v>
      </c>
      <c r="E4495" s="62">
        <v>1.5140599999999999E-2</v>
      </c>
      <c r="F4495" s="62">
        <v>4.2500000000000003E-2</v>
      </c>
      <c r="G4495" s="62"/>
    </row>
    <row r="4496" spans="2:7" x14ac:dyDescent="0.25">
      <c r="B4496" s="60">
        <v>43013</v>
      </c>
      <c r="C4496" s="62">
        <v>1.2377800000000001E-2</v>
      </c>
      <c r="D4496" s="62">
        <v>1.3486100000000001E-2</v>
      </c>
      <c r="E4496" s="62">
        <v>1.5135000000000001E-2</v>
      </c>
      <c r="F4496" s="62">
        <v>4.2500000000000003E-2</v>
      </c>
      <c r="G4496" s="62"/>
    </row>
    <row r="4497" spans="2:7" x14ac:dyDescent="0.25">
      <c r="B4497" s="60">
        <v>43014</v>
      </c>
      <c r="C4497" s="62">
        <v>1.2350000000000002E-2</v>
      </c>
      <c r="D4497" s="62">
        <v>1.3502799999999999E-2</v>
      </c>
      <c r="E4497" s="62">
        <v>1.51878E-2</v>
      </c>
      <c r="F4497" s="62">
        <v>4.2500000000000003E-2</v>
      </c>
      <c r="G4497" s="62"/>
    </row>
    <row r="4498" spans="2:7" x14ac:dyDescent="0.25">
      <c r="B4498" s="60">
        <v>43017</v>
      </c>
      <c r="C4498" s="62">
        <v>1.23722E-2</v>
      </c>
      <c r="D4498" s="62">
        <v>1.35639E-2</v>
      </c>
      <c r="E4498" s="62">
        <v>1.5248900000000001E-2</v>
      </c>
      <c r="F4498" s="62"/>
      <c r="G4498" s="62"/>
    </row>
    <row r="4499" spans="2:7" x14ac:dyDescent="0.25">
      <c r="B4499" s="60">
        <v>43018</v>
      </c>
      <c r="C4499" s="62">
        <v>1.2377800000000001E-2</v>
      </c>
      <c r="D4499" s="62">
        <v>1.3566700000000001E-2</v>
      </c>
      <c r="E4499" s="62">
        <v>1.52433E-2</v>
      </c>
      <c r="F4499" s="62">
        <v>4.2500000000000003E-2</v>
      </c>
      <c r="G4499" s="62"/>
    </row>
    <row r="4500" spans="2:7" x14ac:dyDescent="0.25">
      <c r="B4500" s="60">
        <v>43019</v>
      </c>
      <c r="C4500" s="62">
        <v>1.2388900000000001E-2</v>
      </c>
      <c r="D4500" s="62">
        <v>1.35861E-2</v>
      </c>
      <c r="E4500" s="62">
        <v>1.5293300000000001E-2</v>
      </c>
      <c r="F4500" s="62">
        <v>4.2500000000000003E-2</v>
      </c>
      <c r="G4500" s="62"/>
    </row>
    <row r="4501" spans="2:7" x14ac:dyDescent="0.25">
      <c r="B4501" s="60">
        <v>43020</v>
      </c>
      <c r="C4501" s="62">
        <v>1.2388900000000001E-2</v>
      </c>
      <c r="D4501" s="62">
        <v>1.35917E-2</v>
      </c>
      <c r="E4501" s="62">
        <v>1.53156E-2</v>
      </c>
      <c r="F4501" s="62">
        <v>4.2500000000000003E-2</v>
      </c>
      <c r="G4501" s="62"/>
    </row>
    <row r="4502" spans="2:7" x14ac:dyDescent="0.25">
      <c r="B4502" s="60">
        <v>43021</v>
      </c>
      <c r="C4502" s="62">
        <v>1.23667E-2</v>
      </c>
      <c r="D4502" s="62">
        <v>1.35333E-2</v>
      </c>
      <c r="E4502" s="62">
        <v>1.5343299999999999E-2</v>
      </c>
      <c r="F4502" s="62">
        <v>4.2500000000000003E-2</v>
      </c>
      <c r="G4502" s="62"/>
    </row>
    <row r="4503" spans="2:7" x14ac:dyDescent="0.25">
      <c r="B4503" s="60">
        <v>43024</v>
      </c>
      <c r="C4503" s="62">
        <v>1.23666E-2</v>
      </c>
      <c r="D4503" s="62">
        <v>1.35389E-2</v>
      </c>
      <c r="E4503" s="62">
        <v>1.5331600000000001E-2</v>
      </c>
      <c r="F4503" s="62">
        <v>4.2500000000000003E-2</v>
      </c>
      <c r="G4503" s="62"/>
    </row>
    <row r="4504" spans="2:7" x14ac:dyDescent="0.25">
      <c r="B4504" s="60">
        <v>43025</v>
      </c>
      <c r="C4504" s="62">
        <v>1.23777E-2</v>
      </c>
      <c r="D4504" s="62">
        <v>1.35733E-2</v>
      </c>
      <c r="E4504" s="62">
        <v>1.5452200000000001E-2</v>
      </c>
      <c r="F4504" s="62">
        <v>4.2500000000000003E-2</v>
      </c>
      <c r="G4504" s="62"/>
    </row>
    <row r="4505" spans="2:7" x14ac:dyDescent="0.25">
      <c r="B4505" s="60">
        <v>43026</v>
      </c>
      <c r="C4505" s="62">
        <v>1.23888E-2</v>
      </c>
      <c r="D4505" s="62">
        <v>1.36261E-2</v>
      </c>
      <c r="E4505" s="62">
        <v>1.55055E-2</v>
      </c>
      <c r="F4505" s="62">
        <v>4.2500000000000003E-2</v>
      </c>
      <c r="G4505" s="62"/>
    </row>
    <row r="4506" spans="2:7" x14ac:dyDescent="0.25">
      <c r="B4506" s="60">
        <v>43027</v>
      </c>
      <c r="C4506" s="62">
        <v>1.23888E-2</v>
      </c>
      <c r="D4506" s="62">
        <v>1.3625E-2</v>
      </c>
      <c r="E4506" s="62">
        <v>1.5506899999999999E-2</v>
      </c>
      <c r="F4506" s="62">
        <v>4.2500000000000003E-2</v>
      </c>
      <c r="G4506" s="62"/>
    </row>
    <row r="4507" spans="2:7" x14ac:dyDescent="0.25">
      <c r="B4507" s="60">
        <v>43028</v>
      </c>
      <c r="C4507" s="62">
        <v>1.2378800000000001E-2</v>
      </c>
      <c r="D4507" s="62">
        <v>1.3647599999999999E-2</v>
      </c>
      <c r="E4507" s="62">
        <v>1.5548900000000001E-2</v>
      </c>
      <c r="F4507" s="62">
        <v>4.2500000000000003E-2</v>
      </c>
      <c r="G4507" s="62"/>
    </row>
    <row r="4508" spans="2:7" x14ac:dyDescent="0.25">
      <c r="B4508" s="60">
        <v>43031</v>
      </c>
      <c r="C4508" s="62">
        <v>1.2378800000000001E-2</v>
      </c>
      <c r="D4508" s="62">
        <v>1.3674200000000001E-2</v>
      </c>
      <c r="E4508" s="62">
        <v>1.56078E-2</v>
      </c>
      <c r="F4508" s="62">
        <v>4.2500000000000003E-2</v>
      </c>
      <c r="G4508" s="62"/>
    </row>
    <row r="4509" spans="2:7" x14ac:dyDescent="0.25">
      <c r="B4509" s="60">
        <v>43032</v>
      </c>
      <c r="C4509" s="62">
        <v>1.2395499999999999E-2</v>
      </c>
      <c r="D4509" s="62">
        <v>1.3706400000000001E-2</v>
      </c>
      <c r="E4509" s="62">
        <v>1.5644399999999999E-2</v>
      </c>
      <c r="F4509" s="62">
        <v>4.2500000000000003E-2</v>
      </c>
      <c r="G4509" s="62"/>
    </row>
    <row r="4510" spans="2:7" x14ac:dyDescent="0.25">
      <c r="B4510" s="60">
        <v>43033</v>
      </c>
      <c r="C4510" s="62">
        <v>1.2399899999999998E-2</v>
      </c>
      <c r="D4510" s="62">
        <v>1.3744600000000001E-2</v>
      </c>
      <c r="E4510" s="62">
        <v>1.5621899999999999E-2</v>
      </c>
      <c r="F4510" s="62">
        <v>4.2500000000000003E-2</v>
      </c>
      <c r="G4510" s="62"/>
    </row>
    <row r="4511" spans="2:7" x14ac:dyDescent="0.25">
      <c r="B4511" s="60">
        <v>43034</v>
      </c>
      <c r="C4511" s="62">
        <v>1.24166E-2</v>
      </c>
      <c r="D4511" s="62">
        <v>1.3779600000000001E-2</v>
      </c>
      <c r="E4511" s="62">
        <v>1.5644700000000001E-2</v>
      </c>
      <c r="F4511" s="62">
        <v>4.2500000000000003E-2</v>
      </c>
      <c r="G4511" s="62"/>
    </row>
    <row r="4512" spans="2:7" x14ac:dyDescent="0.25">
      <c r="B4512" s="60">
        <v>43035</v>
      </c>
      <c r="C4512" s="62">
        <v>1.24233E-2</v>
      </c>
      <c r="D4512" s="62">
        <v>1.38009E-2</v>
      </c>
      <c r="E4512" s="62">
        <v>1.57267E-2</v>
      </c>
      <c r="F4512" s="62">
        <v>4.2500000000000003E-2</v>
      </c>
      <c r="G4512" s="62"/>
    </row>
    <row r="4513" spans="2:7" x14ac:dyDescent="0.25">
      <c r="B4513" s="60">
        <v>43038</v>
      </c>
      <c r="C4513" s="62">
        <v>1.2421400000000001E-2</v>
      </c>
      <c r="D4513" s="62">
        <v>1.3767799999999998E-2</v>
      </c>
      <c r="E4513" s="62">
        <v>1.5730599999999997E-2</v>
      </c>
      <c r="F4513" s="62">
        <v>4.2500000000000003E-2</v>
      </c>
      <c r="G4513" s="62"/>
    </row>
    <row r="4514" spans="2:7" x14ac:dyDescent="0.25">
      <c r="B4514" s="60">
        <v>43039</v>
      </c>
      <c r="C4514" s="62">
        <v>1.2433300000000001E-2</v>
      </c>
      <c r="D4514" s="62">
        <v>1.3812199999999998E-2</v>
      </c>
      <c r="E4514" s="62">
        <v>1.5751100000000001E-2</v>
      </c>
      <c r="F4514" s="62">
        <v>4.2500000000000003E-2</v>
      </c>
      <c r="G4514" s="62"/>
    </row>
    <row r="4515" spans="2:7" x14ac:dyDescent="0.25">
      <c r="B4515" s="60">
        <v>43040</v>
      </c>
      <c r="C4515" s="62">
        <v>1.2433300000000001E-2</v>
      </c>
      <c r="D4515" s="62">
        <v>1.3848300000000001E-2</v>
      </c>
      <c r="E4515" s="62">
        <v>1.57979E-2</v>
      </c>
      <c r="F4515" s="62">
        <v>4.2500000000000003E-2</v>
      </c>
      <c r="G4515" s="62"/>
    </row>
    <row r="4516" spans="2:7" x14ac:dyDescent="0.25">
      <c r="B4516" s="60">
        <v>43041</v>
      </c>
      <c r="C4516" s="62">
        <v>1.2421199999999999E-2</v>
      </c>
      <c r="D4516" s="62">
        <v>1.39139E-2</v>
      </c>
      <c r="E4516" s="62">
        <v>1.5890700000000001E-2</v>
      </c>
      <c r="F4516" s="62">
        <v>4.2500000000000003E-2</v>
      </c>
      <c r="G4516" s="62"/>
    </row>
    <row r="4517" spans="2:7" x14ac:dyDescent="0.25">
      <c r="B4517" s="60">
        <v>43042</v>
      </c>
      <c r="C4517" s="62">
        <v>1.2432199999999999E-2</v>
      </c>
      <c r="D4517" s="62">
        <v>1.39194E-2</v>
      </c>
      <c r="E4517" s="62">
        <v>1.5901700000000001E-2</v>
      </c>
      <c r="F4517" s="62">
        <v>4.2500000000000003E-2</v>
      </c>
      <c r="G4517" s="62"/>
    </row>
    <row r="4518" spans="2:7" x14ac:dyDescent="0.25">
      <c r="B4518" s="60">
        <v>43045</v>
      </c>
      <c r="C4518" s="62">
        <v>1.2442399999999999E-2</v>
      </c>
      <c r="D4518" s="62">
        <v>1.39703E-2</v>
      </c>
      <c r="E4518" s="62">
        <v>1.5940599999999999E-2</v>
      </c>
      <c r="F4518" s="62">
        <v>4.2500000000000003E-2</v>
      </c>
      <c r="G4518" s="62"/>
    </row>
    <row r="4519" spans="2:7" x14ac:dyDescent="0.25">
      <c r="B4519" s="60">
        <v>43046</v>
      </c>
      <c r="C4519" s="62">
        <v>1.2438899999999999E-2</v>
      </c>
      <c r="D4519" s="62">
        <v>1.40258E-2</v>
      </c>
      <c r="E4519" s="62">
        <v>1.5980899999999999E-2</v>
      </c>
      <c r="F4519" s="62">
        <v>4.2500000000000003E-2</v>
      </c>
      <c r="G4519" s="62"/>
    </row>
    <row r="4520" spans="2:7" x14ac:dyDescent="0.25">
      <c r="B4520" s="60">
        <v>43047</v>
      </c>
      <c r="C4520" s="62">
        <v>1.2460599999999999E-2</v>
      </c>
      <c r="D4520" s="62">
        <v>1.4098100000000001E-2</v>
      </c>
      <c r="E4520" s="62">
        <v>1.6016200000000001E-2</v>
      </c>
      <c r="F4520" s="62">
        <v>4.2500000000000003E-2</v>
      </c>
      <c r="G4520" s="62"/>
    </row>
    <row r="4521" spans="2:7" x14ac:dyDescent="0.25">
      <c r="B4521" s="60">
        <v>43048</v>
      </c>
      <c r="C4521" s="62">
        <v>1.2449399999999999E-2</v>
      </c>
      <c r="D4521" s="62">
        <v>1.41289E-2</v>
      </c>
      <c r="E4521" s="62">
        <v>1.61239E-2</v>
      </c>
      <c r="F4521" s="62">
        <v>4.2500000000000003E-2</v>
      </c>
      <c r="G4521" s="62"/>
    </row>
    <row r="4522" spans="2:7" x14ac:dyDescent="0.25">
      <c r="B4522" s="60">
        <v>43049</v>
      </c>
      <c r="C4522" s="62">
        <v>1.2460599999999999E-2</v>
      </c>
      <c r="D4522" s="62">
        <v>1.41289E-2</v>
      </c>
      <c r="E4522" s="62">
        <v>1.61461E-2</v>
      </c>
      <c r="F4522" s="62">
        <v>4.2500000000000003E-2</v>
      </c>
      <c r="G4522" s="62"/>
    </row>
    <row r="4523" spans="2:7" x14ac:dyDescent="0.25">
      <c r="B4523" s="60">
        <v>43052</v>
      </c>
      <c r="C4523" s="62">
        <v>1.2502800000000001E-2</v>
      </c>
      <c r="D4523" s="62">
        <v>1.4158599999999999E-2</v>
      </c>
      <c r="E4523" s="62">
        <v>1.61618E-2</v>
      </c>
      <c r="F4523" s="62">
        <v>4.2500000000000003E-2</v>
      </c>
      <c r="G4523" s="62"/>
    </row>
    <row r="4524" spans="2:7" x14ac:dyDescent="0.25">
      <c r="B4524" s="60">
        <v>43053</v>
      </c>
      <c r="C4524" s="62">
        <v>1.2635E-2</v>
      </c>
      <c r="D4524" s="62">
        <v>1.41899E-2</v>
      </c>
      <c r="E4524" s="62">
        <v>1.62208E-2</v>
      </c>
      <c r="F4524" s="62">
        <v>4.2500000000000003E-2</v>
      </c>
      <c r="G4524" s="62"/>
    </row>
    <row r="4525" spans="2:7" x14ac:dyDescent="0.25">
      <c r="B4525" s="60">
        <v>43054</v>
      </c>
      <c r="C4525" s="62">
        <v>1.2659999999999999E-2</v>
      </c>
      <c r="D4525" s="62">
        <v>1.4218999999999999E-2</v>
      </c>
      <c r="E4525" s="62">
        <v>1.6181000000000001E-2</v>
      </c>
      <c r="F4525" s="62">
        <v>4.2500000000000003E-2</v>
      </c>
      <c r="G4525" s="62"/>
    </row>
    <row r="4526" spans="2:7" x14ac:dyDescent="0.25">
      <c r="B4526" s="60">
        <v>43055</v>
      </c>
      <c r="C4526" s="62">
        <v>1.28267E-2</v>
      </c>
      <c r="D4526" s="62">
        <v>1.43567E-2</v>
      </c>
      <c r="E4526" s="62">
        <v>1.6317100000000001E-2</v>
      </c>
      <c r="F4526" s="62">
        <v>4.2500000000000003E-2</v>
      </c>
      <c r="G4526" s="62"/>
    </row>
    <row r="4527" spans="2:7" x14ac:dyDescent="0.25">
      <c r="B4527" s="60">
        <v>43056</v>
      </c>
      <c r="C4527" s="62">
        <v>1.28719E-2</v>
      </c>
      <c r="D4527" s="62">
        <v>1.44067E-2</v>
      </c>
      <c r="E4527" s="62">
        <v>1.6321099999999998E-2</v>
      </c>
      <c r="F4527" s="62">
        <v>4.2500000000000003E-2</v>
      </c>
      <c r="G4527" s="62"/>
    </row>
    <row r="4528" spans="2:7" x14ac:dyDescent="0.25">
      <c r="B4528" s="60">
        <v>43059</v>
      </c>
      <c r="C4528" s="62">
        <v>1.2941800000000002E-2</v>
      </c>
      <c r="D4528" s="62">
        <v>1.4459400000000001E-2</v>
      </c>
      <c r="E4528" s="62">
        <v>1.63489E-2</v>
      </c>
      <c r="F4528" s="62">
        <v>4.2500000000000003E-2</v>
      </c>
      <c r="G4528" s="62"/>
    </row>
    <row r="4529" spans="2:7" x14ac:dyDescent="0.25">
      <c r="B4529" s="60">
        <v>43060</v>
      </c>
      <c r="C4529" s="62">
        <v>1.31287E-2</v>
      </c>
      <c r="D4529" s="62">
        <v>1.4539999999999999E-2</v>
      </c>
      <c r="E4529" s="62">
        <v>1.6448899999999999E-2</v>
      </c>
      <c r="F4529" s="62">
        <v>4.2500000000000003E-2</v>
      </c>
      <c r="G4529" s="62"/>
    </row>
    <row r="4530" spans="2:7" x14ac:dyDescent="0.25">
      <c r="B4530" s="60">
        <v>43061</v>
      </c>
      <c r="C4530" s="62">
        <v>1.3274999999999999E-2</v>
      </c>
      <c r="D4530" s="62">
        <v>1.4623299999999999E-2</v>
      </c>
      <c r="E4530" s="62">
        <v>1.65211E-2</v>
      </c>
      <c r="F4530" s="62">
        <v>4.2500000000000003E-2</v>
      </c>
      <c r="G4530" s="62"/>
    </row>
    <row r="4531" spans="2:7" x14ac:dyDescent="0.25">
      <c r="B4531" s="60">
        <v>43062</v>
      </c>
      <c r="C4531" s="62">
        <v>1.32862E-2</v>
      </c>
      <c r="D4531" s="62">
        <v>1.4620599999999999E-2</v>
      </c>
      <c r="E4531" s="62">
        <v>1.65211E-2</v>
      </c>
      <c r="F4531" s="62"/>
      <c r="G4531" s="62"/>
    </row>
    <row r="4532" spans="2:7" x14ac:dyDescent="0.25">
      <c r="B4532" s="60">
        <v>43063</v>
      </c>
      <c r="C4532" s="62">
        <v>1.3375600000000001E-2</v>
      </c>
      <c r="D4532" s="62">
        <v>1.46763E-2</v>
      </c>
      <c r="E4532" s="62">
        <v>1.6539399999999999E-2</v>
      </c>
      <c r="F4532" s="62">
        <v>4.2500000000000003E-2</v>
      </c>
      <c r="G4532" s="62"/>
    </row>
    <row r="4533" spans="2:7" x14ac:dyDescent="0.25">
      <c r="B4533" s="60">
        <v>43066</v>
      </c>
      <c r="C4533" s="62">
        <v>1.34676E-2</v>
      </c>
      <c r="D4533" s="62">
        <v>1.4772499999999999E-2</v>
      </c>
      <c r="E4533" s="62">
        <v>1.6583199999999999E-2</v>
      </c>
      <c r="F4533" s="62">
        <v>4.2500000000000003E-2</v>
      </c>
      <c r="G4533" s="62"/>
    </row>
    <row r="4534" spans="2:7" x14ac:dyDescent="0.25">
      <c r="B4534" s="60">
        <v>43067</v>
      </c>
      <c r="C4534" s="62">
        <v>1.3497799999999999E-2</v>
      </c>
      <c r="D4534" s="62">
        <v>1.47882E-2</v>
      </c>
      <c r="E4534" s="62">
        <v>1.65738E-2</v>
      </c>
      <c r="F4534" s="62">
        <v>4.2500000000000003E-2</v>
      </c>
      <c r="G4534" s="62"/>
    </row>
    <row r="4535" spans="2:7" x14ac:dyDescent="0.25">
      <c r="B4535" s="60">
        <v>43068</v>
      </c>
      <c r="C4535" s="62">
        <v>1.36069E-2</v>
      </c>
      <c r="D4535" s="62">
        <v>1.48063E-2</v>
      </c>
      <c r="E4535" s="62">
        <v>1.6605000000000002E-2</v>
      </c>
      <c r="F4535" s="62">
        <v>4.2500000000000003E-2</v>
      </c>
      <c r="G4535" s="62"/>
    </row>
    <row r="4536" spans="2:7" x14ac:dyDescent="0.25">
      <c r="B4536" s="60">
        <v>43069</v>
      </c>
      <c r="C4536" s="62">
        <v>1.37188E-2</v>
      </c>
      <c r="D4536" s="62">
        <v>1.48738E-2</v>
      </c>
      <c r="E4536" s="62">
        <v>1.668E-2</v>
      </c>
      <c r="F4536" s="62">
        <v>4.2500000000000003E-2</v>
      </c>
      <c r="G4536" s="62"/>
    </row>
    <row r="4537" spans="2:7" x14ac:dyDescent="0.25">
      <c r="B4537" s="60">
        <v>43070</v>
      </c>
      <c r="C4537" s="62">
        <v>1.37938E-2</v>
      </c>
      <c r="D4537" s="62">
        <v>1.4946299999999999E-2</v>
      </c>
      <c r="E4537" s="62">
        <v>1.67425E-2</v>
      </c>
      <c r="F4537" s="62">
        <v>4.2500000000000003E-2</v>
      </c>
      <c r="G4537" s="62"/>
    </row>
    <row r="4538" spans="2:7" x14ac:dyDescent="0.25">
      <c r="B4538" s="60">
        <v>43073</v>
      </c>
      <c r="C4538" s="62">
        <v>1.3918099999999999E-2</v>
      </c>
      <c r="D4538" s="62">
        <v>1.5084900000000002E-2</v>
      </c>
      <c r="E4538" s="62">
        <v>1.69313E-2</v>
      </c>
      <c r="F4538" s="62">
        <v>4.2500000000000003E-2</v>
      </c>
      <c r="G4538" s="62"/>
    </row>
    <row r="4539" spans="2:7" x14ac:dyDescent="0.25">
      <c r="B4539" s="60">
        <v>43074</v>
      </c>
      <c r="C4539" s="62">
        <v>1.40319E-2</v>
      </c>
      <c r="D4539" s="62">
        <v>1.51532E-2</v>
      </c>
      <c r="E4539" s="62">
        <v>1.7112499999999999E-2</v>
      </c>
      <c r="F4539" s="62">
        <v>4.2500000000000003E-2</v>
      </c>
      <c r="G4539" s="62"/>
    </row>
    <row r="4540" spans="2:7" x14ac:dyDescent="0.25">
      <c r="B4540" s="60">
        <v>43075</v>
      </c>
      <c r="C4540" s="62">
        <v>1.4068799999999999E-2</v>
      </c>
      <c r="D4540" s="62">
        <v>1.52263E-2</v>
      </c>
      <c r="E4540" s="62">
        <v>1.71445E-2</v>
      </c>
      <c r="F4540" s="62">
        <v>4.2500000000000003E-2</v>
      </c>
      <c r="G4540" s="62"/>
    </row>
    <row r="4541" spans="2:7" x14ac:dyDescent="0.25">
      <c r="B4541" s="60">
        <v>43076</v>
      </c>
      <c r="C4541" s="62">
        <v>1.4318500000000001E-2</v>
      </c>
      <c r="D4541" s="62">
        <v>1.53606E-2</v>
      </c>
      <c r="E4541" s="62">
        <v>1.7225000000000001E-2</v>
      </c>
      <c r="F4541" s="62">
        <v>4.2500000000000003E-2</v>
      </c>
      <c r="G4541" s="62"/>
    </row>
    <row r="4542" spans="2:7" x14ac:dyDescent="0.25">
      <c r="B4542" s="60">
        <v>43077</v>
      </c>
      <c r="C4542" s="62">
        <v>1.44438E-2</v>
      </c>
      <c r="D4542" s="62">
        <v>1.5487800000000001E-2</v>
      </c>
      <c r="E4542" s="62">
        <v>1.72988E-2</v>
      </c>
      <c r="F4542" s="62">
        <v>4.2500000000000003E-2</v>
      </c>
      <c r="G4542" s="62"/>
    </row>
    <row r="4543" spans="2:7" x14ac:dyDescent="0.25">
      <c r="B4543" s="60">
        <v>43080</v>
      </c>
      <c r="C4543" s="62">
        <v>1.4595100000000001E-2</v>
      </c>
      <c r="D4543" s="62">
        <v>1.5634699999999998E-2</v>
      </c>
      <c r="E4543" s="62">
        <v>1.7353500000000001E-2</v>
      </c>
      <c r="F4543" s="62">
        <v>4.2500000000000003E-2</v>
      </c>
      <c r="G4543" s="62"/>
    </row>
    <row r="4544" spans="2:7" x14ac:dyDescent="0.25">
      <c r="B4544" s="60">
        <v>43081</v>
      </c>
      <c r="C4544" s="62">
        <v>1.4719500000000002E-2</v>
      </c>
      <c r="D4544" s="62">
        <v>1.5735200000000001E-2</v>
      </c>
      <c r="E4544" s="62">
        <v>1.74769E-2</v>
      </c>
      <c r="F4544" s="62">
        <v>4.2500000000000003E-2</v>
      </c>
      <c r="G4544" s="62"/>
    </row>
    <row r="4545" spans="2:7" x14ac:dyDescent="0.25">
      <c r="B4545" s="60">
        <v>43082</v>
      </c>
      <c r="C4545" s="62">
        <v>1.47703E-2</v>
      </c>
      <c r="D4545" s="62">
        <v>1.58849E-2</v>
      </c>
      <c r="E4545" s="62">
        <v>1.75575E-2</v>
      </c>
      <c r="F4545" s="62">
        <v>4.2500000000000003E-2</v>
      </c>
      <c r="G4545" s="62"/>
    </row>
    <row r="4546" spans="2:7" x14ac:dyDescent="0.25">
      <c r="B4546" s="60">
        <v>43083</v>
      </c>
      <c r="C4546" s="62">
        <v>1.4907800000000001E-2</v>
      </c>
      <c r="D4546" s="62">
        <v>1.60042E-2</v>
      </c>
      <c r="E4546" s="62">
        <v>1.7676899999999999E-2</v>
      </c>
      <c r="F4546" s="62">
        <v>4.4999999999999998E-2</v>
      </c>
      <c r="G4546" s="62"/>
    </row>
    <row r="4547" spans="2:7" x14ac:dyDescent="0.25">
      <c r="B4547" s="60">
        <v>43084</v>
      </c>
      <c r="C4547" s="62">
        <v>1.4950000000000001E-2</v>
      </c>
      <c r="D4547" s="62">
        <v>1.6133100000000001E-2</v>
      </c>
      <c r="E4547" s="62">
        <v>1.7744300000000001E-2</v>
      </c>
      <c r="F4547" s="62">
        <v>4.4999999999999998E-2</v>
      </c>
      <c r="G4547" s="62"/>
    </row>
    <row r="4548" spans="2:7" x14ac:dyDescent="0.25">
      <c r="B4548" s="60">
        <v>43087</v>
      </c>
      <c r="C4548" s="62">
        <v>1.50113E-2</v>
      </c>
      <c r="D4548" s="62">
        <v>1.62548E-2</v>
      </c>
      <c r="E4548" s="62">
        <v>1.7817E-2</v>
      </c>
      <c r="F4548" s="62">
        <v>4.4999999999999998E-2</v>
      </c>
      <c r="G4548" s="62"/>
    </row>
    <row r="4549" spans="2:7" x14ac:dyDescent="0.25">
      <c r="B4549" s="60">
        <v>43088</v>
      </c>
      <c r="C4549" s="62">
        <v>1.5111300000000001E-2</v>
      </c>
      <c r="D4549" s="62">
        <v>1.6420300000000002E-2</v>
      </c>
      <c r="E4549" s="62">
        <v>1.7883E-2</v>
      </c>
      <c r="F4549" s="62">
        <v>4.4999999999999998E-2</v>
      </c>
      <c r="G4549" s="62"/>
    </row>
    <row r="4550" spans="2:7" x14ac:dyDescent="0.25">
      <c r="B4550" s="60">
        <v>43089</v>
      </c>
      <c r="C4550" s="62">
        <v>1.5348800000000001E-2</v>
      </c>
      <c r="D4550" s="62">
        <v>1.6579299999999998E-2</v>
      </c>
      <c r="E4550" s="62">
        <v>1.8141299999999999E-2</v>
      </c>
      <c r="F4550" s="62">
        <v>4.4999999999999998E-2</v>
      </c>
      <c r="G4550" s="62"/>
    </row>
    <row r="4551" spans="2:7" x14ac:dyDescent="0.25">
      <c r="B4551" s="60">
        <v>43090</v>
      </c>
      <c r="C4551" s="62">
        <v>1.55213E-2</v>
      </c>
      <c r="D4551" s="62">
        <v>1.6746399999999998E-2</v>
      </c>
      <c r="E4551" s="62">
        <v>1.8248799999999999E-2</v>
      </c>
      <c r="F4551" s="62">
        <v>4.4999999999999998E-2</v>
      </c>
      <c r="G4551" s="62"/>
    </row>
    <row r="4552" spans="2:7" x14ac:dyDescent="0.25">
      <c r="B4552" s="60">
        <v>43091</v>
      </c>
      <c r="C4552" s="62">
        <v>1.5637499999999999E-2</v>
      </c>
      <c r="D4552" s="62">
        <v>1.68577E-2</v>
      </c>
      <c r="E4552" s="62">
        <v>1.83363E-2</v>
      </c>
      <c r="F4552" s="62">
        <v>4.4999999999999998E-2</v>
      </c>
      <c r="G4552" s="62"/>
    </row>
    <row r="4553" spans="2:7" x14ac:dyDescent="0.25">
      <c r="B4553" s="60">
        <v>43096</v>
      </c>
      <c r="C4553" s="62">
        <v>1.5689999999999999E-2</v>
      </c>
      <c r="D4553" s="62">
        <v>1.6933899999999998E-2</v>
      </c>
      <c r="E4553" s="62">
        <v>1.8429999999999998E-2</v>
      </c>
      <c r="F4553" s="62">
        <v>4.4999999999999998E-2</v>
      </c>
      <c r="G4553" s="62"/>
    </row>
    <row r="4554" spans="2:7" x14ac:dyDescent="0.25">
      <c r="B4554" s="60">
        <v>43097</v>
      </c>
      <c r="C4554" s="62">
        <v>1.56775E-2</v>
      </c>
      <c r="D4554" s="62">
        <v>1.69465E-2</v>
      </c>
      <c r="E4554" s="62">
        <v>1.8436300000000003E-2</v>
      </c>
      <c r="F4554" s="62">
        <v>4.4999999999999998E-2</v>
      </c>
      <c r="G4554" s="62"/>
    </row>
    <row r="4555" spans="2:7" x14ac:dyDescent="0.25">
      <c r="B4555" s="60">
        <v>43098</v>
      </c>
      <c r="C4555" s="62">
        <v>1.56425E-2</v>
      </c>
      <c r="D4555" s="62">
        <v>1.6942800000000001E-2</v>
      </c>
      <c r="E4555" s="62">
        <v>1.83707E-2</v>
      </c>
      <c r="F4555" s="62">
        <v>4.4999999999999998E-2</v>
      </c>
      <c r="G4555" s="62"/>
    </row>
    <row r="4556" spans="2:7" x14ac:dyDescent="0.25">
      <c r="B4556" s="60">
        <v>43102</v>
      </c>
      <c r="C4556" s="62">
        <v>1.5617499999999999E-2</v>
      </c>
      <c r="D4556" s="62">
        <v>1.69693E-2</v>
      </c>
      <c r="E4556" s="62">
        <v>1.8393800000000002E-2</v>
      </c>
      <c r="F4556" s="62">
        <v>4.4999999999999998E-2</v>
      </c>
      <c r="G4556" s="62"/>
    </row>
    <row r="4557" spans="2:7" x14ac:dyDescent="0.25">
      <c r="B4557" s="60">
        <v>43103</v>
      </c>
      <c r="C4557" s="62">
        <v>1.5568800000000001E-2</v>
      </c>
      <c r="D4557" s="62">
        <v>1.69593E-2</v>
      </c>
      <c r="E4557" s="62">
        <v>1.84269E-2</v>
      </c>
      <c r="F4557" s="62">
        <v>4.4999999999999998E-2</v>
      </c>
      <c r="G4557" s="62"/>
    </row>
    <row r="4558" spans="2:7" x14ac:dyDescent="0.25">
      <c r="B4558" s="60">
        <v>43104</v>
      </c>
      <c r="C4558" s="62">
        <v>1.555E-2</v>
      </c>
      <c r="D4558" s="62">
        <v>1.70381E-2</v>
      </c>
      <c r="E4558" s="62">
        <v>1.8583099999999998E-2</v>
      </c>
      <c r="F4558" s="62">
        <v>4.4999999999999998E-2</v>
      </c>
      <c r="G4558" s="62"/>
    </row>
    <row r="4559" spans="2:7" x14ac:dyDescent="0.25">
      <c r="B4559" s="60">
        <v>43105</v>
      </c>
      <c r="C4559" s="62">
        <v>1.5525000000000001E-2</v>
      </c>
      <c r="D4559" s="62">
        <v>1.70393E-2</v>
      </c>
      <c r="E4559" s="62">
        <v>1.8650699999999999E-2</v>
      </c>
      <c r="F4559" s="62">
        <v>4.4999999999999998E-2</v>
      </c>
      <c r="G4559" s="62"/>
    </row>
    <row r="4560" spans="2:7" x14ac:dyDescent="0.25">
      <c r="B4560" s="60">
        <v>43108</v>
      </c>
      <c r="C4560" s="62">
        <v>1.5537499999999999E-2</v>
      </c>
      <c r="D4560" s="62">
        <v>1.70802E-2</v>
      </c>
      <c r="E4560" s="62">
        <v>1.86529E-2</v>
      </c>
      <c r="F4560" s="62">
        <v>4.4999999999999998E-2</v>
      </c>
      <c r="G4560" s="62"/>
    </row>
    <row r="4561" spans="2:7" x14ac:dyDescent="0.25">
      <c r="B4561" s="60">
        <v>43109</v>
      </c>
      <c r="C4561" s="62">
        <v>1.5537499999999999E-2</v>
      </c>
      <c r="D4561" s="62">
        <v>1.70457E-2</v>
      </c>
      <c r="E4561" s="62">
        <v>1.8651899999999999E-2</v>
      </c>
      <c r="F4561" s="62">
        <v>4.4999999999999998E-2</v>
      </c>
      <c r="G4561" s="62"/>
    </row>
    <row r="4562" spans="2:7" x14ac:dyDescent="0.25">
      <c r="B4562" s="60">
        <v>43110</v>
      </c>
      <c r="C4562" s="62">
        <v>1.5537499999999999E-2</v>
      </c>
      <c r="D4562" s="62">
        <v>1.7091099999999998E-2</v>
      </c>
      <c r="E4562" s="62">
        <v>1.8714399999999999E-2</v>
      </c>
      <c r="F4562" s="62">
        <v>4.4999999999999998E-2</v>
      </c>
      <c r="G4562" s="62"/>
    </row>
    <row r="4563" spans="2:7" x14ac:dyDescent="0.25">
      <c r="B4563" s="60">
        <v>43111</v>
      </c>
      <c r="C4563" s="62">
        <v>1.5594500000000001E-2</v>
      </c>
      <c r="D4563" s="62">
        <v>1.7201900000000003E-2</v>
      </c>
      <c r="E4563" s="62">
        <v>1.8802700000000002E-2</v>
      </c>
      <c r="F4563" s="62">
        <v>4.4999999999999998E-2</v>
      </c>
      <c r="G4563" s="62"/>
    </row>
    <row r="4564" spans="2:7" x14ac:dyDescent="0.25">
      <c r="B4564" s="60">
        <v>43112</v>
      </c>
      <c r="C4564" s="62">
        <v>1.55947E-2</v>
      </c>
      <c r="D4564" s="62">
        <v>1.72152E-2</v>
      </c>
      <c r="E4564" s="62">
        <v>1.8876900000000002E-2</v>
      </c>
      <c r="F4564" s="62">
        <v>4.4999999999999998E-2</v>
      </c>
      <c r="G4564" s="62"/>
    </row>
    <row r="4565" spans="2:7" x14ac:dyDescent="0.25">
      <c r="B4565" s="60">
        <v>43115</v>
      </c>
      <c r="C4565" s="62">
        <v>1.5561400000000001E-2</v>
      </c>
      <c r="D4565" s="62">
        <v>1.73133E-2</v>
      </c>
      <c r="E4565" s="62">
        <v>1.8987500000000001E-2</v>
      </c>
      <c r="F4565" s="62"/>
      <c r="G4565" s="62"/>
    </row>
    <row r="4566" spans="2:7" x14ac:dyDescent="0.25">
      <c r="B4566" s="60">
        <v>43116</v>
      </c>
      <c r="C4566" s="62">
        <v>1.55613E-2</v>
      </c>
      <c r="D4566" s="62">
        <v>1.73408E-2</v>
      </c>
      <c r="E4566" s="62">
        <v>1.9040600000000001E-2</v>
      </c>
      <c r="F4566" s="62">
        <v>4.4999999999999998E-2</v>
      </c>
      <c r="G4566" s="62"/>
    </row>
    <row r="4567" spans="2:7" x14ac:dyDescent="0.25">
      <c r="B4567" s="60">
        <v>43117</v>
      </c>
      <c r="C4567" s="62">
        <v>1.5575E-2</v>
      </c>
      <c r="D4567" s="62">
        <v>1.7391799999999999E-2</v>
      </c>
      <c r="E4567" s="62">
        <v>1.9130000000000001E-2</v>
      </c>
      <c r="F4567" s="62">
        <v>4.4999999999999998E-2</v>
      </c>
      <c r="G4567" s="62"/>
    </row>
    <row r="4568" spans="2:7" x14ac:dyDescent="0.25">
      <c r="B4568" s="60">
        <v>43118</v>
      </c>
      <c r="C4568" s="62">
        <v>1.56118E-2</v>
      </c>
      <c r="D4568" s="62">
        <v>1.7447000000000001E-2</v>
      </c>
      <c r="E4568" s="62">
        <v>1.9255000000000001E-2</v>
      </c>
      <c r="F4568" s="62">
        <v>4.4999999999999998E-2</v>
      </c>
      <c r="G4568" s="62"/>
    </row>
    <row r="4569" spans="2:7" x14ac:dyDescent="0.25">
      <c r="B4569" s="60">
        <v>43119</v>
      </c>
      <c r="C4569" s="62">
        <v>1.56128E-2</v>
      </c>
      <c r="D4569" s="62">
        <v>1.74447E-2</v>
      </c>
      <c r="E4569" s="62">
        <v>1.9317500000000001E-2</v>
      </c>
      <c r="F4569" s="62">
        <v>4.4999999999999998E-2</v>
      </c>
      <c r="G4569" s="62"/>
    </row>
    <row r="4570" spans="2:7" x14ac:dyDescent="0.25">
      <c r="B4570" s="60">
        <v>43122</v>
      </c>
      <c r="C4570" s="62">
        <v>1.5601400000000001E-2</v>
      </c>
      <c r="D4570" s="62">
        <v>1.7413000000000001E-2</v>
      </c>
      <c r="E4570" s="62">
        <v>1.9255000000000001E-2</v>
      </c>
      <c r="F4570" s="62">
        <v>4.4999999999999998E-2</v>
      </c>
      <c r="G4570" s="62"/>
    </row>
    <row r="4571" spans="2:7" x14ac:dyDescent="0.25">
      <c r="B4571" s="60">
        <v>43123</v>
      </c>
      <c r="C4571" s="62">
        <v>1.5613500000000001E-2</v>
      </c>
      <c r="D4571" s="62">
        <v>1.7452000000000002E-2</v>
      </c>
      <c r="E4571" s="62">
        <v>1.92844E-2</v>
      </c>
      <c r="F4571" s="62">
        <v>4.4999999999999998E-2</v>
      </c>
      <c r="G4571" s="62"/>
    </row>
    <row r="4572" spans="2:7" x14ac:dyDescent="0.25">
      <c r="B4572" s="60">
        <v>43124</v>
      </c>
      <c r="C4572" s="62">
        <v>1.5613699999999999E-2</v>
      </c>
      <c r="D4572" s="62">
        <v>1.7524599999999998E-2</v>
      </c>
      <c r="E4572" s="62">
        <v>1.93738E-2</v>
      </c>
      <c r="F4572" s="62">
        <v>4.4999999999999998E-2</v>
      </c>
      <c r="G4572" s="62"/>
    </row>
    <row r="4573" spans="2:7" x14ac:dyDescent="0.25">
      <c r="B4573" s="60">
        <v>43125</v>
      </c>
      <c r="C4573" s="62">
        <v>1.5669300000000001E-2</v>
      </c>
      <c r="D4573" s="62">
        <v>1.76031E-2</v>
      </c>
      <c r="E4573" s="62">
        <v>1.9496899999999998E-2</v>
      </c>
      <c r="F4573" s="62">
        <v>4.4999999999999998E-2</v>
      </c>
      <c r="G4573" s="62"/>
    </row>
    <row r="4574" spans="2:7" x14ac:dyDescent="0.25">
      <c r="B4574" s="60">
        <v>43126</v>
      </c>
      <c r="C4574" s="62">
        <v>1.5677700000000003E-2</v>
      </c>
      <c r="D4574" s="62">
        <v>1.7669000000000001E-2</v>
      </c>
      <c r="E4574" s="62">
        <v>1.9596499999999999E-2</v>
      </c>
      <c r="F4574" s="62">
        <v>4.4999999999999998E-2</v>
      </c>
      <c r="G4574" s="62"/>
    </row>
    <row r="4575" spans="2:7" x14ac:dyDescent="0.25">
      <c r="B4575" s="60">
        <v>43129</v>
      </c>
      <c r="C4575" s="62">
        <v>1.5734499999999998E-2</v>
      </c>
      <c r="D4575" s="62">
        <v>1.7722500000000002E-2</v>
      </c>
      <c r="E4575" s="62">
        <v>1.9671899999999999E-2</v>
      </c>
      <c r="F4575" s="62">
        <v>4.4999999999999998E-2</v>
      </c>
      <c r="G4575" s="62"/>
    </row>
    <row r="4576" spans="2:7" x14ac:dyDescent="0.25">
      <c r="B4576" s="60">
        <v>43130</v>
      </c>
      <c r="C4576" s="62">
        <v>1.5747000000000001E-2</v>
      </c>
      <c r="D4576" s="62">
        <v>1.7734E-2</v>
      </c>
      <c r="E4576" s="62">
        <v>1.9662499999999999E-2</v>
      </c>
      <c r="F4576" s="62">
        <v>4.4999999999999998E-2</v>
      </c>
      <c r="G4576" s="62"/>
    </row>
    <row r="4577" spans="2:7" x14ac:dyDescent="0.25">
      <c r="B4577" s="60">
        <v>43131</v>
      </c>
      <c r="C4577" s="62">
        <v>1.5797000000000002E-2</v>
      </c>
      <c r="D4577" s="62">
        <v>1.77777E-2</v>
      </c>
      <c r="E4577" s="62">
        <v>1.9662499999999999E-2</v>
      </c>
      <c r="F4577" s="62">
        <v>4.4999999999999998E-2</v>
      </c>
      <c r="G4577" s="62"/>
    </row>
    <row r="4578" spans="2:7" x14ac:dyDescent="0.25">
      <c r="B4578" s="60">
        <v>43132</v>
      </c>
      <c r="C4578" s="62">
        <v>1.5794600000000002E-2</v>
      </c>
      <c r="D4578" s="62">
        <v>1.7869800000000002E-2</v>
      </c>
      <c r="E4578" s="62">
        <v>1.983E-2</v>
      </c>
      <c r="F4578" s="62">
        <v>4.4999999999999998E-2</v>
      </c>
      <c r="G4578" s="62"/>
    </row>
    <row r="4579" spans="2:7" x14ac:dyDescent="0.25">
      <c r="B4579" s="60">
        <v>43133</v>
      </c>
      <c r="C4579" s="62">
        <v>1.5795699999999999E-2</v>
      </c>
      <c r="D4579" s="62">
        <v>1.7890200000000002E-2</v>
      </c>
      <c r="E4579" s="62">
        <v>1.9921399999999999E-2</v>
      </c>
      <c r="F4579" s="62">
        <v>4.4999999999999998E-2</v>
      </c>
      <c r="G4579" s="62"/>
    </row>
    <row r="4580" spans="2:7" x14ac:dyDescent="0.25">
      <c r="B4580" s="60">
        <v>43136</v>
      </c>
      <c r="C4580" s="62">
        <v>1.5800700000000001E-2</v>
      </c>
      <c r="D4580" s="62">
        <v>1.7934499999999999E-2</v>
      </c>
      <c r="E4580" s="62">
        <v>2.0007999999999998E-2</v>
      </c>
      <c r="F4580" s="62">
        <v>4.4999999999999998E-2</v>
      </c>
      <c r="G4580" s="62"/>
    </row>
    <row r="4581" spans="2:7" x14ac:dyDescent="0.25">
      <c r="B4581" s="60">
        <v>43137</v>
      </c>
      <c r="C4581" s="62">
        <v>1.57926E-2</v>
      </c>
      <c r="D4581" s="62">
        <v>1.7906999999999999E-2</v>
      </c>
      <c r="E4581" s="62">
        <v>1.99188E-2</v>
      </c>
      <c r="F4581" s="62">
        <v>4.4999999999999998E-2</v>
      </c>
      <c r="G4581" s="62"/>
    </row>
    <row r="4582" spans="2:7" x14ac:dyDescent="0.25">
      <c r="B4582" s="60">
        <v>43138</v>
      </c>
      <c r="C4582" s="62">
        <v>1.57932E-2</v>
      </c>
      <c r="D4582" s="62">
        <v>1.7998899999999998E-2</v>
      </c>
      <c r="E4582" s="62">
        <v>2.0043799999999997E-2</v>
      </c>
      <c r="F4582" s="62">
        <v>4.4999999999999998E-2</v>
      </c>
      <c r="G4582" s="62"/>
    </row>
    <row r="4583" spans="2:7" x14ac:dyDescent="0.25">
      <c r="B4583" s="60">
        <v>43139</v>
      </c>
      <c r="C4583" s="62">
        <v>1.5807700000000001E-2</v>
      </c>
      <c r="D4583" s="62">
        <v>1.8105E-2</v>
      </c>
      <c r="E4583" s="62">
        <v>2.0263300000000001E-2</v>
      </c>
      <c r="F4583" s="62">
        <v>4.4999999999999998E-2</v>
      </c>
      <c r="G4583" s="62"/>
    </row>
    <row r="4584" spans="2:7" x14ac:dyDescent="0.25">
      <c r="B4584" s="60">
        <v>43140</v>
      </c>
      <c r="C4584" s="62">
        <v>1.5831999999999999E-2</v>
      </c>
      <c r="D4584" s="62">
        <v>1.8200000000000001E-2</v>
      </c>
      <c r="E4584" s="62">
        <v>2.0383100000000001E-2</v>
      </c>
      <c r="F4584" s="62">
        <v>4.4999999999999998E-2</v>
      </c>
      <c r="G4584" s="62"/>
    </row>
    <row r="4585" spans="2:7" x14ac:dyDescent="0.25">
      <c r="B4585" s="60">
        <v>43143</v>
      </c>
      <c r="C4585" s="62">
        <v>1.5875E-2</v>
      </c>
      <c r="D4585" s="62">
        <v>1.8333800000000001E-2</v>
      </c>
      <c r="E4585" s="62">
        <v>2.0486300000000002E-2</v>
      </c>
      <c r="F4585" s="62">
        <v>4.4999999999999998E-2</v>
      </c>
      <c r="G4585" s="62"/>
    </row>
    <row r="4586" spans="2:7" x14ac:dyDescent="0.25">
      <c r="B4586" s="60">
        <v>43144</v>
      </c>
      <c r="C4586" s="62">
        <v>1.5875E-2</v>
      </c>
      <c r="D4586" s="62">
        <v>1.8387500000000001E-2</v>
      </c>
      <c r="E4586" s="62">
        <v>2.05715E-2</v>
      </c>
      <c r="F4586" s="62">
        <v>4.4999999999999998E-2</v>
      </c>
      <c r="G4586" s="62"/>
    </row>
    <row r="4587" spans="2:7" x14ac:dyDescent="0.25">
      <c r="B4587" s="60">
        <v>43145</v>
      </c>
      <c r="C4587" s="62">
        <v>1.5881300000000001E-2</v>
      </c>
      <c r="D4587" s="62">
        <v>1.8500000000000003E-2</v>
      </c>
      <c r="E4587" s="62">
        <v>2.0628299999999999E-2</v>
      </c>
      <c r="F4587" s="62">
        <v>4.4999999999999998E-2</v>
      </c>
      <c r="G4587" s="62"/>
    </row>
    <row r="4588" spans="2:7" x14ac:dyDescent="0.25">
      <c r="B4588" s="60">
        <v>43146</v>
      </c>
      <c r="C4588" s="62">
        <v>1.5900000000000001E-2</v>
      </c>
      <c r="D4588" s="62">
        <v>1.8725000000000002E-2</v>
      </c>
      <c r="E4588" s="62">
        <v>2.0964399999999998E-2</v>
      </c>
      <c r="F4588" s="62">
        <v>4.4999999999999998E-2</v>
      </c>
      <c r="G4588" s="62"/>
    </row>
    <row r="4589" spans="2:7" x14ac:dyDescent="0.25">
      <c r="B4589" s="60">
        <v>43147</v>
      </c>
      <c r="C4589" s="62">
        <v>1.59375E-2</v>
      </c>
      <c r="D4589" s="62">
        <v>1.8849400000000002E-2</v>
      </c>
      <c r="E4589" s="62">
        <v>2.1061299999999998E-2</v>
      </c>
      <c r="F4589" s="62">
        <v>4.4999999999999998E-2</v>
      </c>
      <c r="G4589" s="62"/>
    </row>
    <row r="4590" spans="2:7" x14ac:dyDescent="0.25">
      <c r="B4590" s="60">
        <v>43150</v>
      </c>
      <c r="C4590" s="62">
        <v>1.59563E-2</v>
      </c>
      <c r="D4590" s="62">
        <v>1.8921300000000002E-2</v>
      </c>
      <c r="E4590" s="62">
        <v>2.1186300000000002E-2</v>
      </c>
      <c r="F4590" s="62"/>
      <c r="G4590" s="62"/>
    </row>
    <row r="4591" spans="2:7" x14ac:dyDescent="0.25">
      <c r="B4591" s="60">
        <v>43151</v>
      </c>
      <c r="C4591" s="62">
        <v>1.59563E-2</v>
      </c>
      <c r="D4591" s="62">
        <v>1.9039399999999998E-2</v>
      </c>
      <c r="E4591" s="62">
        <v>2.1286299999999998E-2</v>
      </c>
      <c r="F4591" s="62">
        <v>4.4999999999999998E-2</v>
      </c>
      <c r="G4591" s="62"/>
    </row>
    <row r="4592" spans="2:7" x14ac:dyDescent="0.25">
      <c r="B4592" s="60">
        <v>43152</v>
      </c>
      <c r="C4592" s="62">
        <v>1.60251E-2</v>
      </c>
      <c r="D4592" s="62">
        <v>1.9197499999999999E-2</v>
      </c>
      <c r="E4592" s="62">
        <v>2.1455000000000002E-2</v>
      </c>
      <c r="F4592" s="62">
        <v>4.4999999999999998E-2</v>
      </c>
      <c r="G4592" s="62"/>
    </row>
    <row r="4593" spans="2:7" x14ac:dyDescent="0.25">
      <c r="B4593" s="60">
        <v>43153</v>
      </c>
      <c r="C4593" s="62">
        <v>1.6206999999999999E-2</v>
      </c>
      <c r="D4593" s="62">
        <v>1.94363E-2</v>
      </c>
      <c r="E4593" s="62">
        <v>2.1680000000000001E-2</v>
      </c>
      <c r="F4593" s="62">
        <v>4.4999999999999998E-2</v>
      </c>
      <c r="G4593" s="62"/>
    </row>
    <row r="4594" spans="2:7" x14ac:dyDescent="0.25">
      <c r="B4594" s="60">
        <v>43154</v>
      </c>
      <c r="C4594" s="62">
        <v>1.6312E-2</v>
      </c>
      <c r="D4594" s="62">
        <v>1.95625E-2</v>
      </c>
      <c r="E4594" s="62">
        <v>2.1818799999999999E-2</v>
      </c>
      <c r="F4594" s="62">
        <v>4.4999999999999998E-2</v>
      </c>
      <c r="G4594" s="62"/>
    </row>
    <row r="4595" spans="2:7" x14ac:dyDescent="0.25">
      <c r="B4595" s="60">
        <v>43157</v>
      </c>
      <c r="C4595" s="62">
        <v>1.6479999999999998E-2</v>
      </c>
      <c r="D4595" s="62">
        <v>1.9841899999999999E-2</v>
      </c>
      <c r="E4595" s="62">
        <v>2.2011300000000001E-2</v>
      </c>
      <c r="F4595" s="62">
        <v>4.4999999999999998E-2</v>
      </c>
      <c r="G4595" s="62"/>
    </row>
    <row r="4596" spans="2:7" x14ac:dyDescent="0.25">
      <c r="B4596" s="60">
        <v>43158</v>
      </c>
      <c r="C4596" s="62">
        <v>1.6641799999999998E-2</v>
      </c>
      <c r="D4596" s="62">
        <v>2.00625E-2</v>
      </c>
      <c r="E4596" s="62">
        <v>2.21125E-2</v>
      </c>
      <c r="F4596" s="62">
        <v>4.4999999999999998E-2</v>
      </c>
      <c r="G4596" s="62"/>
    </row>
    <row r="4597" spans="2:7" x14ac:dyDescent="0.25">
      <c r="B4597" s="60">
        <v>43159</v>
      </c>
      <c r="C4597" s="62">
        <v>1.6700699999999999E-2</v>
      </c>
      <c r="D4597" s="62">
        <v>2.01719E-2</v>
      </c>
      <c r="E4597" s="62">
        <v>2.22375E-2</v>
      </c>
      <c r="F4597" s="62">
        <v>4.4999999999999998E-2</v>
      </c>
      <c r="G4597" s="62"/>
    </row>
    <row r="4598" spans="2:7" x14ac:dyDescent="0.25">
      <c r="B4598" s="60">
        <v>43160</v>
      </c>
      <c r="C4598" s="62">
        <v>1.6861999999999999E-2</v>
      </c>
      <c r="D4598" s="62">
        <v>2.0245700000000002E-2</v>
      </c>
      <c r="E4598" s="62">
        <v>2.2248800000000003E-2</v>
      </c>
      <c r="F4598" s="62">
        <v>4.4999999999999998E-2</v>
      </c>
      <c r="G4598" s="62"/>
    </row>
    <row r="4599" spans="2:7" x14ac:dyDescent="0.25">
      <c r="B4599" s="60">
        <v>43161</v>
      </c>
      <c r="C4599" s="62">
        <v>1.6905E-2</v>
      </c>
      <c r="D4599" s="62">
        <v>2.02519E-2</v>
      </c>
      <c r="E4599" s="62">
        <v>2.22843E-2</v>
      </c>
      <c r="F4599" s="62">
        <v>4.4999999999999998E-2</v>
      </c>
      <c r="G4599" s="62"/>
    </row>
    <row r="4600" spans="2:7" x14ac:dyDescent="0.25">
      <c r="B4600" s="60">
        <v>43164</v>
      </c>
      <c r="C4600" s="62">
        <v>1.7017000000000001E-2</v>
      </c>
      <c r="D4600" s="62">
        <v>2.0348999999999999E-2</v>
      </c>
      <c r="E4600" s="62">
        <v>2.2292900000000001E-2</v>
      </c>
      <c r="F4600" s="62">
        <v>4.4999999999999998E-2</v>
      </c>
      <c r="G4600" s="62"/>
    </row>
    <row r="4601" spans="2:7" x14ac:dyDescent="0.25">
      <c r="B4601" s="60">
        <v>43165</v>
      </c>
      <c r="C4601" s="62">
        <v>1.7113100000000003E-2</v>
      </c>
      <c r="D4601" s="62">
        <v>2.0472800000000003E-2</v>
      </c>
      <c r="E4601" s="62">
        <v>2.2405100000000001E-2</v>
      </c>
      <c r="F4601" s="62">
        <v>4.4999999999999998E-2</v>
      </c>
      <c r="G4601" s="62"/>
    </row>
    <row r="4602" spans="2:7" x14ac:dyDescent="0.25">
      <c r="B4602" s="60">
        <v>43166</v>
      </c>
      <c r="C4602" s="62">
        <v>1.7179400000000001E-2</v>
      </c>
      <c r="D4602" s="62">
        <v>2.0572499999999997E-2</v>
      </c>
      <c r="E4602" s="62">
        <v>2.2454999999999999E-2</v>
      </c>
      <c r="F4602" s="62">
        <v>4.4999999999999998E-2</v>
      </c>
      <c r="G4602" s="62"/>
    </row>
    <row r="4603" spans="2:7" x14ac:dyDescent="0.25">
      <c r="B4603" s="60">
        <v>43167</v>
      </c>
      <c r="C4603" s="62">
        <v>1.73957E-2</v>
      </c>
      <c r="D4603" s="62">
        <v>2.0714E-2</v>
      </c>
      <c r="E4603" s="62">
        <v>2.2592500000000001E-2</v>
      </c>
      <c r="F4603" s="62">
        <v>4.4999999999999998E-2</v>
      </c>
      <c r="G4603" s="62"/>
    </row>
    <row r="4604" spans="2:7" x14ac:dyDescent="0.25">
      <c r="B4604" s="60">
        <v>43168</v>
      </c>
      <c r="C4604" s="62">
        <v>1.75032E-2</v>
      </c>
      <c r="D4604" s="62">
        <v>2.08875E-2</v>
      </c>
      <c r="E4604" s="62">
        <v>2.26863E-2</v>
      </c>
      <c r="F4604" s="62">
        <v>4.4999999999999998E-2</v>
      </c>
      <c r="G4604" s="62"/>
    </row>
    <row r="4605" spans="2:7" x14ac:dyDescent="0.25">
      <c r="B4605" s="60">
        <v>43171</v>
      </c>
      <c r="C4605" s="62">
        <v>1.7649499999999999E-2</v>
      </c>
      <c r="D4605" s="62">
        <v>2.1068799999999999E-2</v>
      </c>
      <c r="E4605" s="62">
        <v>2.2867499999999999E-2</v>
      </c>
      <c r="F4605" s="62">
        <v>4.4999999999999998E-2</v>
      </c>
      <c r="G4605" s="62"/>
    </row>
    <row r="4606" spans="2:7" x14ac:dyDescent="0.25">
      <c r="B4606" s="60">
        <v>43172</v>
      </c>
      <c r="C4606" s="62">
        <v>1.7766000000000001E-2</v>
      </c>
      <c r="D4606" s="62">
        <v>2.1245E-2</v>
      </c>
      <c r="E4606" s="62">
        <v>2.30425E-2</v>
      </c>
      <c r="F4606" s="62">
        <v>4.4999999999999998E-2</v>
      </c>
      <c r="G4606" s="62"/>
    </row>
    <row r="4607" spans="2:7" x14ac:dyDescent="0.25">
      <c r="B4607" s="60">
        <v>43173</v>
      </c>
      <c r="C4607" s="62">
        <v>1.7863799999999999E-2</v>
      </c>
      <c r="D4607" s="62">
        <v>2.145E-2</v>
      </c>
      <c r="E4607" s="62">
        <v>2.3211300000000001E-2</v>
      </c>
      <c r="F4607" s="62">
        <v>4.4999999999999998E-2</v>
      </c>
      <c r="G4607" s="62"/>
    </row>
    <row r="4608" spans="2:7" x14ac:dyDescent="0.25">
      <c r="B4608" s="60">
        <v>43174</v>
      </c>
      <c r="C4608" s="62">
        <v>1.8082000000000001E-2</v>
      </c>
      <c r="D4608" s="62">
        <v>2.1775000000000003E-2</v>
      </c>
      <c r="E4608" s="62">
        <v>2.3417500000000001E-2</v>
      </c>
      <c r="F4608" s="62">
        <v>4.4999999999999998E-2</v>
      </c>
      <c r="G4608" s="62"/>
    </row>
    <row r="4609" spans="2:7" x14ac:dyDescent="0.25">
      <c r="B4609" s="60">
        <v>43175</v>
      </c>
      <c r="C4609" s="62">
        <v>1.8220699999999999E-2</v>
      </c>
      <c r="D4609" s="62">
        <v>2.2017500000000002E-2</v>
      </c>
      <c r="E4609" s="62">
        <v>2.3636300000000002E-2</v>
      </c>
      <c r="F4609" s="62">
        <v>4.4999999999999998E-2</v>
      </c>
      <c r="G4609" s="62"/>
    </row>
    <row r="4610" spans="2:7" x14ac:dyDescent="0.25">
      <c r="B4610" s="60">
        <v>43178</v>
      </c>
      <c r="C4610" s="62">
        <v>1.8406700000000002E-2</v>
      </c>
      <c r="D4610" s="62">
        <v>2.2224900000000002E-2</v>
      </c>
      <c r="E4610" s="62">
        <v>2.3904999999999999E-2</v>
      </c>
      <c r="F4610" s="62">
        <v>4.4999999999999998E-2</v>
      </c>
      <c r="G4610" s="62"/>
    </row>
    <row r="4611" spans="2:7" x14ac:dyDescent="0.25">
      <c r="B4611" s="60">
        <v>43179</v>
      </c>
      <c r="C4611" s="62">
        <v>1.8538200000000001E-2</v>
      </c>
      <c r="D4611" s="62">
        <v>2.2481399999999999E-2</v>
      </c>
      <c r="E4611" s="62">
        <v>2.4098799999999997E-2</v>
      </c>
      <c r="F4611" s="62">
        <v>4.4999999999999998E-2</v>
      </c>
      <c r="G4611" s="62"/>
    </row>
    <row r="4612" spans="2:7" x14ac:dyDescent="0.25">
      <c r="B4612" s="60">
        <v>43180</v>
      </c>
      <c r="C4612" s="62">
        <v>1.8612500000000001E-2</v>
      </c>
      <c r="D4612" s="62">
        <v>2.27108E-2</v>
      </c>
      <c r="E4612" s="62">
        <v>2.4342199999999998E-2</v>
      </c>
      <c r="F4612" s="62">
        <v>4.4999999999999998E-2</v>
      </c>
      <c r="G4612" s="62"/>
    </row>
    <row r="4613" spans="2:7" x14ac:dyDescent="0.25">
      <c r="B4613" s="60">
        <v>43181</v>
      </c>
      <c r="C4613" s="62">
        <v>1.8714999999999999E-2</v>
      </c>
      <c r="D4613" s="62">
        <v>2.28557E-2</v>
      </c>
      <c r="E4613" s="62">
        <v>2.4472999999999998E-2</v>
      </c>
      <c r="F4613" s="62">
        <v>4.7500000000000001E-2</v>
      </c>
      <c r="G4613" s="62"/>
    </row>
    <row r="4614" spans="2:7" x14ac:dyDescent="0.25">
      <c r="B4614" s="60">
        <v>43182</v>
      </c>
      <c r="C4614" s="62">
        <v>1.8749999999999999E-2</v>
      </c>
      <c r="D4614" s="62">
        <v>2.2915499999999998E-2</v>
      </c>
      <c r="E4614" s="62">
        <v>2.4497100000000001E-2</v>
      </c>
      <c r="F4614" s="62">
        <v>4.7500000000000001E-2</v>
      </c>
      <c r="G4614" s="62"/>
    </row>
    <row r="4615" spans="2:7" x14ac:dyDescent="0.25">
      <c r="B4615" s="60">
        <v>43185</v>
      </c>
      <c r="C4615" s="62">
        <v>1.8768800000000002E-2</v>
      </c>
      <c r="D4615" s="62">
        <v>2.2949600000000001E-2</v>
      </c>
      <c r="E4615" s="62">
        <v>2.4538000000000001E-2</v>
      </c>
      <c r="F4615" s="62">
        <v>4.7500000000000001E-2</v>
      </c>
      <c r="G4615" s="62"/>
    </row>
    <row r="4616" spans="2:7" x14ac:dyDescent="0.25">
      <c r="B4616" s="60">
        <v>43186</v>
      </c>
      <c r="C4616" s="62">
        <v>1.8768800000000002E-2</v>
      </c>
      <c r="D4616" s="62">
        <v>2.3019999999999999E-2</v>
      </c>
      <c r="E4616" s="62">
        <v>2.4529899999999997E-2</v>
      </c>
      <c r="F4616" s="62">
        <v>4.7500000000000001E-2</v>
      </c>
      <c r="G4616" s="62"/>
    </row>
    <row r="4617" spans="2:7" x14ac:dyDescent="0.25">
      <c r="B4617" s="60">
        <v>43187</v>
      </c>
      <c r="C4617" s="62">
        <v>1.8868799999999998E-2</v>
      </c>
      <c r="D4617" s="62">
        <v>2.308E-2</v>
      </c>
      <c r="E4617" s="62">
        <v>2.4440300000000002E-2</v>
      </c>
      <c r="F4617" s="62">
        <v>4.7500000000000001E-2</v>
      </c>
      <c r="G4617" s="62"/>
    </row>
    <row r="4618" spans="2:7" x14ac:dyDescent="0.25">
      <c r="B4618" s="60">
        <v>43188</v>
      </c>
      <c r="C4618" s="62">
        <v>1.8831299999999999E-2</v>
      </c>
      <c r="D4618" s="62">
        <v>2.3117499999999999E-2</v>
      </c>
      <c r="E4618" s="62">
        <v>2.4524000000000001E-2</v>
      </c>
      <c r="F4618" s="62">
        <v>4.7500000000000001E-2</v>
      </c>
      <c r="G4618" s="62"/>
    </row>
    <row r="4619" spans="2:7" x14ac:dyDescent="0.25">
      <c r="B4619" s="60">
        <v>43193</v>
      </c>
      <c r="C4619" s="62">
        <v>1.8775E-2</v>
      </c>
      <c r="D4619" s="62">
        <v>2.3208400000000001E-2</v>
      </c>
      <c r="E4619" s="62">
        <v>2.4598800000000001E-2</v>
      </c>
      <c r="F4619" s="62">
        <v>4.7500000000000001E-2</v>
      </c>
      <c r="G4619" s="62"/>
    </row>
    <row r="4620" spans="2:7" x14ac:dyDescent="0.25">
      <c r="B4620" s="60">
        <v>43194</v>
      </c>
      <c r="C4620" s="62">
        <v>1.8906300000000001E-2</v>
      </c>
      <c r="D4620" s="62">
        <v>2.3246099999999999E-2</v>
      </c>
      <c r="E4620" s="62">
        <v>2.46E-2</v>
      </c>
      <c r="F4620" s="62">
        <v>4.7500000000000001E-2</v>
      </c>
      <c r="G4620" s="62"/>
    </row>
    <row r="4621" spans="2:7" x14ac:dyDescent="0.25">
      <c r="B4621" s="60">
        <v>43195</v>
      </c>
      <c r="C4621" s="62">
        <v>1.8951900000000001E-2</v>
      </c>
      <c r="D4621" s="62">
        <v>2.3306300000000002E-2</v>
      </c>
      <c r="E4621" s="62">
        <v>2.46625E-2</v>
      </c>
      <c r="F4621" s="62">
        <v>4.7500000000000001E-2</v>
      </c>
      <c r="G4621" s="62"/>
    </row>
    <row r="4622" spans="2:7" x14ac:dyDescent="0.25">
      <c r="B4622" s="60">
        <v>43196</v>
      </c>
      <c r="C4622" s="62">
        <v>1.89713E-2</v>
      </c>
      <c r="D4622" s="62">
        <v>2.3374600000000002E-2</v>
      </c>
      <c r="E4622" s="62">
        <v>2.4721899999999998E-2</v>
      </c>
      <c r="F4622" s="62">
        <v>4.7500000000000001E-2</v>
      </c>
      <c r="G4622" s="62"/>
    </row>
    <row r="4623" spans="2:7" x14ac:dyDescent="0.25">
      <c r="B4623" s="60">
        <v>43199</v>
      </c>
      <c r="C4623" s="62">
        <v>1.89713E-2</v>
      </c>
      <c r="D4623" s="62">
        <v>2.3372999999999998E-2</v>
      </c>
      <c r="E4623" s="62">
        <v>2.47063E-2</v>
      </c>
      <c r="F4623" s="62">
        <v>4.7500000000000001E-2</v>
      </c>
      <c r="G4623" s="62"/>
    </row>
    <row r="4624" spans="2:7" x14ac:dyDescent="0.25">
      <c r="B4624" s="60">
        <v>43200</v>
      </c>
      <c r="C4624" s="62">
        <v>1.89438E-2</v>
      </c>
      <c r="D4624" s="62">
        <v>2.3390300000000003E-2</v>
      </c>
      <c r="E4624" s="62">
        <v>2.4674999999999999E-2</v>
      </c>
      <c r="F4624" s="62">
        <v>4.7500000000000001E-2</v>
      </c>
      <c r="G4624" s="62"/>
    </row>
    <row r="4625" spans="2:7" x14ac:dyDescent="0.25">
      <c r="B4625" s="60">
        <v>43201</v>
      </c>
      <c r="C4625" s="62">
        <v>1.8956299999999999E-2</v>
      </c>
      <c r="D4625" s="62">
        <v>2.3416299999999998E-2</v>
      </c>
      <c r="E4625" s="62">
        <v>2.4725E-2</v>
      </c>
      <c r="F4625" s="62">
        <v>4.7500000000000001E-2</v>
      </c>
      <c r="G4625" s="62"/>
    </row>
    <row r="4626" spans="2:7" x14ac:dyDescent="0.25">
      <c r="B4626" s="60">
        <v>43202</v>
      </c>
      <c r="C4626" s="62">
        <v>1.8968799999999997E-2</v>
      </c>
      <c r="D4626" s="62">
        <v>2.3476900000000002E-2</v>
      </c>
      <c r="E4626" s="62">
        <v>2.4818799999999999E-2</v>
      </c>
      <c r="F4626" s="62">
        <v>4.7500000000000001E-2</v>
      </c>
      <c r="G4626" s="62"/>
    </row>
    <row r="4627" spans="2:7" x14ac:dyDescent="0.25">
      <c r="B4627" s="60">
        <v>43203</v>
      </c>
      <c r="C4627" s="62">
        <v>1.8955E-2</v>
      </c>
      <c r="D4627" s="62">
        <v>2.35281E-2</v>
      </c>
      <c r="E4627" s="62">
        <v>2.4900000000000002E-2</v>
      </c>
      <c r="F4627" s="62">
        <v>4.7500000000000001E-2</v>
      </c>
      <c r="G4627" s="62"/>
    </row>
    <row r="4628" spans="2:7" x14ac:dyDescent="0.25">
      <c r="B4628" s="60">
        <v>43206</v>
      </c>
      <c r="C4628" s="62">
        <v>1.89426E-2</v>
      </c>
      <c r="D4628" s="62">
        <v>2.35509E-2</v>
      </c>
      <c r="E4628" s="62">
        <v>2.5031299999999999E-2</v>
      </c>
      <c r="F4628" s="62">
        <v>4.7500000000000001E-2</v>
      </c>
      <c r="G4628" s="62"/>
    </row>
    <row r="4629" spans="2:7" x14ac:dyDescent="0.25">
      <c r="B4629" s="60">
        <v>43207</v>
      </c>
      <c r="C4629" s="62">
        <v>1.8956299999999999E-2</v>
      </c>
      <c r="D4629" s="62">
        <v>2.3553899999999999E-2</v>
      </c>
      <c r="E4629" s="62">
        <v>2.5012500000000003E-2</v>
      </c>
      <c r="F4629" s="62">
        <v>4.7500000000000001E-2</v>
      </c>
      <c r="G4629" s="62"/>
    </row>
    <row r="4630" spans="2:7" x14ac:dyDescent="0.25">
      <c r="B4630" s="60">
        <v>43208</v>
      </c>
      <c r="C4630" s="62">
        <v>1.89707E-2</v>
      </c>
      <c r="D4630" s="62">
        <v>2.3586599999999999E-2</v>
      </c>
      <c r="E4630" s="62">
        <v>2.5031299999999999E-2</v>
      </c>
      <c r="F4630" s="62">
        <v>4.7500000000000001E-2</v>
      </c>
      <c r="G4630" s="62"/>
    </row>
    <row r="4631" spans="2:7" x14ac:dyDescent="0.25">
      <c r="B4631" s="60">
        <v>43209</v>
      </c>
      <c r="C4631" s="62">
        <v>1.8982600000000002E-2</v>
      </c>
      <c r="D4631" s="62">
        <v>2.36156E-2</v>
      </c>
      <c r="E4631" s="62">
        <v>2.5093800000000003E-2</v>
      </c>
      <c r="F4631" s="62">
        <v>4.7500000000000001E-2</v>
      </c>
      <c r="G4631" s="62"/>
    </row>
    <row r="4632" spans="2:7" x14ac:dyDescent="0.25">
      <c r="B4632" s="60">
        <v>43210</v>
      </c>
      <c r="C4632" s="62">
        <v>1.89695E-2</v>
      </c>
      <c r="D4632" s="62">
        <v>2.35923E-2</v>
      </c>
      <c r="E4632" s="62">
        <v>2.5112499999999999E-2</v>
      </c>
      <c r="F4632" s="62">
        <v>4.7500000000000001E-2</v>
      </c>
      <c r="G4632" s="62"/>
    </row>
    <row r="4633" spans="2:7" x14ac:dyDescent="0.25">
      <c r="B4633" s="60">
        <v>43213</v>
      </c>
      <c r="C4633" s="62">
        <v>1.8971100000000001E-2</v>
      </c>
      <c r="D4633" s="62">
        <v>2.3595399999999999E-2</v>
      </c>
      <c r="E4633" s="62">
        <v>2.5156299999999999E-2</v>
      </c>
      <c r="F4633" s="62">
        <v>4.7500000000000001E-2</v>
      </c>
      <c r="G4633" s="62"/>
    </row>
    <row r="4634" spans="2:7" x14ac:dyDescent="0.25">
      <c r="B4634" s="60">
        <v>43214</v>
      </c>
      <c r="C4634" s="62">
        <v>1.8982600000000002E-2</v>
      </c>
      <c r="D4634" s="62">
        <v>2.3616700000000001E-2</v>
      </c>
      <c r="E4634" s="62">
        <v>2.5162499999999997E-2</v>
      </c>
      <c r="F4634" s="62">
        <v>4.7500000000000001E-2</v>
      </c>
      <c r="G4634" s="62"/>
    </row>
    <row r="4635" spans="2:7" x14ac:dyDescent="0.25">
      <c r="B4635" s="60">
        <v>43215</v>
      </c>
      <c r="C4635" s="62">
        <v>1.89988E-2</v>
      </c>
      <c r="D4635" s="62">
        <v>2.3656100000000003E-2</v>
      </c>
      <c r="E4635" s="62">
        <v>2.51925E-2</v>
      </c>
      <c r="F4635" s="62">
        <v>4.7500000000000001E-2</v>
      </c>
      <c r="G4635" s="62"/>
    </row>
    <row r="4636" spans="2:7" x14ac:dyDescent="0.25">
      <c r="B4636" s="60">
        <v>43216</v>
      </c>
      <c r="C4636" s="62">
        <v>1.9007599999999999E-2</v>
      </c>
      <c r="D4636" s="62">
        <v>2.3587799999999999E-2</v>
      </c>
      <c r="E4636" s="62">
        <v>2.52175E-2</v>
      </c>
      <c r="F4636" s="62">
        <v>4.7500000000000001E-2</v>
      </c>
      <c r="G4636" s="62"/>
    </row>
    <row r="4637" spans="2:7" x14ac:dyDescent="0.25">
      <c r="B4637" s="60">
        <v>43217</v>
      </c>
      <c r="C4637" s="62">
        <v>1.90701E-2</v>
      </c>
      <c r="D4637" s="62">
        <v>2.3580500000000001E-2</v>
      </c>
      <c r="E4637" s="62">
        <v>2.5195599999999999E-2</v>
      </c>
      <c r="F4637" s="62">
        <v>4.7500000000000001E-2</v>
      </c>
      <c r="G4637" s="62"/>
    </row>
    <row r="4638" spans="2:7" x14ac:dyDescent="0.25">
      <c r="B4638" s="60">
        <v>43220</v>
      </c>
      <c r="C4638" s="62">
        <v>1.9093199999999998E-2</v>
      </c>
      <c r="D4638" s="62">
        <v>2.3629400000000002E-2</v>
      </c>
      <c r="E4638" s="62">
        <v>2.5117500000000001E-2</v>
      </c>
      <c r="F4638" s="62">
        <v>4.7500000000000001E-2</v>
      </c>
      <c r="G4638" s="62"/>
    </row>
    <row r="4639" spans="2:7" x14ac:dyDescent="0.25">
      <c r="B4639" s="60">
        <v>43221</v>
      </c>
      <c r="C4639" s="62">
        <v>1.90875E-2</v>
      </c>
      <c r="D4639" s="62">
        <v>2.3537499999999999E-2</v>
      </c>
      <c r="E4639" s="62">
        <v>2.5142500000000002E-2</v>
      </c>
      <c r="F4639" s="62">
        <v>4.7500000000000001E-2</v>
      </c>
      <c r="G4639" s="62"/>
    </row>
    <row r="4640" spans="2:7" x14ac:dyDescent="0.25">
      <c r="B4640" s="60">
        <v>43222</v>
      </c>
      <c r="C4640" s="62">
        <v>1.9171299999999999E-2</v>
      </c>
      <c r="D4640" s="62">
        <v>2.3629400000000002E-2</v>
      </c>
      <c r="E4640" s="62">
        <v>2.5126900000000001E-2</v>
      </c>
      <c r="F4640" s="62">
        <v>4.7500000000000001E-2</v>
      </c>
      <c r="G4640" s="62"/>
    </row>
    <row r="4641" spans="2:7" x14ac:dyDescent="0.25">
      <c r="B4641" s="60">
        <v>43223</v>
      </c>
      <c r="C4641" s="62">
        <v>1.9227000000000001E-2</v>
      </c>
      <c r="D4641" s="62">
        <v>2.3631300000000001E-2</v>
      </c>
      <c r="E4641" s="62">
        <v>2.5148799999999999E-2</v>
      </c>
      <c r="F4641" s="62">
        <v>4.7500000000000001E-2</v>
      </c>
      <c r="G4641" s="62"/>
    </row>
    <row r="4642" spans="2:7" x14ac:dyDescent="0.25">
      <c r="B4642" s="60">
        <v>43224</v>
      </c>
      <c r="C4642" s="62">
        <v>1.9276999999999999E-2</v>
      </c>
      <c r="D4642" s="62">
        <v>2.3690600000000003E-2</v>
      </c>
      <c r="E4642" s="62">
        <v>2.5201899999999999E-2</v>
      </c>
      <c r="F4642" s="62">
        <v>4.7500000000000001E-2</v>
      </c>
      <c r="G4642" s="62"/>
    </row>
    <row r="4643" spans="2:7" x14ac:dyDescent="0.25">
      <c r="B4643" s="60">
        <v>43228</v>
      </c>
      <c r="C4643" s="62">
        <v>1.9285099999999999E-2</v>
      </c>
      <c r="D4643" s="62">
        <v>2.3525000000000001E-2</v>
      </c>
      <c r="E4643" s="62">
        <v>2.5237500000000003E-2</v>
      </c>
      <c r="F4643" s="62">
        <v>4.7500000000000001E-2</v>
      </c>
      <c r="G4643" s="62"/>
    </row>
    <row r="4644" spans="2:7" x14ac:dyDescent="0.25">
      <c r="B4644" s="60">
        <v>43229</v>
      </c>
      <c r="C4644" s="62">
        <v>1.9285099999999999E-2</v>
      </c>
      <c r="D4644" s="62">
        <v>2.3557499999999999E-2</v>
      </c>
      <c r="E4644" s="62">
        <v>2.5181300000000004E-2</v>
      </c>
      <c r="F4644" s="62">
        <v>4.7500000000000001E-2</v>
      </c>
      <c r="G4644" s="62"/>
    </row>
    <row r="4645" spans="2:7" x14ac:dyDescent="0.25">
      <c r="B4645" s="60">
        <v>43230</v>
      </c>
      <c r="C4645" s="62">
        <v>1.91839E-2</v>
      </c>
      <c r="D4645" s="62">
        <v>2.3550000000000001E-2</v>
      </c>
      <c r="E4645" s="62">
        <v>2.5168800000000002E-2</v>
      </c>
      <c r="F4645" s="62">
        <v>4.7500000000000001E-2</v>
      </c>
      <c r="G4645" s="62"/>
    </row>
    <row r="4646" spans="2:7" x14ac:dyDescent="0.25">
      <c r="B4646" s="60">
        <v>43231</v>
      </c>
      <c r="C4646" s="62">
        <v>1.9187099999999999E-2</v>
      </c>
      <c r="D4646" s="62">
        <v>2.3424999999999998E-2</v>
      </c>
      <c r="E4646" s="62">
        <v>2.5150000000000002E-2</v>
      </c>
      <c r="F4646" s="62">
        <v>4.7500000000000001E-2</v>
      </c>
      <c r="G4646" s="62"/>
    </row>
    <row r="4647" spans="2:7" x14ac:dyDescent="0.25">
      <c r="B4647" s="60">
        <v>43234</v>
      </c>
      <c r="C4647" s="62">
        <v>1.9337500000000001E-2</v>
      </c>
      <c r="D4647" s="62">
        <v>2.3300000000000001E-2</v>
      </c>
      <c r="E4647" s="62">
        <v>2.5006300000000002E-2</v>
      </c>
      <c r="F4647" s="62">
        <v>4.7500000000000001E-2</v>
      </c>
      <c r="G4647" s="62"/>
    </row>
    <row r="4648" spans="2:7" x14ac:dyDescent="0.25">
      <c r="B4648" s="60">
        <v>43235</v>
      </c>
      <c r="C4648" s="62">
        <v>1.9387499999999998E-2</v>
      </c>
      <c r="D4648" s="62">
        <v>2.3206299999999999E-2</v>
      </c>
      <c r="E4648" s="62">
        <v>2.4925000000000003E-2</v>
      </c>
      <c r="F4648" s="62">
        <v>4.7500000000000001E-2</v>
      </c>
      <c r="G4648" s="62"/>
    </row>
    <row r="4649" spans="2:7" x14ac:dyDescent="0.25">
      <c r="B4649" s="60">
        <v>43236</v>
      </c>
      <c r="C4649" s="62">
        <v>1.9349999999999999E-2</v>
      </c>
      <c r="D4649" s="62">
        <v>2.3256299999999997E-2</v>
      </c>
      <c r="E4649" s="62">
        <v>2.4943800000000002E-2</v>
      </c>
      <c r="F4649" s="62">
        <v>4.7500000000000001E-2</v>
      </c>
      <c r="G4649" s="62"/>
    </row>
    <row r="4650" spans="2:7" x14ac:dyDescent="0.25">
      <c r="B4650" s="60">
        <v>43237</v>
      </c>
      <c r="C4650" s="62">
        <v>1.9477500000000002E-2</v>
      </c>
      <c r="D4650" s="62">
        <v>2.33125E-2</v>
      </c>
      <c r="E4650" s="62">
        <v>2.49938E-2</v>
      </c>
      <c r="F4650" s="62">
        <v>4.7500000000000001E-2</v>
      </c>
      <c r="G4650" s="62"/>
    </row>
    <row r="4651" spans="2:7" x14ac:dyDescent="0.25">
      <c r="B4651" s="60">
        <v>43238</v>
      </c>
      <c r="C4651" s="62">
        <v>1.95275E-2</v>
      </c>
      <c r="D4651" s="62">
        <v>2.32938E-2</v>
      </c>
      <c r="E4651" s="62">
        <v>2.4987499999999999E-2</v>
      </c>
      <c r="F4651" s="62">
        <v>4.7500000000000001E-2</v>
      </c>
      <c r="G4651" s="62"/>
    </row>
    <row r="4652" spans="2:7" x14ac:dyDescent="0.25">
      <c r="B4652" s="60">
        <v>43241</v>
      </c>
      <c r="C4652" s="62">
        <v>1.9612499999999998E-2</v>
      </c>
      <c r="D4652" s="62">
        <v>2.3300000000000001E-2</v>
      </c>
      <c r="E4652" s="62">
        <v>2.4987499999999999E-2</v>
      </c>
      <c r="F4652" s="62">
        <v>4.7500000000000001E-2</v>
      </c>
      <c r="G4652" s="62"/>
    </row>
    <row r="4653" spans="2:7" x14ac:dyDescent="0.25">
      <c r="B4653" s="60">
        <v>43242</v>
      </c>
      <c r="C4653" s="62">
        <v>1.9653799999999999E-2</v>
      </c>
      <c r="D4653" s="62">
        <v>2.3300000000000001E-2</v>
      </c>
      <c r="E4653" s="62">
        <v>2.49938E-2</v>
      </c>
      <c r="F4653" s="62">
        <v>4.7500000000000001E-2</v>
      </c>
      <c r="G4653" s="62"/>
    </row>
    <row r="4654" spans="2:7" x14ac:dyDescent="0.25">
      <c r="B4654" s="60">
        <v>43243</v>
      </c>
      <c r="C4654" s="62">
        <v>1.95969E-2</v>
      </c>
      <c r="D4654" s="62">
        <v>2.3300000000000001E-2</v>
      </c>
      <c r="E4654" s="62">
        <v>2.4975000000000001E-2</v>
      </c>
      <c r="F4654" s="62">
        <v>4.7500000000000001E-2</v>
      </c>
      <c r="G4654" s="62"/>
    </row>
    <row r="4655" spans="2:7" x14ac:dyDescent="0.25">
      <c r="B4655" s="60">
        <v>43244</v>
      </c>
      <c r="C4655" s="62">
        <v>1.9682700000000001E-2</v>
      </c>
      <c r="D4655" s="62">
        <v>2.3193800000000001E-2</v>
      </c>
      <c r="E4655" s="62">
        <v>2.4849999999999997E-2</v>
      </c>
      <c r="F4655" s="62">
        <v>4.7500000000000001E-2</v>
      </c>
      <c r="G4655" s="62"/>
    </row>
    <row r="4656" spans="2:7" x14ac:dyDescent="0.25">
      <c r="B4656" s="60">
        <v>43245</v>
      </c>
      <c r="C4656" s="62">
        <v>1.9756300000000001E-2</v>
      </c>
      <c r="D4656" s="62">
        <v>2.3181300000000002E-2</v>
      </c>
      <c r="E4656" s="62">
        <v>2.4818799999999999E-2</v>
      </c>
      <c r="F4656" s="62">
        <v>4.7500000000000001E-2</v>
      </c>
      <c r="G4656" s="62"/>
    </row>
    <row r="4657" spans="2:7" x14ac:dyDescent="0.25">
      <c r="B4657" s="60">
        <v>43249</v>
      </c>
      <c r="C4657" s="62">
        <v>1.9803100000000001E-2</v>
      </c>
      <c r="D4657" s="62">
        <v>2.3071899999999999E-2</v>
      </c>
      <c r="E4657" s="62">
        <v>2.4700000000000003E-2</v>
      </c>
      <c r="F4657" s="62">
        <v>4.7500000000000001E-2</v>
      </c>
      <c r="G4657" s="62"/>
    </row>
    <row r="4658" spans="2:7" x14ac:dyDescent="0.25">
      <c r="B4658" s="60">
        <v>43250</v>
      </c>
      <c r="C4658" s="62">
        <v>1.9824600000000001E-2</v>
      </c>
      <c r="D4658" s="62">
        <v>2.3003100000000002E-2</v>
      </c>
      <c r="E4658" s="62">
        <v>2.4668800000000001E-2</v>
      </c>
      <c r="F4658" s="62">
        <v>4.7500000000000001E-2</v>
      </c>
      <c r="G4658" s="62"/>
    </row>
    <row r="4659" spans="2:7" x14ac:dyDescent="0.25">
      <c r="B4659" s="60">
        <v>43251</v>
      </c>
      <c r="C4659" s="62">
        <v>2.0007E-2</v>
      </c>
      <c r="D4659" s="62">
        <v>2.32125E-2</v>
      </c>
      <c r="E4659" s="62">
        <v>2.4737499999999999E-2</v>
      </c>
      <c r="F4659" s="62">
        <v>4.7500000000000001E-2</v>
      </c>
      <c r="G4659" s="62"/>
    </row>
    <row r="4660" spans="2:7" x14ac:dyDescent="0.25">
      <c r="B4660" s="60">
        <v>43252</v>
      </c>
      <c r="C4660" s="62">
        <v>2.00468E-2</v>
      </c>
      <c r="D4660" s="62">
        <v>2.31781E-2</v>
      </c>
      <c r="E4660" s="62">
        <v>2.47438E-2</v>
      </c>
      <c r="F4660" s="62">
        <v>4.7500000000000001E-2</v>
      </c>
      <c r="G4660" s="62"/>
    </row>
    <row r="4661" spans="2:7" x14ac:dyDescent="0.25">
      <c r="B4661" s="60">
        <v>43255</v>
      </c>
      <c r="C4661" s="62">
        <v>2.01297E-2</v>
      </c>
      <c r="D4661" s="62">
        <v>2.3138100000000002E-2</v>
      </c>
      <c r="E4661" s="62">
        <v>2.4840000000000001E-2</v>
      </c>
      <c r="F4661" s="62">
        <v>4.7500000000000001E-2</v>
      </c>
      <c r="G4661" s="62"/>
    </row>
    <row r="4662" spans="2:7" x14ac:dyDescent="0.25">
      <c r="B4662" s="60">
        <v>43256</v>
      </c>
      <c r="C4662" s="62">
        <v>2.02454E-2</v>
      </c>
      <c r="D4662" s="62">
        <v>2.3191899999999998E-2</v>
      </c>
      <c r="E4662" s="62">
        <v>2.4796299999999997E-2</v>
      </c>
      <c r="F4662" s="62">
        <v>4.7500000000000001E-2</v>
      </c>
      <c r="G4662" s="62"/>
    </row>
    <row r="4663" spans="2:7" x14ac:dyDescent="0.25">
      <c r="B4663" s="60">
        <v>43257</v>
      </c>
      <c r="C4663" s="62">
        <v>2.0296099999999997E-2</v>
      </c>
      <c r="D4663" s="62">
        <v>2.3208799999999998E-2</v>
      </c>
      <c r="E4663" s="62">
        <v>2.4837500000000002E-2</v>
      </c>
      <c r="F4663" s="62">
        <v>4.7500000000000001E-2</v>
      </c>
      <c r="G4663" s="62"/>
    </row>
    <row r="4664" spans="2:7" x14ac:dyDescent="0.25">
      <c r="B4664" s="60">
        <v>43258</v>
      </c>
      <c r="C4664" s="62">
        <v>2.0463800000000001E-2</v>
      </c>
      <c r="D4664" s="62">
        <v>2.3271299999999998E-2</v>
      </c>
      <c r="E4664" s="62">
        <v>2.4918800000000001E-2</v>
      </c>
      <c r="F4664" s="62">
        <v>4.7500000000000001E-2</v>
      </c>
      <c r="G4664" s="62"/>
    </row>
    <row r="4665" spans="2:7" x14ac:dyDescent="0.25">
      <c r="B4665" s="60">
        <v>43259</v>
      </c>
      <c r="C4665" s="62">
        <v>2.0461699999999999E-2</v>
      </c>
      <c r="D4665" s="62">
        <v>2.3263099999999998E-2</v>
      </c>
      <c r="E4665" s="62">
        <v>2.48875E-2</v>
      </c>
      <c r="F4665" s="62">
        <v>4.7500000000000001E-2</v>
      </c>
      <c r="G4665" s="62"/>
    </row>
    <row r="4666" spans="2:7" x14ac:dyDescent="0.25">
      <c r="B4666" s="60">
        <v>43262</v>
      </c>
      <c r="C4666" s="62">
        <v>2.04738E-2</v>
      </c>
      <c r="D4666" s="62">
        <v>2.3326300000000001E-2</v>
      </c>
      <c r="E4666" s="62">
        <v>2.49313E-2</v>
      </c>
      <c r="F4666" s="62">
        <v>4.7500000000000001E-2</v>
      </c>
      <c r="G4666" s="62"/>
    </row>
    <row r="4667" spans="2:7" x14ac:dyDescent="0.25">
      <c r="B4667" s="60">
        <v>43263</v>
      </c>
      <c r="C4667" s="62">
        <v>2.0572499999999997E-2</v>
      </c>
      <c r="D4667" s="62">
        <v>2.33563E-2</v>
      </c>
      <c r="E4667" s="62">
        <v>2.4987499999999999E-2</v>
      </c>
      <c r="F4667" s="62">
        <v>4.7500000000000001E-2</v>
      </c>
      <c r="G4667" s="62"/>
    </row>
    <row r="4668" spans="2:7" x14ac:dyDescent="0.25">
      <c r="B4668" s="60">
        <v>43264</v>
      </c>
      <c r="C4668" s="62">
        <v>2.0732499999999997E-2</v>
      </c>
      <c r="D4668" s="62">
        <v>2.3406300000000001E-2</v>
      </c>
      <c r="E4668" s="62">
        <v>2.5001300000000001E-2</v>
      </c>
      <c r="F4668" s="62">
        <v>4.7500000000000001E-2</v>
      </c>
      <c r="G4668" s="62"/>
    </row>
    <row r="4669" spans="2:7" x14ac:dyDescent="0.25">
      <c r="B4669" s="60">
        <v>43265</v>
      </c>
      <c r="C4669" s="62">
        <v>2.08506E-2</v>
      </c>
      <c r="D4669" s="62">
        <v>2.33469E-2</v>
      </c>
      <c r="E4669" s="62">
        <v>2.5028800000000004E-2</v>
      </c>
      <c r="F4669" s="62">
        <v>0.05</v>
      </c>
      <c r="G4669" s="62"/>
    </row>
    <row r="4670" spans="2:7" x14ac:dyDescent="0.25">
      <c r="B4670" s="60">
        <v>43266</v>
      </c>
      <c r="C4670" s="62">
        <v>2.0849400000000001E-2</v>
      </c>
      <c r="D4670" s="62">
        <v>2.32594E-2</v>
      </c>
      <c r="E4670" s="62">
        <v>2.5037500000000001E-2</v>
      </c>
      <c r="F4670" s="62">
        <v>0.05</v>
      </c>
      <c r="G4670" s="62"/>
    </row>
    <row r="4671" spans="2:7" x14ac:dyDescent="0.25">
      <c r="B4671" s="60">
        <v>43269</v>
      </c>
      <c r="C4671" s="62">
        <v>2.0837500000000002E-2</v>
      </c>
      <c r="D4671" s="62">
        <v>2.3246900000000001E-2</v>
      </c>
      <c r="E4671" s="62">
        <v>2.4968799999999999E-2</v>
      </c>
      <c r="F4671" s="62">
        <v>0.05</v>
      </c>
      <c r="G4671" s="62"/>
    </row>
    <row r="4672" spans="2:7" x14ac:dyDescent="0.25">
      <c r="B4672" s="60">
        <v>43270</v>
      </c>
      <c r="C4672" s="62">
        <v>2.0878800000000003E-2</v>
      </c>
      <c r="D4672" s="62">
        <v>2.33025E-2</v>
      </c>
      <c r="E4672" s="62">
        <v>2.495E-2</v>
      </c>
      <c r="F4672" s="62">
        <v>0.05</v>
      </c>
      <c r="G4672" s="62"/>
    </row>
    <row r="4673" spans="2:7" x14ac:dyDescent="0.25">
      <c r="B4673" s="60">
        <v>43271</v>
      </c>
      <c r="C4673" s="62">
        <v>2.0836299999999999E-2</v>
      </c>
      <c r="D4673" s="62">
        <v>2.3318800000000001E-2</v>
      </c>
      <c r="E4673" s="62">
        <v>2.5008800000000001E-2</v>
      </c>
      <c r="F4673" s="62">
        <v>0.05</v>
      </c>
      <c r="G4673" s="62"/>
    </row>
    <row r="4674" spans="2:7" x14ac:dyDescent="0.25">
      <c r="B4674" s="60">
        <v>43272</v>
      </c>
      <c r="C4674" s="62">
        <v>2.0911300000000001E-2</v>
      </c>
      <c r="D4674" s="62">
        <v>2.3350599999999999E-2</v>
      </c>
      <c r="E4674" s="62">
        <v>2.5043799999999998E-2</v>
      </c>
      <c r="F4674" s="62">
        <v>0.05</v>
      </c>
      <c r="G4674" s="62"/>
    </row>
    <row r="4675" spans="2:7" x14ac:dyDescent="0.25">
      <c r="B4675" s="60">
        <v>43273</v>
      </c>
      <c r="C4675" s="62">
        <v>2.09775E-2</v>
      </c>
      <c r="D4675" s="62">
        <v>2.3388800000000001E-2</v>
      </c>
      <c r="E4675" s="62">
        <v>2.5075E-2</v>
      </c>
      <c r="F4675" s="62">
        <v>0.05</v>
      </c>
      <c r="G4675" s="62"/>
    </row>
    <row r="4676" spans="2:7" x14ac:dyDescent="0.25">
      <c r="B4676" s="60">
        <v>43276</v>
      </c>
      <c r="C4676" s="62">
        <v>2.10288E-2</v>
      </c>
      <c r="D4676" s="62">
        <v>2.3370000000000002E-2</v>
      </c>
      <c r="E4676" s="62">
        <v>2.5024999999999999E-2</v>
      </c>
      <c r="F4676" s="62">
        <v>0.05</v>
      </c>
      <c r="G4676" s="62"/>
    </row>
    <row r="4677" spans="2:7" x14ac:dyDescent="0.25">
      <c r="B4677" s="60">
        <v>43277</v>
      </c>
      <c r="C4677" s="62">
        <v>2.1018800000000001E-2</v>
      </c>
      <c r="D4677" s="62">
        <v>2.33563E-2</v>
      </c>
      <c r="E4677" s="62">
        <v>2.5024999999999999E-2</v>
      </c>
      <c r="F4677" s="62">
        <v>0.05</v>
      </c>
      <c r="G4677" s="62"/>
    </row>
    <row r="4678" spans="2:7" x14ac:dyDescent="0.25">
      <c r="B4678" s="60">
        <v>43278</v>
      </c>
      <c r="C4678" s="62">
        <v>2.0935000000000002E-2</v>
      </c>
      <c r="D4678" s="62">
        <v>2.3343799999999998E-2</v>
      </c>
      <c r="E4678" s="62">
        <v>2.5006300000000002E-2</v>
      </c>
      <c r="F4678" s="62">
        <v>0.05</v>
      </c>
      <c r="G4678" s="62"/>
    </row>
    <row r="4679" spans="2:7" x14ac:dyDescent="0.25">
      <c r="B4679" s="60">
        <v>43279</v>
      </c>
      <c r="C4679" s="62">
        <v>2.09213E-2</v>
      </c>
      <c r="D4679" s="62">
        <v>2.33738E-2</v>
      </c>
      <c r="E4679" s="62">
        <v>2.5012500000000003E-2</v>
      </c>
      <c r="F4679" s="62">
        <v>0.05</v>
      </c>
      <c r="G4679" s="62"/>
    </row>
    <row r="4680" spans="2:7" x14ac:dyDescent="0.25">
      <c r="B4680" s="60">
        <v>43280</v>
      </c>
      <c r="C4680" s="62">
        <v>2.0902500000000001E-2</v>
      </c>
      <c r="D4680" s="62">
        <v>2.33575E-2</v>
      </c>
      <c r="E4680" s="62">
        <v>2.5012500000000003E-2</v>
      </c>
      <c r="F4680" s="62">
        <v>0.05</v>
      </c>
      <c r="G4680" s="62"/>
    </row>
    <row r="4681" spans="2:7" x14ac:dyDescent="0.25">
      <c r="B4681" s="60">
        <v>43283</v>
      </c>
      <c r="C4681" s="62">
        <v>2.0999400000000001E-2</v>
      </c>
      <c r="D4681" s="62">
        <v>2.3424999999999998E-2</v>
      </c>
      <c r="E4681" s="62">
        <v>2.5096899999999998E-2</v>
      </c>
      <c r="F4681" s="62">
        <v>0.05</v>
      </c>
      <c r="G4681" s="62"/>
    </row>
    <row r="4682" spans="2:7" x14ac:dyDescent="0.25">
      <c r="B4682" s="60">
        <v>43284</v>
      </c>
      <c r="C4682" s="62">
        <v>2.08588E-2</v>
      </c>
      <c r="D4682" s="62">
        <v>2.3372500000000001E-2</v>
      </c>
      <c r="E4682" s="62">
        <v>2.5068800000000002E-2</v>
      </c>
      <c r="F4682" s="62">
        <v>0.05</v>
      </c>
      <c r="G4682" s="62"/>
    </row>
    <row r="4683" spans="2:7" x14ac:dyDescent="0.25">
      <c r="B4683" s="60">
        <v>43285</v>
      </c>
      <c r="C4683" s="62">
        <v>2.0872500000000002E-2</v>
      </c>
      <c r="D4683" s="62">
        <v>2.3373100000000001E-2</v>
      </c>
      <c r="E4683" s="62">
        <v>2.5059399999999999E-2</v>
      </c>
      <c r="F4683" s="62"/>
      <c r="G4683" s="62"/>
    </row>
    <row r="4684" spans="2:7" x14ac:dyDescent="0.25">
      <c r="B4684" s="60">
        <v>43286</v>
      </c>
      <c r="C4684" s="62">
        <v>2.0971299999999998E-2</v>
      </c>
      <c r="D4684" s="62">
        <v>2.3386300000000002E-2</v>
      </c>
      <c r="E4684" s="62">
        <v>2.5202499999999999E-2</v>
      </c>
      <c r="F4684" s="62">
        <v>0.05</v>
      </c>
      <c r="G4684" s="62"/>
    </row>
    <row r="4685" spans="2:7" x14ac:dyDescent="0.25">
      <c r="B4685" s="60">
        <v>43287</v>
      </c>
      <c r="C4685" s="62">
        <v>2.0862500000000003E-2</v>
      </c>
      <c r="D4685" s="62">
        <v>2.3314400000000002E-2</v>
      </c>
      <c r="E4685" s="62">
        <v>2.5081300000000001E-2</v>
      </c>
      <c r="F4685" s="62">
        <v>0.05</v>
      </c>
      <c r="G4685" s="62"/>
    </row>
    <row r="4686" spans="2:7" x14ac:dyDescent="0.25">
      <c r="B4686" s="60">
        <v>43290</v>
      </c>
      <c r="C4686" s="62">
        <v>2.0775000000000002E-2</v>
      </c>
      <c r="D4686" s="62">
        <v>2.3331300000000003E-2</v>
      </c>
      <c r="E4686" s="62">
        <v>2.5087499999999999E-2</v>
      </c>
      <c r="F4686" s="62">
        <v>0.05</v>
      </c>
      <c r="G4686" s="62"/>
    </row>
    <row r="4687" spans="2:7" x14ac:dyDescent="0.25">
      <c r="B4687" s="60">
        <v>43291</v>
      </c>
      <c r="C4687" s="62">
        <v>2.0664999999999999E-2</v>
      </c>
      <c r="D4687" s="62">
        <v>2.33744E-2</v>
      </c>
      <c r="E4687" s="62">
        <v>2.51188E-2</v>
      </c>
      <c r="F4687" s="62">
        <v>0.05</v>
      </c>
      <c r="G4687" s="62"/>
    </row>
    <row r="4688" spans="2:7" x14ac:dyDescent="0.25">
      <c r="B4688" s="60">
        <v>43292</v>
      </c>
      <c r="C4688" s="62">
        <v>2.0742500000000001E-2</v>
      </c>
      <c r="D4688" s="62">
        <v>2.3370000000000002E-2</v>
      </c>
      <c r="E4688" s="62">
        <v>2.5123799999999998E-2</v>
      </c>
      <c r="F4688" s="62">
        <v>0.05</v>
      </c>
      <c r="G4688" s="62"/>
    </row>
    <row r="4689" spans="2:7" x14ac:dyDescent="0.25">
      <c r="B4689" s="60">
        <v>43293</v>
      </c>
      <c r="C4689" s="62">
        <v>2.07163E-2</v>
      </c>
      <c r="D4689" s="62">
        <v>2.33919E-2</v>
      </c>
      <c r="E4689" s="62">
        <v>2.5196299999999998E-2</v>
      </c>
      <c r="F4689" s="62">
        <v>0.05</v>
      </c>
      <c r="G4689" s="62"/>
    </row>
    <row r="4690" spans="2:7" x14ac:dyDescent="0.25">
      <c r="B4690" s="60">
        <v>43294</v>
      </c>
      <c r="C4690" s="62">
        <v>2.0732499999999997E-2</v>
      </c>
      <c r="D4690" s="62">
        <v>2.3359999999999999E-2</v>
      </c>
      <c r="E4690" s="62">
        <v>2.52088E-2</v>
      </c>
      <c r="F4690" s="62">
        <v>0.05</v>
      </c>
      <c r="G4690" s="62"/>
    </row>
    <row r="4691" spans="2:7" x14ac:dyDescent="0.25">
      <c r="B4691" s="60">
        <v>43297</v>
      </c>
      <c r="C4691" s="62">
        <v>2.0785000000000001E-2</v>
      </c>
      <c r="D4691" s="62">
        <v>2.3326300000000001E-2</v>
      </c>
      <c r="E4691" s="62">
        <v>2.5184999999999999E-2</v>
      </c>
      <c r="F4691" s="62">
        <v>0.05</v>
      </c>
      <c r="G4691" s="62"/>
    </row>
    <row r="4692" spans="2:7" x14ac:dyDescent="0.25">
      <c r="B4692" s="60">
        <v>43298</v>
      </c>
      <c r="C4692" s="62">
        <v>2.0817499999999999E-2</v>
      </c>
      <c r="D4692" s="62">
        <v>2.34194E-2</v>
      </c>
      <c r="E4692" s="62">
        <v>2.5231300000000002E-2</v>
      </c>
      <c r="F4692" s="62">
        <v>0.05</v>
      </c>
      <c r="G4692" s="62"/>
    </row>
    <row r="4693" spans="2:7" x14ac:dyDescent="0.25">
      <c r="B4693" s="60">
        <v>43299</v>
      </c>
      <c r="C4693" s="62">
        <v>2.0862500000000003E-2</v>
      </c>
      <c r="D4693" s="62">
        <v>2.3475000000000003E-2</v>
      </c>
      <c r="E4693" s="62">
        <v>2.5266299999999998E-2</v>
      </c>
      <c r="F4693" s="62">
        <v>0.05</v>
      </c>
      <c r="G4693" s="62"/>
    </row>
    <row r="4694" spans="2:7" x14ac:dyDescent="0.25">
      <c r="B4694" s="60">
        <v>43300</v>
      </c>
      <c r="C4694" s="62">
        <v>2.0809999999999999E-2</v>
      </c>
      <c r="D4694" s="62">
        <v>2.3470599999999998E-2</v>
      </c>
      <c r="E4694" s="62">
        <v>2.52725E-2</v>
      </c>
      <c r="F4694" s="62">
        <v>0.05</v>
      </c>
      <c r="G4694" s="62"/>
    </row>
    <row r="4695" spans="2:7" x14ac:dyDescent="0.25">
      <c r="B4695" s="60">
        <v>43301</v>
      </c>
      <c r="C4695" s="62">
        <v>2.069E-2</v>
      </c>
      <c r="D4695" s="62">
        <v>2.3415599999999998E-2</v>
      </c>
      <c r="E4695" s="62">
        <v>2.5242499999999998E-2</v>
      </c>
      <c r="F4695" s="62">
        <v>0.05</v>
      </c>
      <c r="G4695" s="62"/>
    </row>
    <row r="4696" spans="2:7" x14ac:dyDescent="0.25">
      <c r="B4696" s="60">
        <v>43304</v>
      </c>
      <c r="C4696" s="62">
        <v>2.06363E-2</v>
      </c>
      <c r="D4696" s="62">
        <v>2.3353100000000002E-2</v>
      </c>
      <c r="E4696" s="62">
        <v>2.52088E-2</v>
      </c>
      <c r="F4696" s="62">
        <v>0.05</v>
      </c>
      <c r="G4696" s="62"/>
    </row>
    <row r="4697" spans="2:7" x14ac:dyDescent="0.25">
      <c r="B4697" s="60">
        <v>43305</v>
      </c>
      <c r="C4697" s="62">
        <v>2.0701299999999999E-2</v>
      </c>
      <c r="D4697" s="62">
        <v>2.3348799999999999E-2</v>
      </c>
      <c r="E4697" s="62">
        <v>2.5225000000000001E-2</v>
      </c>
      <c r="F4697" s="62">
        <v>0.05</v>
      </c>
      <c r="G4697" s="62"/>
    </row>
    <row r="4698" spans="2:7" x14ac:dyDescent="0.25">
      <c r="B4698" s="60">
        <v>43306</v>
      </c>
      <c r="C4698" s="62">
        <v>2.07688E-2</v>
      </c>
      <c r="D4698" s="62">
        <v>2.3368799999999999E-2</v>
      </c>
      <c r="E4698" s="62">
        <v>2.5225000000000001E-2</v>
      </c>
      <c r="F4698" s="62">
        <v>0.05</v>
      </c>
      <c r="G4698" s="62"/>
    </row>
    <row r="4699" spans="2:7" x14ac:dyDescent="0.25">
      <c r="B4699" s="60">
        <v>43307</v>
      </c>
      <c r="C4699" s="62">
        <v>2.07163E-2</v>
      </c>
      <c r="D4699" s="62">
        <v>2.3388800000000001E-2</v>
      </c>
      <c r="E4699" s="62">
        <v>2.5286300000000001E-2</v>
      </c>
      <c r="F4699" s="62">
        <v>0.05</v>
      </c>
      <c r="G4699" s="62"/>
    </row>
    <row r="4700" spans="2:7" x14ac:dyDescent="0.25">
      <c r="B4700" s="60">
        <v>43308</v>
      </c>
      <c r="C4700" s="62">
        <v>2.0767500000000001E-2</v>
      </c>
      <c r="D4700" s="62">
        <v>2.3423799999999998E-2</v>
      </c>
      <c r="E4700" s="62">
        <v>2.52988E-2</v>
      </c>
      <c r="F4700" s="62">
        <v>0.05</v>
      </c>
      <c r="G4700" s="62"/>
    </row>
    <row r="4701" spans="2:7" x14ac:dyDescent="0.25">
      <c r="B4701" s="60">
        <v>43311</v>
      </c>
      <c r="C4701" s="62">
        <v>2.0815E-2</v>
      </c>
      <c r="D4701" s="62">
        <v>2.3431299999999999E-2</v>
      </c>
      <c r="E4701" s="62">
        <v>2.5305000000000001E-2</v>
      </c>
      <c r="F4701" s="62">
        <v>0.05</v>
      </c>
      <c r="G4701" s="62"/>
    </row>
    <row r="4702" spans="2:7" x14ac:dyDescent="0.25">
      <c r="B4702" s="60">
        <v>43312</v>
      </c>
      <c r="C4702" s="62">
        <v>2.0813799999999997E-2</v>
      </c>
      <c r="D4702" s="62">
        <v>2.3485599999999999E-2</v>
      </c>
      <c r="E4702" s="62">
        <v>2.5305000000000001E-2</v>
      </c>
      <c r="F4702" s="62">
        <v>0.05</v>
      </c>
      <c r="G4702" s="62"/>
    </row>
    <row r="4703" spans="2:7" x14ac:dyDescent="0.25">
      <c r="B4703" s="60">
        <v>43313</v>
      </c>
      <c r="C4703" s="62">
        <v>2.0821299999999997E-2</v>
      </c>
      <c r="D4703" s="62">
        <v>2.3482500000000003E-2</v>
      </c>
      <c r="E4703" s="62">
        <v>2.5336299999999999E-2</v>
      </c>
      <c r="F4703" s="62">
        <v>0.05</v>
      </c>
      <c r="G4703" s="62"/>
    </row>
    <row r="4704" spans="2:7" x14ac:dyDescent="0.25">
      <c r="B4704" s="60">
        <v>43314</v>
      </c>
      <c r="C4704" s="62">
        <v>2.0801899999999998E-2</v>
      </c>
      <c r="D4704" s="62">
        <v>2.3404999999999999E-2</v>
      </c>
      <c r="E4704" s="62">
        <v>2.5305000000000001E-2</v>
      </c>
      <c r="F4704" s="62">
        <v>0.05</v>
      </c>
      <c r="G4704" s="62"/>
    </row>
    <row r="4705" spans="2:7" x14ac:dyDescent="0.25">
      <c r="B4705" s="60">
        <v>43315</v>
      </c>
      <c r="C4705" s="62">
        <v>2.0793099999999998E-2</v>
      </c>
      <c r="D4705" s="62">
        <v>2.3429999999999999E-2</v>
      </c>
      <c r="E4705" s="62">
        <v>2.5247499999999999E-2</v>
      </c>
      <c r="F4705" s="62">
        <v>0.05</v>
      </c>
      <c r="G4705" s="62"/>
    </row>
    <row r="4706" spans="2:7" x14ac:dyDescent="0.25">
      <c r="B4706" s="60">
        <v>43318</v>
      </c>
      <c r="C4706" s="62">
        <v>2.08256E-2</v>
      </c>
      <c r="D4706" s="62">
        <v>2.3432499999999998E-2</v>
      </c>
      <c r="E4706" s="62">
        <v>2.5216300000000001E-2</v>
      </c>
      <c r="F4706" s="62">
        <v>0.05</v>
      </c>
      <c r="G4706" s="62"/>
    </row>
    <row r="4707" spans="2:7" x14ac:dyDescent="0.25">
      <c r="B4707" s="60">
        <v>43319</v>
      </c>
      <c r="C4707" s="62">
        <v>2.0711300000000002E-2</v>
      </c>
      <c r="D4707" s="62">
        <v>2.3414399999999998E-2</v>
      </c>
      <c r="E4707" s="62">
        <v>2.5223800000000001E-2</v>
      </c>
      <c r="F4707" s="62">
        <v>0.05</v>
      </c>
      <c r="G4707" s="62"/>
    </row>
    <row r="4708" spans="2:7" x14ac:dyDescent="0.25">
      <c r="B4708" s="60">
        <v>43320</v>
      </c>
      <c r="C4708" s="62">
        <v>2.0634400000000001E-2</v>
      </c>
      <c r="D4708" s="62">
        <v>2.3404999999999999E-2</v>
      </c>
      <c r="E4708" s="62">
        <v>2.5169999999999998E-2</v>
      </c>
      <c r="F4708" s="62">
        <v>0.05</v>
      </c>
      <c r="G4708" s="62"/>
    </row>
    <row r="4709" spans="2:7" x14ac:dyDescent="0.25">
      <c r="B4709" s="60">
        <v>43321</v>
      </c>
      <c r="C4709" s="62">
        <v>2.06731E-2</v>
      </c>
      <c r="D4709" s="62">
        <v>2.3380000000000001E-2</v>
      </c>
      <c r="E4709" s="62">
        <v>2.5171299999999997E-2</v>
      </c>
      <c r="F4709" s="62">
        <v>0.05</v>
      </c>
      <c r="G4709" s="62"/>
    </row>
    <row r="4710" spans="2:7" x14ac:dyDescent="0.25">
      <c r="B4710" s="60">
        <v>43322</v>
      </c>
      <c r="C4710" s="62">
        <v>2.0667499999999998E-2</v>
      </c>
      <c r="D4710" s="62">
        <v>2.3192499999999998E-2</v>
      </c>
      <c r="E4710" s="62">
        <v>2.5121299999999999E-2</v>
      </c>
      <c r="F4710" s="62">
        <v>0.05</v>
      </c>
      <c r="G4710" s="62"/>
    </row>
    <row r="4711" spans="2:7" x14ac:dyDescent="0.25">
      <c r="B4711" s="60">
        <v>43325</v>
      </c>
      <c r="C4711" s="62">
        <v>2.06269E-2</v>
      </c>
      <c r="D4711" s="62">
        <v>2.3137500000000002E-2</v>
      </c>
      <c r="E4711" s="62">
        <v>2.5076299999999999E-2</v>
      </c>
      <c r="F4711" s="62">
        <v>0.05</v>
      </c>
      <c r="G4711" s="62"/>
    </row>
    <row r="4712" spans="2:7" x14ac:dyDescent="0.25">
      <c r="B4712" s="60">
        <v>43326</v>
      </c>
      <c r="C4712" s="62">
        <v>2.0635000000000001E-2</v>
      </c>
      <c r="D4712" s="62">
        <v>2.31519E-2</v>
      </c>
      <c r="E4712" s="62">
        <v>2.5123799999999998E-2</v>
      </c>
      <c r="F4712" s="62">
        <v>0.05</v>
      </c>
      <c r="G4712" s="62"/>
    </row>
    <row r="4713" spans="2:7" x14ac:dyDescent="0.25">
      <c r="B4713" s="60">
        <v>43327</v>
      </c>
      <c r="C4713" s="62">
        <v>2.06E-2</v>
      </c>
      <c r="D4713" s="62">
        <v>2.3117499999999999E-2</v>
      </c>
      <c r="E4713" s="62">
        <v>2.5106299999999998E-2</v>
      </c>
      <c r="F4713" s="62">
        <v>0.05</v>
      </c>
      <c r="G4713" s="62"/>
    </row>
    <row r="4714" spans="2:7" x14ac:dyDescent="0.25">
      <c r="B4714" s="60">
        <v>43328</v>
      </c>
      <c r="C4714" s="62">
        <v>2.0773799999999999E-2</v>
      </c>
      <c r="D4714" s="62">
        <v>2.32225E-2</v>
      </c>
      <c r="E4714" s="62">
        <v>2.5135000000000001E-2</v>
      </c>
      <c r="F4714" s="62">
        <v>0.05</v>
      </c>
      <c r="G4714" s="62"/>
    </row>
    <row r="4715" spans="2:7" x14ac:dyDescent="0.25">
      <c r="B4715" s="60">
        <v>43329</v>
      </c>
      <c r="C4715" s="62">
        <v>2.0693800000000002E-2</v>
      </c>
      <c r="D4715" s="62">
        <v>2.3118799999999998E-2</v>
      </c>
      <c r="E4715" s="62">
        <v>2.5107499999999998E-2</v>
      </c>
      <c r="F4715" s="62">
        <v>0.05</v>
      </c>
      <c r="G4715" s="62"/>
    </row>
    <row r="4716" spans="2:7" x14ac:dyDescent="0.25">
      <c r="B4716" s="60">
        <v>43332</v>
      </c>
      <c r="C4716" s="62">
        <v>2.0670000000000001E-2</v>
      </c>
      <c r="D4716" s="62">
        <v>2.30963E-2</v>
      </c>
      <c r="E4716" s="62">
        <v>2.5086300000000002E-2</v>
      </c>
      <c r="F4716" s="62">
        <v>0.05</v>
      </c>
      <c r="G4716" s="62"/>
    </row>
    <row r="4717" spans="2:7" x14ac:dyDescent="0.25">
      <c r="B4717" s="60">
        <v>43333</v>
      </c>
      <c r="C4717" s="62">
        <v>2.0658799999999998E-2</v>
      </c>
      <c r="D4717" s="62">
        <v>2.3102499999999998E-2</v>
      </c>
      <c r="E4717" s="62">
        <v>2.51288E-2</v>
      </c>
      <c r="F4717" s="62">
        <v>0.05</v>
      </c>
      <c r="G4717" s="62"/>
    </row>
    <row r="4718" spans="2:7" x14ac:dyDescent="0.25">
      <c r="B4718" s="60">
        <v>43334</v>
      </c>
      <c r="C4718" s="62">
        <v>2.0659999999999998E-2</v>
      </c>
      <c r="D4718" s="62">
        <v>2.3117499999999999E-2</v>
      </c>
      <c r="E4718" s="62">
        <v>2.5125000000000001E-2</v>
      </c>
      <c r="F4718" s="62">
        <v>0.05</v>
      </c>
      <c r="G4718" s="62"/>
    </row>
    <row r="4719" spans="2:7" x14ac:dyDescent="0.25">
      <c r="B4719" s="60">
        <v>43335</v>
      </c>
      <c r="C4719" s="62">
        <v>2.0647499999999999E-2</v>
      </c>
      <c r="D4719" s="62">
        <v>2.3113800000000004E-2</v>
      </c>
      <c r="E4719" s="62">
        <v>2.5161300000000001E-2</v>
      </c>
      <c r="F4719" s="62">
        <v>0.05</v>
      </c>
      <c r="G4719" s="62"/>
    </row>
    <row r="4720" spans="2:7" x14ac:dyDescent="0.25">
      <c r="B4720" s="60">
        <v>43336</v>
      </c>
      <c r="C4720" s="62">
        <v>2.0727499999999999E-2</v>
      </c>
      <c r="D4720" s="62">
        <v>2.3172499999999999E-2</v>
      </c>
      <c r="E4720" s="62">
        <v>2.5230000000000002E-2</v>
      </c>
      <c r="F4720" s="62">
        <v>0.05</v>
      </c>
      <c r="G4720" s="62"/>
    </row>
    <row r="4721" spans="2:7" x14ac:dyDescent="0.25">
      <c r="B4721" s="60">
        <v>43340</v>
      </c>
      <c r="C4721" s="62">
        <v>2.0748799999999998E-2</v>
      </c>
      <c r="D4721" s="62">
        <v>2.3147500000000001E-2</v>
      </c>
      <c r="E4721" s="62">
        <v>2.5282499999999999E-2</v>
      </c>
      <c r="F4721" s="62">
        <v>0.05</v>
      </c>
      <c r="G4721" s="62"/>
    </row>
    <row r="4722" spans="2:7" x14ac:dyDescent="0.25">
      <c r="B4722" s="60">
        <v>43341</v>
      </c>
      <c r="C4722" s="62">
        <v>2.0758800000000001E-2</v>
      </c>
      <c r="D4722" s="62">
        <v>2.3126299999999999E-2</v>
      </c>
      <c r="E4722" s="62">
        <v>2.5274999999999999E-2</v>
      </c>
      <c r="F4722" s="62">
        <v>0.05</v>
      </c>
      <c r="G4722" s="62"/>
    </row>
    <row r="4723" spans="2:7" x14ac:dyDescent="0.25">
      <c r="B4723" s="60">
        <v>43342</v>
      </c>
      <c r="C4723" s="62">
        <v>2.1037499999999997E-2</v>
      </c>
      <c r="D4723" s="62">
        <v>2.32125E-2</v>
      </c>
      <c r="E4723" s="62">
        <v>2.5338799999999998E-2</v>
      </c>
      <c r="F4723" s="62">
        <v>0.05</v>
      </c>
      <c r="G4723" s="62"/>
    </row>
    <row r="4724" spans="2:7" x14ac:dyDescent="0.25">
      <c r="B4724" s="60">
        <v>43343</v>
      </c>
      <c r="C4724" s="62">
        <v>2.11375E-2</v>
      </c>
      <c r="D4724" s="62">
        <v>2.3207499999999999E-2</v>
      </c>
      <c r="E4724" s="62">
        <v>2.5356299999999998E-2</v>
      </c>
      <c r="F4724" s="62">
        <v>0.05</v>
      </c>
      <c r="G4724" s="62"/>
    </row>
    <row r="4725" spans="2:7" x14ac:dyDescent="0.25">
      <c r="B4725" s="60">
        <v>43346</v>
      </c>
      <c r="C4725" s="62">
        <v>2.1095000000000003E-2</v>
      </c>
      <c r="D4725" s="62">
        <v>2.3156300000000001E-2</v>
      </c>
      <c r="E4725" s="62">
        <v>2.5350000000000001E-2</v>
      </c>
      <c r="F4725" s="62"/>
      <c r="G4725" s="62"/>
    </row>
    <row r="4726" spans="2:7" x14ac:dyDescent="0.25">
      <c r="B4726" s="60">
        <v>43347</v>
      </c>
      <c r="C4726" s="62">
        <v>2.1203099999999999E-2</v>
      </c>
      <c r="D4726" s="62">
        <v>2.3227500000000002E-2</v>
      </c>
      <c r="E4726" s="62">
        <v>2.5390000000000003E-2</v>
      </c>
      <c r="F4726" s="62">
        <v>0.05</v>
      </c>
      <c r="G4726" s="62"/>
    </row>
    <row r="4727" spans="2:7" x14ac:dyDescent="0.25">
      <c r="B4727" s="60">
        <v>43348</v>
      </c>
      <c r="C4727" s="62">
        <v>2.1204999999999998E-2</v>
      </c>
      <c r="D4727" s="62">
        <v>2.3168099999999997E-2</v>
      </c>
      <c r="E4727" s="62">
        <v>2.54056E-2</v>
      </c>
      <c r="F4727" s="62">
        <v>0.05</v>
      </c>
      <c r="G4727" s="62"/>
    </row>
    <row r="4728" spans="2:7" x14ac:dyDescent="0.25">
      <c r="B4728" s="60">
        <v>43349</v>
      </c>
      <c r="C4728" s="62">
        <v>2.1325599999999997E-2</v>
      </c>
      <c r="D4728" s="62">
        <v>2.3270599999999999E-2</v>
      </c>
      <c r="E4728" s="62">
        <v>2.54419E-2</v>
      </c>
      <c r="F4728" s="62">
        <v>0.05</v>
      </c>
      <c r="G4728" s="62"/>
    </row>
    <row r="4729" spans="2:7" x14ac:dyDescent="0.25">
      <c r="B4729" s="60">
        <v>43350</v>
      </c>
      <c r="C4729" s="62">
        <v>2.1309999999999999E-2</v>
      </c>
      <c r="D4729" s="62">
        <v>2.33125E-2</v>
      </c>
      <c r="E4729" s="62">
        <v>2.5415E-2</v>
      </c>
      <c r="F4729" s="62">
        <v>0.05</v>
      </c>
      <c r="G4729" s="62"/>
    </row>
    <row r="4730" spans="2:7" x14ac:dyDescent="0.25">
      <c r="B4730" s="60">
        <v>43353</v>
      </c>
      <c r="C4730" s="62">
        <v>2.1389399999999999E-2</v>
      </c>
      <c r="D4730" s="62">
        <v>2.3342499999999999E-2</v>
      </c>
      <c r="E4730" s="62">
        <v>2.55225E-2</v>
      </c>
      <c r="F4730" s="62">
        <v>0.05</v>
      </c>
      <c r="G4730" s="62"/>
    </row>
    <row r="4731" spans="2:7" x14ac:dyDescent="0.25">
      <c r="B4731" s="60">
        <v>43354</v>
      </c>
      <c r="C4731" s="62">
        <v>2.1479400000000003E-2</v>
      </c>
      <c r="D4731" s="62">
        <v>2.3342499999999999E-2</v>
      </c>
      <c r="E4731" s="62">
        <v>2.55775E-2</v>
      </c>
      <c r="F4731" s="62">
        <v>0.05</v>
      </c>
      <c r="G4731" s="62"/>
    </row>
    <row r="4732" spans="2:7" x14ac:dyDescent="0.25">
      <c r="B4732" s="60">
        <v>43355</v>
      </c>
      <c r="C4732" s="62">
        <v>2.1344399999999999E-2</v>
      </c>
      <c r="D4732" s="62">
        <v>2.3315000000000002E-2</v>
      </c>
      <c r="E4732" s="62">
        <v>2.5606300000000002E-2</v>
      </c>
      <c r="F4732" s="62">
        <v>0.05</v>
      </c>
      <c r="G4732" s="62"/>
    </row>
    <row r="4733" spans="2:7" x14ac:dyDescent="0.25">
      <c r="B4733" s="60">
        <v>43356</v>
      </c>
      <c r="C4733" s="62">
        <v>2.15844E-2</v>
      </c>
      <c r="D4733" s="62">
        <v>2.3341299999999999E-2</v>
      </c>
      <c r="E4733" s="62">
        <v>2.5671300000000001E-2</v>
      </c>
      <c r="F4733" s="62">
        <v>0.05</v>
      </c>
      <c r="G4733" s="62"/>
    </row>
    <row r="4734" spans="2:7" x14ac:dyDescent="0.25">
      <c r="B4734" s="60">
        <v>43357</v>
      </c>
      <c r="C4734" s="62">
        <v>2.1646899999999997E-2</v>
      </c>
      <c r="D4734" s="62">
        <v>2.3371300000000001E-2</v>
      </c>
      <c r="E4734" s="62">
        <v>2.5687500000000002E-2</v>
      </c>
      <c r="F4734" s="62">
        <v>0.05</v>
      </c>
      <c r="G4734" s="62"/>
    </row>
    <row r="4735" spans="2:7" x14ac:dyDescent="0.25">
      <c r="B4735" s="60">
        <v>43360</v>
      </c>
      <c r="C4735" s="62">
        <v>2.1681300000000001E-2</v>
      </c>
      <c r="D4735" s="62">
        <v>2.3387500000000002E-2</v>
      </c>
      <c r="E4735" s="62">
        <v>2.5707499999999998E-2</v>
      </c>
      <c r="F4735" s="62">
        <v>0.05</v>
      </c>
      <c r="G4735" s="62"/>
    </row>
    <row r="4736" spans="2:7" x14ac:dyDescent="0.25">
      <c r="B4736" s="60">
        <v>43361</v>
      </c>
      <c r="C4736" s="62">
        <v>2.1652499999999998E-2</v>
      </c>
      <c r="D4736" s="62">
        <v>2.3375E-2</v>
      </c>
      <c r="E4736" s="62">
        <v>2.5678800000000002E-2</v>
      </c>
      <c r="F4736" s="62">
        <v>0.05</v>
      </c>
      <c r="G4736" s="62"/>
    </row>
    <row r="4737" spans="2:7" x14ac:dyDescent="0.25">
      <c r="B4737" s="60">
        <v>43362</v>
      </c>
      <c r="C4737" s="62">
        <v>2.1824400000000001E-2</v>
      </c>
      <c r="D4737" s="62">
        <v>2.3533800000000001E-2</v>
      </c>
      <c r="E4737" s="62">
        <v>2.5717500000000001E-2</v>
      </c>
      <c r="F4737" s="62">
        <v>0.05</v>
      </c>
      <c r="G4737" s="62"/>
    </row>
    <row r="4738" spans="2:7" x14ac:dyDescent="0.25">
      <c r="B4738" s="60">
        <v>43363</v>
      </c>
      <c r="C4738" s="62">
        <v>2.21219E-2</v>
      </c>
      <c r="D4738" s="62">
        <v>2.3663799999999999E-2</v>
      </c>
      <c r="E4738" s="62">
        <v>2.5848800000000002E-2</v>
      </c>
      <c r="F4738" s="62">
        <v>0.05</v>
      </c>
      <c r="G4738" s="62"/>
    </row>
    <row r="4739" spans="2:7" x14ac:dyDescent="0.25">
      <c r="B4739" s="60">
        <v>43364</v>
      </c>
      <c r="C4739" s="62">
        <v>2.21581E-2</v>
      </c>
      <c r="D4739" s="62">
        <v>2.3726299999999999E-2</v>
      </c>
      <c r="E4739" s="62">
        <v>2.5920000000000002E-2</v>
      </c>
      <c r="F4739" s="62">
        <v>0.05</v>
      </c>
      <c r="G4739" s="62"/>
    </row>
    <row r="4740" spans="2:7" x14ac:dyDescent="0.25">
      <c r="B4740" s="60">
        <v>43367</v>
      </c>
      <c r="C4740" s="62">
        <v>2.2181899999999997E-2</v>
      </c>
      <c r="D4740" s="62">
        <v>2.3736299999999998E-2</v>
      </c>
      <c r="E4740" s="62">
        <v>2.5936300000000002E-2</v>
      </c>
      <c r="F4740" s="62">
        <v>0.05</v>
      </c>
      <c r="G4740" s="62"/>
    </row>
    <row r="4741" spans="2:7" x14ac:dyDescent="0.25">
      <c r="B4741" s="60">
        <v>43368</v>
      </c>
      <c r="C4741" s="62">
        <v>2.23006E-2</v>
      </c>
      <c r="D4741" s="62">
        <v>2.3809999999999998E-2</v>
      </c>
      <c r="E4741" s="62">
        <v>2.5953799999999999E-2</v>
      </c>
      <c r="F4741" s="62">
        <v>0.05</v>
      </c>
      <c r="G4741" s="62"/>
    </row>
    <row r="4742" spans="2:7" x14ac:dyDescent="0.25">
      <c r="B4742" s="60">
        <v>43369</v>
      </c>
      <c r="C4742" s="62">
        <v>2.2421899999999998E-2</v>
      </c>
      <c r="D4742" s="62">
        <v>2.3861300000000002E-2</v>
      </c>
      <c r="E4742" s="62">
        <v>2.5935E-2</v>
      </c>
      <c r="F4742" s="62">
        <v>0.05</v>
      </c>
      <c r="G4742" s="62"/>
    </row>
    <row r="4743" spans="2:7" x14ac:dyDescent="0.25">
      <c r="B4743" s="60">
        <v>43370</v>
      </c>
      <c r="C4743" s="62">
        <v>2.2559999999999997E-2</v>
      </c>
      <c r="D4743" s="62">
        <v>2.3959999999999999E-2</v>
      </c>
      <c r="E4743" s="62">
        <v>2.6004999999999997E-2</v>
      </c>
      <c r="F4743" s="62">
        <v>5.2499999999999998E-2</v>
      </c>
      <c r="G4743" s="62"/>
    </row>
    <row r="4744" spans="2:7" x14ac:dyDescent="0.25">
      <c r="B4744" s="60">
        <v>43371</v>
      </c>
      <c r="C4744" s="62">
        <v>2.26056E-2</v>
      </c>
      <c r="D4744" s="62">
        <v>2.39838E-2</v>
      </c>
      <c r="E4744" s="62">
        <v>2.6038800000000001E-2</v>
      </c>
      <c r="F4744" s="62">
        <v>5.2499999999999998E-2</v>
      </c>
      <c r="G4744" s="62"/>
    </row>
    <row r="4745" spans="2:7" x14ac:dyDescent="0.25">
      <c r="B4745" s="60">
        <v>43374</v>
      </c>
      <c r="C4745" s="62">
        <v>2.2651299999999999E-2</v>
      </c>
      <c r="D4745" s="62">
        <v>2.3981300000000001E-2</v>
      </c>
      <c r="E4745" s="62">
        <v>2.6062500000000002E-2</v>
      </c>
      <c r="F4745" s="62">
        <v>5.2499999999999998E-2</v>
      </c>
      <c r="G4745" s="62"/>
    </row>
    <row r="4746" spans="2:7" x14ac:dyDescent="0.25">
      <c r="B4746" s="60">
        <v>43375</v>
      </c>
      <c r="C4746" s="62">
        <v>2.27394E-2</v>
      </c>
      <c r="D4746" s="62">
        <v>2.4075000000000003E-2</v>
      </c>
      <c r="E4746" s="62">
        <v>2.6070000000000003E-2</v>
      </c>
      <c r="F4746" s="62">
        <v>5.2499999999999998E-2</v>
      </c>
      <c r="G4746" s="62"/>
    </row>
    <row r="4747" spans="2:7" x14ac:dyDescent="0.25">
      <c r="B4747" s="60">
        <v>43376</v>
      </c>
      <c r="C4747" s="62">
        <v>2.2792500000000004E-2</v>
      </c>
      <c r="D4747" s="62">
        <v>2.4082499999999996E-2</v>
      </c>
      <c r="E4747" s="62">
        <v>2.6088800000000002E-2</v>
      </c>
      <c r="F4747" s="62">
        <v>5.2499999999999998E-2</v>
      </c>
      <c r="G4747" s="62"/>
    </row>
    <row r="4748" spans="2:7" x14ac:dyDescent="0.25">
      <c r="B4748" s="60">
        <v>43377</v>
      </c>
      <c r="C4748" s="62">
        <v>2.2806299999999998E-2</v>
      </c>
      <c r="D4748" s="62">
        <v>2.4096300000000001E-2</v>
      </c>
      <c r="E4748" s="62">
        <v>2.6234999999999998E-2</v>
      </c>
      <c r="F4748" s="62">
        <v>5.2499999999999998E-2</v>
      </c>
      <c r="G4748" s="62"/>
    </row>
    <row r="4749" spans="2:7" x14ac:dyDescent="0.25">
      <c r="B4749" s="60">
        <v>43378</v>
      </c>
      <c r="C4749" s="62">
        <v>2.27669E-2</v>
      </c>
      <c r="D4749" s="62">
        <v>2.4080599999999997E-2</v>
      </c>
      <c r="E4749" s="62">
        <v>2.62288E-2</v>
      </c>
      <c r="F4749" s="62">
        <v>5.2499999999999998E-2</v>
      </c>
      <c r="G4749" s="62"/>
    </row>
    <row r="4750" spans="2:7" x14ac:dyDescent="0.25">
      <c r="B4750" s="60">
        <v>43381</v>
      </c>
      <c r="C4750" s="62">
        <v>2.2840600000000003E-2</v>
      </c>
      <c r="D4750" s="62">
        <v>2.4142500000000001E-2</v>
      </c>
      <c r="E4750" s="62">
        <v>2.6259999999999999E-2</v>
      </c>
      <c r="F4750" s="62"/>
      <c r="G4750" s="62"/>
    </row>
    <row r="4751" spans="2:7" x14ac:dyDescent="0.25">
      <c r="B4751" s="60">
        <v>43382</v>
      </c>
      <c r="C4751" s="62">
        <v>2.2871299999999997E-2</v>
      </c>
      <c r="D4751" s="62">
        <v>2.4204400000000001E-2</v>
      </c>
      <c r="E4751" s="62">
        <v>2.6290000000000001E-2</v>
      </c>
      <c r="F4751" s="62">
        <v>5.2499999999999998E-2</v>
      </c>
      <c r="G4751" s="62"/>
    </row>
    <row r="4752" spans="2:7" x14ac:dyDescent="0.25">
      <c r="B4752" s="60">
        <v>43383</v>
      </c>
      <c r="C4752" s="62">
        <v>2.2831899999999999E-2</v>
      </c>
      <c r="D4752" s="62">
        <v>2.4251900000000003E-2</v>
      </c>
      <c r="E4752" s="62">
        <v>2.6362500000000001E-2</v>
      </c>
      <c r="F4752" s="62">
        <v>5.2499999999999998E-2</v>
      </c>
      <c r="G4752" s="62"/>
    </row>
    <row r="4753" spans="2:7" x14ac:dyDescent="0.25">
      <c r="B4753" s="60">
        <v>43384</v>
      </c>
      <c r="C4753" s="62">
        <v>2.2794999999999999E-2</v>
      </c>
      <c r="D4753" s="62">
        <v>2.4363100000000002E-2</v>
      </c>
      <c r="E4753" s="62">
        <v>2.6352500000000001E-2</v>
      </c>
      <c r="F4753" s="62">
        <v>5.2499999999999998E-2</v>
      </c>
      <c r="G4753" s="62"/>
    </row>
    <row r="4754" spans="2:7" x14ac:dyDescent="0.25">
      <c r="B4754" s="60">
        <v>43385</v>
      </c>
      <c r="C4754" s="62">
        <v>2.2797499999999998E-2</v>
      </c>
      <c r="D4754" s="62">
        <v>2.4364400000000001E-2</v>
      </c>
      <c r="E4754" s="62">
        <v>2.6521300000000001E-2</v>
      </c>
      <c r="F4754" s="62">
        <v>5.2499999999999998E-2</v>
      </c>
      <c r="G4754" s="62"/>
    </row>
    <row r="4755" spans="2:7" x14ac:dyDescent="0.25">
      <c r="B4755" s="60">
        <v>43388</v>
      </c>
      <c r="C4755" s="62">
        <v>2.2894999999999999E-2</v>
      </c>
      <c r="D4755" s="62">
        <v>2.4488099999999999E-2</v>
      </c>
      <c r="E4755" s="62">
        <v>2.6537500000000002E-2</v>
      </c>
      <c r="F4755" s="62">
        <v>5.2499999999999998E-2</v>
      </c>
      <c r="G4755" s="62"/>
    </row>
    <row r="4756" spans="2:7" x14ac:dyDescent="0.25">
      <c r="B4756" s="60">
        <v>43389</v>
      </c>
      <c r="C4756" s="62">
        <v>2.2871299999999997E-2</v>
      </c>
      <c r="D4756" s="62">
        <v>2.4445600000000001E-2</v>
      </c>
      <c r="E4756" s="62">
        <v>2.6575000000000001E-2</v>
      </c>
      <c r="F4756" s="62">
        <v>5.2499999999999998E-2</v>
      </c>
      <c r="G4756" s="62"/>
    </row>
    <row r="4757" spans="2:7" x14ac:dyDescent="0.25">
      <c r="B4757" s="60">
        <v>43390</v>
      </c>
      <c r="C4757" s="62">
        <v>2.282E-2</v>
      </c>
      <c r="D4757" s="62">
        <v>2.4496299999999999E-2</v>
      </c>
      <c r="E4757" s="62">
        <v>2.66138E-2</v>
      </c>
      <c r="F4757" s="62">
        <v>5.2499999999999998E-2</v>
      </c>
      <c r="G4757" s="62"/>
    </row>
    <row r="4758" spans="2:7" x14ac:dyDescent="0.25">
      <c r="B4758" s="60">
        <v>43391</v>
      </c>
      <c r="C4758" s="62">
        <v>2.2796300000000002E-2</v>
      </c>
      <c r="D4758" s="62">
        <v>2.469E-2</v>
      </c>
      <c r="E4758" s="62">
        <v>2.6941299999999998E-2</v>
      </c>
      <c r="F4758" s="62">
        <v>5.2499999999999998E-2</v>
      </c>
      <c r="G4758" s="62"/>
    </row>
    <row r="4759" spans="2:7" x14ac:dyDescent="0.25">
      <c r="B4759" s="60">
        <v>43392</v>
      </c>
      <c r="C4759" s="62">
        <v>2.28188E-2</v>
      </c>
      <c r="D4759" s="62">
        <v>2.4771899999999999E-2</v>
      </c>
      <c r="E4759" s="62">
        <v>2.7234999999999999E-2</v>
      </c>
      <c r="F4759" s="62">
        <v>5.2499999999999998E-2</v>
      </c>
      <c r="G4759" s="62"/>
    </row>
    <row r="4760" spans="2:7" x14ac:dyDescent="0.25">
      <c r="B4760" s="60">
        <v>43395</v>
      </c>
      <c r="C4760" s="62">
        <v>2.2865000000000003E-2</v>
      </c>
      <c r="D4760" s="62">
        <v>2.4873799999999998E-2</v>
      </c>
      <c r="E4760" s="62">
        <v>2.7293100000000001E-2</v>
      </c>
      <c r="F4760" s="62">
        <v>5.2499999999999998E-2</v>
      </c>
      <c r="G4760" s="62"/>
    </row>
    <row r="4761" spans="2:7" x14ac:dyDescent="0.25">
      <c r="B4761" s="60">
        <v>43396</v>
      </c>
      <c r="C4761" s="62">
        <v>2.2813799999999999E-2</v>
      </c>
      <c r="D4761" s="62">
        <v>2.4898799999999999E-2</v>
      </c>
      <c r="E4761" s="62">
        <v>2.7475599999999999E-2</v>
      </c>
      <c r="F4761" s="62">
        <v>5.2499999999999998E-2</v>
      </c>
      <c r="G4761" s="62"/>
    </row>
    <row r="4762" spans="2:7" x14ac:dyDescent="0.25">
      <c r="B4762" s="60">
        <v>43397</v>
      </c>
      <c r="C4762" s="62">
        <v>2.2940599999999998E-2</v>
      </c>
      <c r="D4762" s="62">
        <v>2.5080000000000002E-2</v>
      </c>
      <c r="E4762" s="62">
        <v>2.7597500000000001E-2</v>
      </c>
      <c r="F4762" s="62">
        <v>5.2499999999999998E-2</v>
      </c>
      <c r="G4762" s="62"/>
    </row>
    <row r="4763" spans="2:7" x14ac:dyDescent="0.25">
      <c r="B4763" s="60">
        <v>43398</v>
      </c>
      <c r="C4763" s="62">
        <v>2.2949399999999998E-2</v>
      </c>
      <c r="D4763" s="62">
        <v>2.5092500000000004E-2</v>
      </c>
      <c r="E4763" s="62">
        <v>2.77413E-2</v>
      </c>
      <c r="F4763" s="62">
        <v>5.2499999999999998E-2</v>
      </c>
      <c r="G4763" s="62"/>
    </row>
    <row r="4764" spans="2:7" x14ac:dyDescent="0.25">
      <c r="B4764" s="60">
        <v>43399</v>
      </c>
      <c r="C4764" s="62">
        <v>2.2966899999999998E-2</v>
      </c>
      <c r="D4764" s="62">
        <v>2.5203799999999998E-2</v>
      </c>
      <c r="E4764" s="62">
        <v>2.7767499999999997E-2</v>
      </c>
      <c r="F4764" s="62">
        <v>5.2499999999999998E-2</v>
      </c>
      <c r="G4764" s="62"/>
    </row>
    <row r="4765" spans="2:7" x14ac:dyDescent="0.25">
      <c r="B4765" s="60">
        <v>43402</v>
      </c>
      <c r="C4765" s="62">
        <v>2.3019999999999999E-2</v>
      </c>
      <c r="D4765" s="62">
        <v>2.5266299999999998E-2</v>
      </c>
      <c r="E4765" s="62">
        <v>2.7817500000000002E-2</v>
      </c>
      <c r="F4765" s="62">
        <v>5.2499999999999998E-2</v>
      </c>
      <c r="G4765" s="62"/>
    </row>
    <row r="4766" spans="2:7" x14ac:dyDescent="0.25">
      <c r="B4766" s="60">
        <v>43403</v>
      </c>
      <c r="C4766" s="62">
        <v>2.2993800000000002E-2</v>
      </c>
      <c r="D4766" s="62">
        <v>2.5409999999999999E-2</v>
      </c>
      <c r="E4766" s="62">
        <v>2.7962500000000001E-2</v>
      </c>
      <c r="F4766" s="62">
        <v>5.2499999999999998E-2</v>
      </c>
      <c r="G4766" s="62"/>
    </row>
    <row r="4767" spans="2:7" x14ac:dyDescent="0.25">
      <c r="B4767" s="60">
        <v>43404</v>
      </c>
      <c r="C4767" s="62">
        <v>2.30688E-2</v>
      </c>
      <c r="D4767" s="62">
        <v>2.5585E-2</v>
      </c>
      <c r="E4767" s="62">
        <v>2.8001299999999996E-2</v>
      </c>
      <c r="F4767" s="62">
        <v>5.2499999999999998E-2</v>
      </c>
      <c r="G4767" s="62"/>
    </row>
    <row r="4768" spans="2:7" x14ac:dyDescent="0.25">
      <c r="B4768" s="60">
        <v>43405</v>
      </c>
      <c r="C4768" s="62">
        <v>2.3135599999999999E-2</v>
      </c>
      <c r="D4768" s="62">
        <v>2.5815000000000001E-2</v>
      </c>
      <c r="E4768" s="62">
        <v>2.8164999999999999E-2</v>
      </c>
      <c r="F4768" s="62">
        <v>5.2499999999999998E-2</v>
      </c>
      <c r="G4768" s="62"/>
    </row>
    <row r="4769" spans="2:7" x14ac:dyDescent="0.25">
      <c r="B4769" s="60">
        <v>43406</v>
      </c>
      <c r="C4769" s="62">
        <v>2.3178800000000003E-2</v>
      </c>
      <c r="D4769" s="62">
        <v>2.59238E-2</v>
      </c>
      <c r="E4769" s="62">
        <v>2.8288799999999999E-2</v>
      </c>
      <c r="F4769" s="62">
        <v>5.2499999999999998E-2</v>
      </c>
      <c r="G4769" s="62"/>
    </row>
    <row r="4770" spans="2:7" x14ac:dyDescent="0.25">
      <c r="B4770" s="60">
        <v>43409</v>
      </c>
      <c r="C4770" s="62">
        <v>2.316E-2</v>
      </c>
      <c r="D4770" s="62">
        <v>2.5892499999999999E-2</v>
      </c>
      <c r="E4770" s="62">
        <v>2.8357500000000001E-2</v>
      </c>
      <c r="F4770" s="62">
        <v>5.2499999999999998E-2</v>
      </c>
      <c r="G4770" s="62"/>
    </row>
    <row r="4771" spans="2:7" x14ac:dyDescent="0.25">
      <c r="B4771" s="60">
        <v>43410</v>
      </c>
      <c r="C4771" s="62">
        <v>2.31688E-2</v>
      </c>
      <c r="D4771" s="62">
        <v>2.5912500000000002E-2</v>
      </c>
      <c r="E4771" s="62">
        <v>2.8414999999999999E-2</v>
      </c>
      <c r="F4771" s="62">
        <v>5.2499999999999998E-2</v>
      </c>
      <c r="G4771" s="62"/>
    </row>
    <row r="4772" spans="2:7" x14ac:dyDescent="0.25">
      <c r="B4772" s="60">
        <v>43411</v>
      </c>
      <c r="C4772" s="62">
        <v>2.3153100000000003E-2</v>
      </c>
      <c r="D4772" s="62">
        <v>2.6011300000000001E-2</v>
      </c>
      <c r="E4772" s="62">
        <v>2.8435000000000002E-2</v>
      </c>
      <c r="F4772" s="62">
        <v>5.2499999999999998E-2</v>
      </c>
      <c r="G4772" s="62"/>
    </row>
    <row r="4773" spans="2:7" x14ac:dyDescent="0.25">
      <c r="B4773" s="60">
        <v>43412</v>
      </c>
      <c r="C4773" s="62">
        <v>2.3184399999999997E-2</v>
      </c>
      <c r="D4773" s="62">
        <v>2.6146300000000001E-2</v>
      </c>
      <c r="E4773" s="62">
        <v>2.8576299999999999E-2</v>
      </c>
      <c r="F4773" s="62">
        <v>5.2499999999999998E-2</v>
      </c>
      <c r="G4773" s="62"/>
    </row>
    <row r="4774" spans="2:7" x14ac:dyDescent="0.25">
      <c r="B4774" s="60">
        <v>43413</v>
      </c>
      <c r="C4774" s="62">
        <v>2.3143799999999999E-2</v>
      </c>
      <c r="D4774" s="62">
        <v>2.6181299999999998E-2</v>
      </c>
      <c r="E4774" s="62">
        <v>2.8580000000000001E-2</v>
      </c>
      <c r="F4774" s="62">
        <v>5.2499999999999998E-2</v>
      </c>
      <c r="G4774" s="62"/>
    </row>
    <row r="4775" spans="2:7" x14ac:dyDescent="0.25">
      <c r="B4775" s="60">
        <v>43416</v>
      </c>
      <c r="C4775" s="62">
        <v>2.3066300000000001E-2</v>
      </c>
      <c r="D4775" s="62">
        <v>2.6141299999999999E-2</v>
      </c>
      <c r="E4775" s="62">
        <v>2.8553799999999997E-2</v>
      </c>
      <c r="F4775" s="62"/>
      <c r="G4775" s="62"/>
    </row>
    <row r="4776" spans="2:7" x14ac:dyDescent="0.25">
      <c r="B4776" s="60">
        <v>43417</v>
      </c>
      <c r="C4776" s="62">
        <v>2.3065000000000002E-2</v>
      </c>
      <c r="D4776" s="62">
        <v>2.6161300000000002E-2</v>
      </c>
      <c r="E4776" s="62">
        <v>2.8549999999999999E-2</v>
      </c>
      <c r="F4776" s="62">
        <v>5.2499999999999998E-2</v>
      </c>
      <c r="G4776" s="62"/>
    </row>
    <row r="4777" spans="2:7" x14ac:dyDescent="0.25">
      <c r="B4777" s="60">
        <v>43418</v>
      </c>
      <c r="C4777" s="62">
        <v>2.3103799999999997E-2</v>
      </c>
      <c r="D4777" s="62">
        <v>2.6290000000000001E-2</v>
      </c>
      <c r="E4777" s="62">
        <v>2.8634400000000001E-2</v>
      </c>
      <c r="F4777" s="62">
        <v>5.2499999999999998E-2</v>
      </c>
      <c r="G4777" s="62"/>
    </row>
    <row r="4778" spans="2:7" x14ac:dyDescent="0.25">
      <c r="B4778" s="60">
        <v>43419</v>
      </c>
      <c r="C4778" s="62">
        <v>2.3025000000000004E-2</v>
      </c>
      <c r="D4778" s="62">
        <v>2.64E-2</v>
      </c>
      <c r="E4778" s="62">
        <v>2.86019E-2</v>
      </c>
      <c r="F4778" s="62">
        <v>5.2499999999999998E-2</v>
      </c>
      <c r="G4778" s="62"/>
    </row>
    <row r="4779" spans="2:7" x14ac:dyDescent="0.25">
      <c r="B4779" s="60">
        <v>43420</v>
      </c>
      <c r="C4779" s="62">
        <v>2.3008799999999999E-2</v>
      </c>
      <c r="D4779" s="62">
        <v>2.6445E-2</v>
      </c>
      <c r="E4779" s="62">
        <v>2.8626299999999997E-2</v>
      </c>
      <c r="F4779" s="62">
        <v>5.2499999999999998E-2</v>
      </c>
      <c r="G4779" s="62"/>
    </row>
    <row r="4780" spans="2:7" x14ac:dyDescent="0.25">
      <c r="B4780" s="60">
        <v>43423</v>
      </c>
      <c r="C4780" s="62">
        <v>2.3002500000000002E-2</v>
      </c>
      <c r="D4780" s="62">
        <v>2.6458099999999998E-2</v>
      </c>
      <c r="E4780" s="62">
        <v>2.8657499999999999E-2</v>
      </c>
      <c r="F4780" s="62">
        <v>5.2499999999999998E-2</v>
      </c>
      <c r="G4780" s="62"/>
    </row>
    <row r="4781" spans="2:7" x14ac:dyDescent="0.25">
      <c r="B4781" s="60">
        <v>43424</v>
      </c>
      <c r="C4781" s="62">
        <v>2.3054999999999999E-2</v>
      </c>
      <c r="D4781" s="62">
        <v>2.6531300000000001E-2</v>
      </c>
      <c r="E4781" s="62">
        <v>2.8632499999999998E-2</v>
      </c>
      <c r="F4781" s="62">
        <v>5.2499999999999998E-2</v>
      </c>
      <c r="G4781" s="62"/>
    </row>
    <row r="4782" spans="2:7" x14ac:dyDescent="0.25">
      <c r="B4782" s="60">
        <v>43425</v>
      </c>
      <c r="C4782" s="62">
        <v>2.31513E-2</v>
      </c>
      <c r="D4782" s="62">
        <v>2.6769400000000002E-2</v>
      </c>
      <c r="E4782" s="62">
        <v>2.8858799999999997E-2</v>
      </c>
      <c r="F4782" s="62">
        <v>5.2499999999999998E-2</v>
      </c>
      <c r="G4782" s="62"/>
    </row>
    <row r="4783" spans="2:7" x14ac:dyDescent="0.25">
      <c r="B4783" s="60">
        <v>43426</v>
      </c>
      <c r="C4783" s="62">
        <v>2.3148800000000001E-2</v>
      </c>
      <c r="D4783" s="62">
        <v>2.68925E-2</v>
      </c>
      <c r="E4783" s="62">
        <v>2.8872499999999999E-2</v>
      </c>
      <c r="F4783" s="62"/>
      <c r="G4783" s="62"/>
    </row>
    <row r="4784" spans="2:7" x14ac:dyDescent="0.25">
      <c r="B4784" s="60">
        <v>43427</v>
      </c>
      <c r="C4784" s="62">
        <v>2.3218800000000001E-2</v>
      </c>
      <c r="D4784" s="62">
        <v>2.6911900000000002E-2</v>
      </c>
      <c r="E4784" s="62">
        <v>2.8862499999999999E-2</v>
      </c>
      <c r="F4784" s="62">
        <v>5.2499999999999998E-2</v>
      </c>
      <c r="G4784" s="62"/>
    </row>
    <row r="4785" spans="2:7" x14ac:dyDescent="0.25">
      <c r="B4785" s="60">
        <v>43430</v>
      </c>
      <c r="C4785" s="62">
        <v>2.3367499999999999E-2</v>
      </c>
      <c r="D4785" s="62">
        <v>2.7068099999999998E-2</v>
      </c>
      <c r="E4785" s="62">
        <v>2.8927499999999998E-2</v>
      </c>
      <c r="F4785" s="62">
        <v>5.2499999999999998E-2</v>
      </c>
      <c r="G4785" s="62"/>
    </row>
    <row r="4786" spans="2:7" x14ac:dyDescent="0.25">
      <c r="B4786" s="60">
        <v>43431</v>
      </c>
      <c r="C4786" s="62">
        <v>2.3493099999999999E-2</v>
      </c>
      <c r="D4786" s="62">
        <v>2.7060000000000001E-2</v>
      </c>
      <c r="E4786" s="62">
        <v>2.8844400000000003E-2</v>
      </c>
      <c r="F4786" s="62">
        <v>5.2499999999999998E-2</v>
      </c>
      <c r="G4786" s="62"/>
    </row>
    <row r="4787" spans="2:7" x14ac:dyDescent="0.25">
      <c r="B4787" s="60">
        <v>43432</v>
      </c>
      <c r="C4787" s="62">
        <v>2.34463E-2</v>
      </c>
      <c r="D4787" s="62">
        <v>2.7066300000000001E-2</v>
      </c>
      <c r="E4787" s="62">
        <v>2.8866299999999998E-2</v>
      </c>
      <c r="F4787" s="62">
        <v>5.2499999999999998E-2</v>
      </c>
      <c r="G4787" s="62"/>
    </row>
    <row r="4788" spans="2:7" x14ac:dyDescent="0.25">
      <c r="B4788" s="60">
        <v>43433</v>
      </c>
      <c r="C4788" s="62">
        <v>2.3492499999999999E-2</v>
      </c>
      <c r="D4788" s="62">
        <v>2.7381300000000001E-2</v>
      </c>
      <c r="E4788" s="62">
        <v>2.88519E-2</v>
      </c>
      <c r="F4788" s="62">
        <v>5.2499999999999998E-2</v>
      </c>
      <c r="G4788" s="62"/>
    </row>
    <row r="4789" spans="2:7" x14ac:dyDescent="0.25">
      <c r="B4789" s="60">
        <v>43434</v>
      </c>
      <c r="C4789" s="62">
        <v>2.3469400000000001E-2</v>
      </c>
      <c r="D4789" s="62">
        <v>2.7361300000000002E-2</v>
      </c>
      <c r="E4789" s="62">
        <v>2.8946299999999998E-2</v>
      </c>
      <c r="F4789" s="62">
        <v>5.2499999999999998E-2</v>
      </c>
      <c r="G4789" s="62"/>
    </row>
    <row r="4790" spans="2:7" x14ac:dyDescent="0.25">
      <c r="B4790" s="60">
        <v>43437</v>
      </c>
      <c r="C4790" s="62">
        <v>2.3788800000000002E-2</v>
      </c>
      <c r="D4790" s="62">
        <v>2.7512500000000002E-2</v>
      </c>
      <c r="E4790" s="62">
        <v>2.8952499999999999E-2</v>
      </c>
      <c r="F4790" s="62">
        <v>5.2499999999999998E-2</v>
      </c>
      <c r="G4790" s="62"/>
    </row>
    <row r="4791" spans="2:7" x14ac:dyDescent="0.25">
      <c r="B4791" s="60">
        <v>43438</v>
      </c>
      <c r="C4791" s="62">
        <v>2.3795E-2</v>
      </c>
      <c r="D4791" s="62">
        <v>2.7388800000000001E-2</v>
      </c>
      <c r="E4791" s="62">
        <v>2.8963800000000001E-2</v>
      </c>
      <c r="F4791" s="62">
        <v>5.2499999999999998E-2</v>
      </c>
      <c r="G4791" s="62"/>
    </row>
    <row r="4792" spans="2:7" x14ac:dyDescent="0.25">
      <c r="B4792" s="60">
        <v>43439</v>
      </c>
      <c r="C4792" s="62">
        <v>2.38325E-2</v>
      </c>
      <c r="D4792" s="62">
        <v>2.7657500000000002E-2</v>
      </c>
      <c r="E4792" s="62">
        <v>2.8911300000000001E-2</v>
      </c>
      <c r="F4792" s="62">
        <v>5.2499999999999998E-2</v>
      </c>
      <c r="G4792" s="62"/>
    </row>
    <row r="4793" spans="2:7" x14ac:dyDescent="0.25">
      <c r="B4793" s="60">
        <v>43440</v>
      </c>
      <c r="C4793" s="62">
        <v>2.3869399999999999E-2</v>
      </c>
      <c r="D4793" s="62">
        <v>2.7671299999999999E-2</v>
      </c>
      <c r="E4793" s="62">
        <v>2.8890600000000002E-2</v>
      </c>
      <c r="F4793" s="62">
        <v>5.2499999999999998E-2</v>
      </c>
      <c r="G4793" s="62"/>
    </row>
    <row r="4794" spans="2:7" x14ac:dyDescent="0.25">
      <c r="B4794" s="60">
        <v>43441</v>
      </c>
      <c r="C4794" s="62">
        <v>2.40019E-2</v>
      </c>
      <c r="D4794" s="62">
        <v>2.7710599999999998E-2</v>
      </c>
      <c r="E4794" s="62">
        <v>2.8858100000000001E-2</v>
      </c>
      <c r="F4794" s="62">
        <v>5.2499999999999998E-2</v>
      </c>
      <c r="G4794" s="62"/>
    </row>
    <row r="4795" spans="2:7" x14ac:dyDescent="0.25">
      <c r="B4795" s="60">
        <v>43444</v>
      </c>
      <c r="C4795" s="62">
        <v>2.4205000000000001E-2</v>
      </c>
      <c r="D4795" s="62">
        <v>2.77594E-2</v>
      </c>
      <c r="E4795" s="62">
        <v>2.8778800000000004E-2</v>
      </c>
      <c r="F4795" s="62">
        <v>5.2499999999999998E-2</v>
      </c>
      <c r="G4795" s="62"/>
    </row>
    <row r="4796" spans="2:7" x14ac:dyDescent="0.25">
      <c r="B4796" s="60">
        <v>43445</v>
      </c>
      <c r="C4796" s="62">
        <v>2.4323800000000003E-2</v>
      </c>
      <c r="D4796" s="62">
        <v>2.7789999999999999E-2</v>
      </c>
      <c r="E4796" s="62">
        <v>2.88063E-2</v>
      </c>
      <c r="F4796" s="62">
        <v>5.2499999999999998E-2</v>
      </c>
      <c r="G4796" s="62"/>
    </row>
    <row r="4797" spans="2:7" x14ac:dyDescent="0.25">
      <c r="B4797" s="60">
        <v>43446</v>
      </c>
      <c r="C4797" s="62">
        <v>2.4401300000000001E-2</v>
      </c>
      <c r="D4797" s="62">
        <v>2.7774999999999998E-2</v>
      </c>
      <c r="E4797" s="62">
        <v>2.8922500000000004E-2</v>
      </c>
      <c r="F4797" s="62">
        <v>5.2499999999999998E-2</v>
      </c>
      <c r="G4797" s="62"/>
    </row>
    <row r="4798" spans="2:7" x14ac:dyDescent="0.25">
      <c r="B4798" s="60">
        <v>43447</v>
      </c>
      <c r="C4798" s="62">
        <v>2.4551300000000002E-2</v>
      </c>
      <c r="D4798" s="62">
        <v>2.7881900000000001E-2</v>
      </c>
      <c r="E4798" s="62">
        <v>2.9008799999999998E-2</v>
      </c>
      <c r="F4798" s="62">
        <v>5.2499999999999998E-2</v>
      </c>
      <c r="G4798" s="62"/>
    </row>
    <row r="4799" spans="2:7" x14ac:dyDescent="0.25">
      <c r="B4799" s="60">
        <v>43448</v>
      </c>
      <c r="C4799" s="62">
        <v>2.4550000000000002E-2</v>
      </c>
      <c r="D4799" s="62">
        <v>2.8006899999999998E-2</v>
      </c>
      <c r="E4799" s="62">
        <v>2.9005599999999999E-2</v>
      </c>
      <c r="F4799" s="62">
        <v>5.2499999999999998E-2</v>
      </c>
      <c r="G4799" s="62"/>
    </row>
    <row r="4800" spans="2:7" x14ac:dyDescent="0.25">
      <c r="B4800" s="60">
        <v>43451</v>
      </c>
      <c r="C4800" s="62">
        <v>2.4696300000000001E-2</v>
      </c>
      <c r="D4800" s="62">
        <v>2.80363E-2</v>
      </c>
      <c r="E4800" s="62">
        <v>2.9046300000000001E-2</v>
      </c>
      <c r="F4800" s="62">
        <v>5.2499999999999998E-2</v>
      </c>
      <c r="G4800" s="62"/>
    </row>
    <row r="4801" spans="2:7" x14ac:dyDescent="0.25">
      <c r="B4801" s="60">
        <v>43452</v>
      </c>
      <c r="C4801" s="62">
        <v>2.4701300000000002E-2</v>
      </c>
      <c r="D4801" s="62">
        <v>2.7919999999999997E-2</v>
      </c>
      <c r="E4801" s="62">
        <v>2.8763800000000003E-2</v>
      </c>
      <c r="F4801" s="62">
        <v>5.2499999999999998E-2</v>
      </c>
      <c r="G4801" s="62"/>
    </row>
    <row r="4802" spans="2:7" x14ac:dyDescent="0.25">
      <c r="B4802" s="60">
        <v>43453</v>
      </c>
      <c r="C4802" s="62">
        <v>2.4793799999999998E-2</v>
      </c>
      <c r="D4802" s="62">
        <v>2.7896299999999999E-2</v>
      </c>
      <c r="E4802" s="62">
        <v>2.87088E-2</v>
      </c>
      <c r="F4802" s="62">
        <v>5.2499999999999998E-2</v>
      </c>
      <c r="G4802" s="62"/>
    </row>
    <row r="4803" spans="2:7" x14ac:dyDescent="0.25">
      <c r="B4803" s="60">
        <v>43454</v>
      </c>
      <c r="C4803" s="62">
        <v>2.5037500000000001E-2</v>
      </c>
      <c r="D4803" s="62">
        <v>2.8237499999999999E-2</v>
      </c>
      <c r="E4803" s="62">
        <v>2.8999999999999998E-2</v>
      </c>
      <c r="F4803" s="62">
        <v>5.5E-2</v>
      </c>
      <c r="G4803" s="62"/>
    </row>
    <row r="4804" spans="2:7" x14ac:dyDescent="0.25">
      <c r="B4804" s="60">
        <v>43455</v>
      </c>
      <c r="C4804" s="62">
        <v>2.5062500000000001E-2</v>
      </c>
      <c r="D4804" s="62">
        <v>2.82163E-2</v>
      </c>
      <c r="E4804" s="62">
        <v>2.9078800000000002E-2</v>
      </c>
      <c r="F4804" s="62">
        <v>5.5E-2</v>
      </c>
      <c r="G4804" s="62"/>
    </row>
    <row r="4805" spans="2:7" x14ac:dyDescent="0.25">
      <c r="B4805" s="60">
        <v>43458</v>
      </c>
      <c r="C4805" s="62">
        <v>2.50563E-2</v>
      </c>
      <c r="D4805" s="62">
        <v>2.81344E-2</v>
      </c>
      <c r="E4805" s="62">
        <v>2.8937499999999998E-2</v>
      </c>
      <c r="F4805" s="62">
        <v>5.5E-2</v>
      </c>
      <c r="G4805" s="62"/>
    </row>
    <row r="4806" spans="2:7" x14ac:dyDescent="0.25">
      <c r="B4806" s="60">
        <v>43461</v>
      </c>
      <c r="C4806" s="62">
        <v>2.5223800000000001E-2</v>
      </c>
      <c r="D4806" s="62">
        <v>2.8029999999999999E-2</v>
      </c>
      <c r="E4806" s="62">
        <v>2.8830000000000001E-2</v>
      </c>
      <c r="F4806" s="62">
        <v>5.5E-2</v>
      </c>
      <c r="G4806" s="62"/>
    </row>
    <row r="4807" spans="2:7" x14ac:dyDescent="0.25">
      <c r="B4807" s="60">
        <v>43462</v>
      </c>
      <c r="C4807" s="62">
        <v>2.51988E-2</v>
      </c>
      <c r="D4807" s="62">
        <v>2.7970000000000002E-2</v>
      </c>
      <c r="E4807" s="62">
        <v>2.8731300000000001E-2</v>
      </c>
      <c r="F4807" s="62">
        <v>5.5E-2</v>
      </c>
      <c r="G4807" s="62"/>
    </row>
    <row r="4808" spans="2:7" x14ac:dyDescent="0.25">
      <c r="B4808" s="60">
        <v>43465</v>
      </c>
      <c r="C4808" s="62">
        <v>2.5026899999999998E-2</v>
      </c>
      <c r="D4808" s="62">
        <v>2.8076300000000002E-2</v>
      </c>
      <c r="E4808" s="62">
        <v>2.8756300000000002E-2</v>
      </c>
      <c r="F4808" s="62">
        <v>5.5E-2</v>
      </c>
      <c r="G4808" s="62"/>
    </row>
    <row r="4809" spans="2:7" x14ac:dyDescent="0.25">
      <c r="B4809" s="60">
        <v>43467</v>
      </c>
      <c r="C4809" s="62">
        <v>2.5071300000000001E-2</v>
      </c>
      <c r="D4809" s="62">
        <v>2.79388E-2</v>
      </c>
      <c r="E4809" s="62">
        <v>2.8739400000000002E-2</v>
      </c>
      <c r="F4809" s="62">
        <v>5.5E-2</v>
      </c>
      <c r="G4809" s="62"/>
    </row>
    <row r="4810" spans="2:7" x14ac:dyDescent="0.25">
      <c r="B4810" s="60">
        <v>43468</v>
      </c>
      <c r="C4810" s="62">
        <v>2.5127500000000001E-2</v>
      </c>
      <c r="D4810" s="62">
        <v>2.7949999999999999E-2</v>
      </c>
      <c r="E4810" s="62">
        <v>2.8588800000000001E-2</v>
      </c>
      <c r="F4810" s="62">
        <v>5.5E-2</v>
      </c>
      <c r="G4810" s="62"/>
    </row>
    <row r="4811" spans="2:7" x14ac:dyDescent="0.25">
      <c r="B4811" s="60">
        <v>43469</v>
      </c>
      <c r="C4811" s="62">
        <v>2.5205600000000002E-2</v>
      </c>
      <c r="D4811" s="62">
        <v>2.8038799999999999E-2</v>
      </c>
      <c r="E4811" s="62">
        <v>2.85575E-2</v>
      </c>
      <c r="F4811" s="62">
        <v>5.5E-2</v>
      </c>
      <c r="G4811" s="62"/>
    </row>
    <row r="4812" spans="2:7" x14ac:dyDescent="0.25">
      <c r="B4812" s="60">
        <v>43472</v>
      </c>
      <c r="C4812" s="62">
        <v>2.51113E-2</v>
      </c>
      <c r="D4812" s="62">
        <v>2.7968099999999999E-2</v>
      </c>
      <c r="E4812" s="62">
        <v>2.8487499999999999E-2</v>
      </c>
      <c r="F4812" s="62">
        <v>5.5E-2</v>
      </c>
      <c r="G4812" s="62"/>
    </row>
    <row r="4813" spans="2:7" x14ac:dyDescent="0.25">
      <c r="B4813" s="60">
        <v>43473</v>
      </c>
      <c r="C4813" s="62">
        <v>2.5154999999999997E-2</v>
      </c>
      <c r="D4813" s="62">
        <v>2.7825000000000003E-2</v>
      </c>
      <c r="E4813" s="62">
        <v>2.8525599999999998E-2</v>
      </c>
      <c r="F4813" s="62">
        <v>5.5E-2</v>
      </c>
      <c r="G4813" s="62"/>
    </row>
    <row r="4814" spans="2:7" x14ac:dyDescent="0.25">
      <c r="B4814" s="60">
        <v>43474</v>
      </c>
      <c r="C4814" s="62">
        <v>2.5187499999999998E-2</v>
      </c>
      <c r="D4814" s="62">
        <v>2.7988800000000001E-2</v>
      </c>
      <c r="E4814" s="62">
        <v>2.8697499999999997E-2</v>
      </c>
      <c r="F4814" s="62">
        <v>5.5E-2</v>
      </c>
      <c r="G4814" s="62"/>
    </row>
    <row r="4815" spans="2:7" x14ac:dyDescent="0.25">
      <c r="B4815" s="60">
        <v>43475</v>
      </c>
      <c r="C4815" s="62">
        <v>2.5141900000000002E-2</v>
      </c>
      <c r="D4815" s="62">
        <v>2.7969400000000002E-2</v>
      </c>
      <c r="E4815" s="62">
        <v>2.8604400000000002E-2</v>
      </c>
      <c r="F4815" s="62">
        <v>5.5E-2</v>
      </c>
      <c r="G4815" s="62"/>
    </row>
    <row r="4816" spans="2:7" x14ac:dyDescent="0.25">
      <c r="B4816" s="60">
        <v>43476</v>
      </c>
      <c r="C4816" s="62">
        <v>2.5089399999999998E-2</v>
      </c>
      <c r="D4816" s="62">
        <v>2.7873100000000001E-2</v>
      </c>
      <c r="E4816" s="62">
        <v>2.86463E-2</v>
      </c>
      <c r="F4816" s="62">
        <v>5.5E-2</v>
      </c>
      <c r="G4816" s="62"/>
    </row>
    <row r="4817" spans="2:7" x14ac:dyDescent="0.25">
      <c r="B4817" s="60">
        <v>43479</v>
      </c>
      <c r="C4817" s="62">
        <v>2.5100600000000001E-2</v>
      </c>
      <c r="D4817" s="62">
        <v>2.7789399999999999E-2</v>
      </c>
      <c r="E4817" s="62">
        <v>2.8534400000000001E-2</v>
      </c>
      <c r="F4817" s="62">
        <v>5.5E-2</v>
      </c>
      <c r="G4817" s="62"/>
    </row>
    <row r="4818" spans="2:7" x14ac:dyDescent="0.25">
      <c r="B4818" s="60">
        <v>43480</v>
      </c>
      <c r="C4818" s="62">
        <v>2.5075E-2</v>
      </c>
      <c r="D4818" s="62">
        <v>2.7734399999999999E-2</v>
      </c>
      <c r="E4818" s="62">
        <v>2.84581E-2</v>
      </c>
      <c r="F4818" s="62">
        <v>5.5E-2</v>
      </c>
      <c r="G4818" s="62"/>
    </row>
    <row r="4819" spans="2:7" x14ac:dyDescent="0.25">
      <c r="B4819" s="60">
        <v>43481</v>
      </c>
      <c r="C4819" s="62">
        <v>2.5132500000000002E-2</v>
      </c>
      <c r="D4819" s="62">
        <v>2.7803100000000001E-2</v>
      </c>
      <c r="E4819" s="62">
        <v>2.8616299999999997E-2</v>
      </c>
      <c r="F4819" s="62">
        <v>5.5E-2</v>
      </c>
      <c r="G4819" s="62"/>
    </row>
    <row r="4820" spans="2:7" x14ac:dyDescent="0.25">
      <c r="B4820" s="60">
        <v>43482</v>
      </c>
      <c r="C4820" s="62">
        <v>2.503E-2</v>
      </c>
      <c r="D4820" s="62">
        <v>2.7757500000000001E-2</v>
      </c>
      <c r="E4820" s="62">
        <v>2.8525000000000002E-2</v>
      </c>
      <c r="F4820" s="62">
        <v>5.5E-2</v>
      </c>
      <c r="G4820" s="62"/>
    </row>
    <row r="4821" spans="2:7" x14ac:dyDescent="0.25">
      <c r="B4821" s="60">
        <v>43483</v>
      </c>
      <c r="C4821" s="62">
        <v>2.5059999999999999E-2</v>
      </c>
      <c r="D4821" s="62">
        <v>2.7610000000000003E-2</v>
      </c>
      <c r="E4821" s="62">
        <v>2.85188E-2</v>
      </c>
      <c r="F4821" s="62">
        <v>5.5E-2</v>
      </c>
      <c r="G4821" s="62"/>
    </row>
    <row r="4822" spans="2:7" x14ac:dyDescent="0.25">
      <c r="B4822" s="60">
        <v>43486</v>
      </c>
      <c r="C4822" s="62">
        <v>2.5122499999999999E-2</v>
      </c>
      <c r="D4822" s="62">
        <v>2.77238E-2</v>
      </c>
      <c r="E4822" s="62">
        <v>2.85475E-2</v>
      </c>
      <c r="F4822" s="62"/>
      <c r="G4822" s="62"/>
    </row>
    <row r="4823" spans="2:7" x14ac:dyDescent="0.25">
      <c r="B4823" s="60">
        <v>43487</v>
      </c>
      <c r="C4823" s="62">
        <v>2.5190000000000001E-2</v>
      </c>
      <c r="D4823" s="62">
        <v>2.7792500000000001E-2</v>
      </c>
      <c r="E4823" s="62">
        <v>2.8536300000000001E-2</v>
      </c>
      <c r="F4823" s="62">
        <v>5.5E-2</v>
      </c>
      <c r="G4823" s="62"/>
    </row>
    <row r="4824" spans="2:7" x14ac:dyDescent="0.25">
      <c r="B4824" s="60">
        <v>43488</v>
      </c>
      <c r="C4824" s="62">
        <v>2.5099999999999997E-2</v>
      </c>
      <c r="D4824" s="62">
        <v>2.7706300000000003E-2</v>
      </c>
      <c r="E4824" s="62">
        <v>2.8536300000000001E-2</v>
      </c>
      <c r="F4824" s="62">
        <v>5.5E-2</v>
      </c>
      <c r="G4824" s="62"/>
    </row>
    <row r="4825" spans="2:7" x14ac:dyDescent="0.25">
      <c r="B4825" s="60">
        <v>43489</v>
      </c>
      <c r="C4825" s="62">
        <v>2.5018799999999997E-2</v>
      </c>
      <c r="D4825" s="62">
        <v>2.7647499999999998E-2</v>
      </c>
      <c r="E4825" s="62">
        <v>2.85013E-2</v>
      </c>
      <c r="F4825" s="62">
        <v>5.5E-2</v>
      </c>
      <c r="G4825" s="62"/>
    </row>
    <row r="4826" spans="2:7" x14ac:dyDescent="0.25">
      <c r="B4826" s="60">
        <v>43490</v>
      </c>
      <c r="C4826" s="62">
        <v>2.5000000000000001E-2</v>
      </c>
      <c r="D4826" s="62">
        <v>2.75163E-2</v>
      </c>
      <c r="E4826" s="62">
        <v>2.83225E-2</v>
      </c>
      <c r="F4826" s="62">
        <v>5.5E-2</v>
      </c>
      <c r="G4826" s="62"/>
    </row>
    <row r="4827" spans="2:7" x14ac:dyDescent="0.25">
      <c r="B4827" s="60">
        <v>43493</v>
      </c>
      <c r="C4827" s="62">
        <v>2.5017499999999998E-2</v>
      </c>
      <c r="D4827" s="62">
        <v>2.7505000000000002E-2</v>
      </c>
      <c r="E4827" s="62">
        <v>2.8298800000000002E-2</v>
      </c>
      <c r="F4827" s="62">
        <v>5.5E-2</v>
      </c>
      <c r="G4827" s="62"/>
    </row>
    <row r="4828" spans="2:7" x14ac:dyDescent="0.25">
      <c r="B4828" s="60">
        <v>43494</v>
      </c>
      <c r="C4828" s="62">
        <v>2.4988800000000002E-2</v>
      </c>
      <c r="D4828" s="62">
        <v>2.7443800000000001E-2</v>
      </c>
      <c r="E4828" s="62">
        <v>2.8233799999999996E-2</v>
      </c>
      <c r="F4828" s="62">
        <v>5.5E-2</v>
      </c>
      <c r="G4828" s="62"/>
    </row>
    <row r="4829" spans="2:7" x14ac:dyDescent="0.25">
      <c r="B4829" s="60">
        <v>43495</v>
      </c>
      <c r="C4829" s="62">
        <v>2.5091299999999997E-2</v>
      </c>
      <c r="D4829" s="62">
        <v>2.7362500000000001E-2</v>
      </c>
      <c r="E4829" s="62">
        <v>2.8115000000000001E-2</v>
      </c>
      <c r="F4829" s="62">
        <v>5.5E-2</v>
      </c>
      <c r="G4829" s="62"/>
    </row>
    <row r="4830" spans="2:7" x14ac:dyDescent="0.25">
      <c r="B4830" s="60">
        <v>43496</v>
      </c>
      <c r="C4830" s="62">
        <v>2.51375E-2</v>
      </c>
      <c r="D4830" s="62">
        <v>2.7374999999999997E-2</v>
      </c>
      <c r="E4830" s="62">
        <v>2.7995000000000003E-2</v>
      </c>
      <c r="F4830" s="62">
        <v>5.5E-2</v>
      </c>
      <c r="G4830" s="62"/>
    </row>
    <row r="4831" spans="2:7" x14ac:dyDescent="0.25">
      <c r="B4831" s="60">
        <v>43497</v>
      </c>
      <c r="C4831" s="62">
        <v>2.5139999999999999E-2</v>
      </c>
      <c r="D4831" s="62">
        <v>2.7326299999999998E-2</v>
      </c>
      <c r="E4831" s="62">
        <v>2.7900000000000001E-2</v>
      </c>
      <c r="F4831" s="62">
        <v>5.5E-2</v>
      </c>
      <c r="G4831" s="62"/>
    </row>
    <row r="4832" spans="2:7" x14ac:dyDescent="0.25">
      <c r="B4832" s="60">
        <v>43500</v>
      </c>
      <c r="C4832" s="62">
        <v>2.5131299999999999E-2</v>
      </c>
      <c r="D4832" s="62">
        <v>2.7343799999999998E-2</v>
      </c>
      <c r="E4832" s="62">
        <v>2.79575E-2</v>
      </c>
      <c r="F4832" s="62">
        <v>5.5E-2</v>
      </c>
      <c r="G4832" s="62"/>
    </row>
    <row r="4833" spans="2:7" x14ac:dyDescent="0.25">
      <c r="B4833" s="60">
        <v>43501</v>
      </c>
      <c r="C4833" s="62">
        <v>2.5122499999999999E-2</v>
      </c>
      <c r="D4833" s="62">
        <v>2.7385000000000003E-2</v>
      </c>
      <c r="E4833" s="62">
        <v>2.7774999999999998E-2</v>
      </c>
      <c r="F4833" s="62">
        <v>5.5E-2</v>
      </c>
      <c r="G4833" s="62"/>
    </row>
    <row r="4834" spans="2:7" x14ac:dyDescent="0.25">
      <c r="B4834" s="60">
        <v>43502</v>
      </c>
      <c r="C4834" s="62">
        <v>2.5126300000000001E-2</v>
      </c>
      <c r="D4834" s="62">
        <v>2.7376299999999999E-2</v>
      </c>
      <c r="E4834" s="62">
        <v>2.7762500000000002E-2</v>
      </c>
      <c r="F4834" s="62">
        <v>5.5E-2</v>
      </c>
      <c r="G4834" s="62"/>
    </row>
    <row r="4835" spans="2:7" x14ac:dyDescent="0.25">
      <c r="B4835" s="60">
        <v>43503</v>
      </c>
      <c r="C4835" s="62">
        <v>2.5168800000000002E-2</v>
      </c>
      <c r="D4835" s="62">
        <v>2.6970000000000001E-2</v>
      </c>
      <c r="E4835" s="62">
        <v>2.7650000000000001E-2</v>
      </c>
      <c r="F4835" s="62">
        <v>5.5E-2</v>
      </c>
      <c r="G4835" s="62"/>
    </row>
    <row r="4836" spans="2:7" x14ac:dyDescent="0.25">
      <c r="B4836" s="60">
        <v>43504</v>
      </c>
      <c r="C4836" s="62">
        <v>2.5041299999999999E-2</v>
      </c>
      <c r="D4836" s="62">
        <v>2.6977500000000001E-2</v>
      </c>
      <c r="E4836" s="62">
        <v>2.74188E-2</v>
      </c>
      <c r="F4836" s="62">
        <v>5.5E-2</v>
      </c>
      <c r="G4836" s="62"/>
    </row>
    <row r="4837" spans="2:7" x14ac:dyDescent="0.25">
      <c r="B4837" s="60">
        <v>43507</v>
      </c>
      <c r="C4837" s="62">
        <v>2.4978799999999999E-2</v>
      </c>
      <c r="D4837" s="62">
        <v>2.6880000000000001E-2</v>
      </c>
      <c r="E4837" s="62">
        <v>2.7336299999999997E-2</v>
      </c>
      <c r="F4837" s="62">
        <v>5.5E-2</v>
      </c>
      <c r="G4837" s="62"/>
    </row>
    <row r="4838" spans="2:7" x14ac:dyDescent="0.25">
      <c r="B4838" s="60">
        <v>43508</v>
      </c>
      <c r="C4838" s="62">
        <v>2.4937499999999998E-2</v>
      </c>
      <c r="D4838" s="62">
        <v>2.6928800000000003E-2</v>
      </c>
      <c r="E4838" s="62">
        <v>2.7404999999999999E-2</v>
      </c>
      <c r="F4838" s="62">
        <v>5.5E-2</v>
      </c>
      <c r="G4838" s="62"/>
    </row>
    <row r="4839" spans="2:7" x14ac:dyDescent="0.25">
      <c r="B4839" s="60">
        <v>43509</v>
      </c>
      <c r="C4839" s="62">
        <v>2.48875E-2</v>
      </c>
      <c r="D4839" s="62">
        <v>2.68375E-2</v>
      </c>
      <c r="E4839" s="62">
        <v>2.7432500000000002E-2</v>
      </c>
      <c r="F4839" s="62">
        <v>5.5E-2</v>
      </c>
      <c r="G4839" s="62"/>
    </row>
    <row r="4840" spans="2:7" x14ac:dyDescent="0.25">
      <c r="B4840" s="60">
        <v>43510</v>
      </c>
      <c r="C4840" s="62">
        <v>2.48138E-2</v>
      </c>
      <c r="D4840" s="62">
        <v>2.6938799999999999E-2</v>
      </c>
      <c r="E4840" s="62">
        <v>2.7440000000000003E-2</v>
      </c>
      <c r="F4840" s="62">
        <v>5.5E-2</v>
      </c>
      <c r="G4840" s="62"/>
    </row>
    <row r="4841" spans="2:7" x14ac:dyDescent="0.25">
      <c r="B4841" s="60">
        <v>43511</v>
      </c>
      <c r="C4841" s="62">
        <v>2.4803799999999997E-2</v>
      </c>
      <c r="D4841" s="62">
        <v>2.68288E-2</v>
      </c>
      <c r="E4841" s="62">
        <v>2.7537500000000003E-2</v>
      </c>
      <c r="F4841" s="62">
        <v>5.5E-2</v>
      </c>
      <c r="G4841" s="62"/>
    </row>
    <row r="4842" spans="2:7" x14ac:dyDescent="0.25">
      <c r="B4842" s="60">
        <v>43514</v>
      </c>
      <c r="C4842" s="62">
        <v>2.4847500000000002E-2</v>
      </c>
      <c r="D4842" s="62">
        <v>2.6436299999999999E-2</v>
      </c>
      <c r="E4842" s="62">
        <v>2.7553800000000003E-2</v>
      </c>
      <c r="F4842" s="62"/>
      <c r="G4842" s="62"/>
    </row>
    <row r="4843" spans="2:7" x14ac:dyDescent="0.25">
      <c r="B4843" s="60">
        <v>43515</v>
      </c>
      <c r="C4843" s="62">
        <v>2.4822500000000001E-2</v>
      </c>
      <c r="D4843" s="62">
        <v>2.6412499999999998E-2</v>
      </c>
      <c r="E4843" s="62">
        <v>2.73575E-2</v>
      </c>
      <c r="F4843" s="62">
        <v>5.5E-2</v>
      </c>
      <c r="G4843" s="62"/>
    </row>
    <row r="4844" spans="2:7" x14ac:dyDescent="0.25">
      <c r="B4844" s="60">
        <v>43516</v>
      </c>
      <c r="C4844" s="62">
        <v>2.4811299999999998E-2</v>
      </c>
      <c r="D4844" s="62">
        <v>2.6633799999999999E-2</v>
      </c>
      <c r="E4844" s="62">
        <v>2.6933799999999997E-2</v>
      </c>
      <c r="F4844" s="62">
        <v>5.5E-2</v>
      </c>
      <c r="G4844" s="62"/>
    </row>
    <row r="4845" spans="2:7" x14ac:dyDescent="0.25">
      <c r="B4845" s="60">
        <v>43517</v>
      </c>
      <c r="C4845" s="62">
        <v>2.4898799999999999E-2</v>
      </c>
      <c r="D4845" s="62">
        <v>2.6509999999999999E-2</v>
      </c>
      <c r="E4845" s="62">
        <v>2.7042500000000001E-2</v>
      </c>
      <c r="F4845" s="62">
        <v>5.5E-2</v>
      </c>
      <c r="G4845" s="62"/>
    </row>
    <row r="4846" spans="2:7" x14ac:dyDescent="0.25">
      <c r="B4846" s="60">
        <v>43518</v>
      </c>
      <c r="C4846" s="62">
        <v>2.4843799999999999E-2</v>
      </c>
      <c r="D4846" s="62">
        <v>2.6462500000000003E-2</v>
      </c>
      <c r="E4846" s="62">
        <v>2.7060000000000001E-2</v>
      </c>
      <c r="F4846" s="62">
        <v>5.5E-2</v>
      </c>
      <c r="G4846" s="62"/>
    </row>
    <row r="4847" spans="2:7" x14ac:dyDescent="0.25">
      <c r="B4847" s="60">
        <v>43521</v>
      </c>
      <c r="C4847" s="62">
        <v>2.4791300000000002E-2</v>
      </c>
      <c r="D4847" s="62">
        <v>2.6386300000000001E-2</v>
      </c>
      <c r="E4847" s="62">
        <v>2.6931300000000002E-2</v>
      </c>
      <c r="F4847" s="62">
        <v>5.5E-2</v>
      </c>
      <c r="G4847" s="62"/>
    </row>
    <row r="4848" spans="2:7" x14ac:dyDescent="0.25">
      <c r="B4848" s="60">
        <v>43522</v>
      </c>
      <c r="C4848" s="62">
        <v>2.4929999999999997E-2</v>
      </c>
      <c r="D4848" s="62">
        <v>2.6288800000000001E-2</v>
      </c>
      <c r="E4848" s="62">
        <v>2.6869999999999998E-2</v>
      </c>
      <c r="F4848" s="62">
        <v>5.5E-2</v>
      </c>
      <c r="G4848" s="62"/>
    </row>
    <row r="4849" spans="2:7" x14ac:dyDescent="0.25">
      <c r="B4849" s="60">
        <v>43523</v>
      </c>
      <c r="C4849" s="62">
        <v>2.4892500000000001E-2</v>
      </c>
      <c r="D4849" s="62">
        <v>2.6261299999999998E-2</v>
      </c>
      <c r="E4849" s="62">
        <v>2.6849999999999999E-2</v>
      </c>
      <c r="F4849" s="62">
        <v>5.5E-2</v>
      </c>
      <c r="G4849" s="62"/>
    </row>
    <row r="4850" spans="2:7" x14ac:dyDescent="0.25">
      <c r="B4850" s="60">
        <v>43524</v>
      </c>
      <c r="C4850" s="62">
        <v>2.49038E-2</v>
      </c>
      <c r="D4850" s="62">
        <v>2.6151300000000002E-2</v>
      </c>
      <c r="E4850" s="62">
        <v>2.6857499999999999E-2</v>
      </c>
      <c r="F4850" s="62">
        <v>5.5E-2</v>
      </c>
      <c r="G4850" s="62"/>
    </row>
    <row r="4851" spans="2:7" x14ac:dyDescent="0.25">
      <c r="B4851" s="60">
        <v>43525</v>
      </c>
      <c r="C4851" s="62">
        <v>2.4818799999999999E-2</v>
      </c>
      <c r="D4851" s="62">
        <v>2.5985000000000001E-2</v>
      </c>
      <c r="E4851" s="62">
        <v>2.6821299999999999E-2</v>
      </c>
      <c r="F4851" s="62">
        <v>5.5E-2</v>
      </c>
      <c r="G4851" s="62"/>
    </row>
    <row r="4852" spans="2:7" x14ac:dyDescent="0.25">
      <c r="B4852" s="60">
        <v>43528</v>
      </c>
      <c r="C4852" s="62">
        <v>2.4830000000000001E-2</v>
      </c>
      <c r="D4852" s="62">
        <v>2.60763E-2</v>
      </c>
      <c r="E4852" s="62">
        <v>2.6826300000000001E-2</v>
      </c>
      <c r="F4852" s="62">
        <v>5.5E-2</v>
      </c>
      <c r="G4852" s="62"/>
    </row>
    <row r="4853" spans="2:7" x14ac:dyDescent="0.25">
      <c r="B4853" s="60">
        <v>43529</v>
      </c>
      <c r="C4853" s="62">
        <v>2.4808799999999999E-2</v>
      </c>
      <c r="D4853" s="62">
        <v>2.6066300000000001E-2</v>
      </c>
      <c r="E4853" s="62">
        <v>2.6847500000000003E-2</v>
      </c>
      <c r="F4853" s="62">
        <v>5.5E-2</v>
      </c>
      <c r="G4853" s="62"/>
    </row>
    <row r="4854" spans="2:7" x14ac:dyDescent="0.25">
      <c r="B4854" s="60">
        <v>43530</v>
      </c>
      <c r="C4854" s="62">
        <v>2.4917500000000002E-2</v>
      </c>
      <c r="D4854" s="62">
        <v>2.5944999999999999E-2</v>
      </c>
      <c r="E4854" s="62">
        <v>2.68813E-2</v>
      </c>
      <c r="F4854" s="62">
        <v>5.5E-2</v>
      </c>
      <c r="G4854" s="62"/>
    </row>
    <row r="4855" spans="2:7" x14ac:dyDescent="0.25">
      <c r="B4855" s="60">
        <v>43531</v>
      </c>
      <c r="C4855" s="62">
        <v>2.4927500000000002E-2</v>
      </c>
      <c r="D4855" s="62">
        <v>2.6006300000000003E-2</v>
      </c>
      <c r="E4855" s="62">
        <v>2.6827500000000001E-2</v>
      </c>
      <c r="F4855" s="62">
        <v>5.5E-2</v>
      </c>
      <c r="G4855" s="62"/>
    </row>
    <row r="4856" spans="2:7" x14ac:dyDescent="0.25">
      <c r="B4856" s="60">
        <v>43532</v>
      </c>
      <c r="C4856" s="62">
        <v>2.4915E-2</v>
      </c>
      <c r="D4856" s="62">
        <v>2.5966300000000001E-2</v>
      </c>
      <c r="E4856" s="62">
        <v>2.6789999999999998E-2</v>
      </c>
      <c r="F4856" s="62">
        <v>5.5E-2</v>
      </c>
      <c r="G4856" s="62"/>
    </row>
    <row r="4857" spans="2:7" x14ac:dyDescent="0.25">
      <c r="B4857" s="60">
        <v>43535</v>
      </c>
      <c r="C4857" s="62">
        <v>2.4988800000000002E-2</v>
      </c>
      <c r="D4857" s="62">
        <v>2.6082499999999998E-2</v>
      </c>
      <c r="E4857" s="62">
        <v>2.67925E-2</v>
      </c>
      <c r="F4857" s="62">
        <v>5.5E-2</v>
      </c>
      <c r="G4857" s="62"/>
    </row>
    <row r="4858" spans="2:7" x14ac:dyDescent="0.25">
      <c r="B4858" s="60">
        <v>43536</v>
      </c>
      <c r="C4858" s="62">
        <v>2.48863E-2</v>
      </c>
      <c r="D4858" s="62">
        <v>2.5932499999999997E-2</v>
      </c>
      <c r="E4858" s="62">
        <v>2.6821299999999999E-2</v>
      </c>
      <c r="F4858" s="62">
        <v>5.5E-2</v>
      </c>
      <c r="G4858" s="62"/>
    </row>
    <row r="4859" spans="2:7" x14ac:dyDescent="0.25">
      <c r="B4859" s="60">
        <v>43537</v>
      </c>
      <c r="C4859" s="62">
        <v>2.4837500000000002E-2</v>
      </c>
      <c r="D4859" s="62">
        <v>2.6108799999999998E-2</v>
      </c>
      <c r="E4859" s="62">
        <v>2.6763800000000001E-2</v>
      </c>
      <c r="F4859" s="62">
        <v>5.5E-2</v>
      </c>
      <c r="G4859" s="62"/>
    </row>
    <row r="4860" spans="2:7" x14ac:dyDescent="0.25">
      <c r="B4860" s="60">
        <v>43538</v>
      </c>
      <c r="C4860" s="62">
        <v>2.4817499999999999E-2</v>
      </c>
      <c r="D4860" s="62">
        <v>2.6146300000000001E-2</v>
      </c>
      <c r="E4860" s="62">
        <v>2.6791299999999997E-2</v>
      </c>
      <c r="F4860" s="62">
        <v>5.5E-2</v>
      </c>
      <c r="G4860" s="62"/>
    </row>
    <row r="4861" spans="2:7" x14ac:dyDescent="0.25">
      <c r="B4861" s="60">
        <v>43539</v>
      </c>
      <c r="C4861" s="62">
        <v>2.4817499999999999E-2</v>
      </c>
      <c r="D4861" s="62">
        <v>2.6252499999999998E-2</v>
      </c>
      <c r="E4861" s="62">
        <v>2.6717499999999998E-2</v>
      </c>
      <c r="F4861" s="62">
        <v>5.5E-2</v>
      </c>
      <c r="G4861" s="62"/>
    </row>
    <row r="4862" spans="2:7" x14ac:dyDescent="0.25">
      <c r="B4862" s="60">
        <v>43542</v>
      </c>
      <c r="C4862" s="62">
        <v>2.48775E-2</v>
      </c>
      <c r="D4862" s="62">
        <v>2.6326299999999997E-2</v>
      </c>
      <c r="E4862" s="62">
        <v>2.6706300000000002E-2</v>
      </c>
      <c r="F4862" s="62">
        <v>5.5E-2</v>
      </c>
      <c r="G4862" s="62"/>
    </row>
    <row r="4863" spans="2:7" x14ac:dyDescent="0.25">
      <c r="B4863" s="60">
        <v>43543</v>
      </c>
      <c r="C4863" s="62">
        <v>2.4867499999999997E-2</v>
      </c>
      <c r="D4863" s="62">
        <v>2.6127500000000001E-2</v>
      </c>
      <c r="E4863" s="62">
        <v>2.6741299999999999E-2</v>
      </c>
      <c r="F4863" s="62">
        <v>5.5E-2</v>
      </c>
      <c r="G4863" s="62"/>
    </row>
    <row r="4864" spans="2:7" x14ac:dyDescent="0.25">
      <c r="B4864" s="60">
        <v>43544</v>
      </c>
      <c r="C4864" s="62">
        <v>2.4906299999999999E-2</v>
      </c>
      <c r="D4864" s="62">
        <v>2.6070000000000003E-2</v>
      </c>
      <c r="E4864" s="62">
        <v>2.6789999999999998E-2</v>
      </c>
      <c r="F4864" s="62">
        <v>5.5E-2</v>
      </c>
      <c r="G4864" s="62"/>
    </row>
    <row r="4865" spans="2:7" x14ac:dyDescent="0.25">
      <c r="B4865" s="60">
        <v>43545</v>
      </c>
      <c r="C4865" s="62">
        <v>2.4855000000000002E-2</v>
      </c>
      <c r="D4865" s="62">
        <v>2.6015E-2</v>
      </c>
      <c r="E4865" s="62">
        <v>2.67738E-2</v>
      </c>
      <c r="F4865" s="62">
        <v>5.5E-2</v>
      </c>
      <c r="G4865" s="62"/>
    </row>
    <row r="4866" spans="2:7" x14ac:dyDescent="0.25">
      <c r="B4866" s="60">
        <v>43546</v>
      </c>
      <c r="C4866" s="62">
        <v>2.4988800000000002E-2</v>
      </c>
      <c r="D4866" s="62">
        <v>2.6098799999999998E-2</v>
      </c>
      <c r="E4866" s="62">
        <v>2.6760000000000003E-2</v>
      </c>
      <c r="F4866" s="62">
        <v>5.5E-2</v>
      </c>
      <c r="G4866" s="62"/>
    </row>
    <row r="4867" spans="2:7" x14ac:dyDescent="0.25">
      <c r="B4867" s="60">
        <v>43549</v>
      </c>
      <c r="C4867" s="62">
        <v>2.4897499999999999E-2</v>
      </c>
      <c r="D4867" s="62">
        <v>2.60875E-2</v>
      </c>
      <c r="E4867" s="62">
        <v>2.673E-2</v>
      </c>
      <c r="F4867" s="62">
        <v>5.5E-2</v>
      </c>
      <c r="G4867" s="62"/>
    </row>
    <row r="4868" spans="2:7" x14ac:dyDescent="0.25">
      <c r="B4868" s="60">
        <v>43550</v>
      </c>
      <c r="C4868" s="62">
        <v>2.4954999999999998E-2</v>
      </c>
      <c r="D4868" s="62">
        <v>2.5973799999999998E-2</v>
      </c>
      <c r="E4868" s="62">
        <v>2.6821299999999999E-2</v>
      </c>
      <c r="F4868" s="62">
        <v>5.5E-2</v>
      </c>
      <c r="G4868" s="62"/>
    </row>
    <row r="4869" spans="2:7" x14ac:dyDescent="0.25">
      <c r="B4869" s="60">
        <v>43551</v>
      </c>
      <c r="C4869" s="62">
        <v>2.4986299999999999E-2</v>
      </c>
      <c r="D4869" s="62">
        <v>2.6009999999999998E-2</v>
      </c>
      <c r="E4869" s="62">
        <v>2.65075E-2</v>
      </c>
      <c r="F4869" s="62">
        <v>5.5E-2</v>
      </c>
      <c r="G4869" s="62"/>
    </row>
    <row r="4870" spans="2:7" x14ac:dyDescent="0.25">
      <c r="B4870" s="60">
        <v>43552</v>
      </c>
      <c r="C4870" s="62">
        <v>2.5014999999999999E-2</v>
      </c>
      <c r="D4870" s="62">
        <v>2.5917500000000003E-2</v>
      </c>
      <c r="E4870" s="62">
        <v>2.6411299999999999E-2</v>
      </c>
      <c r="F4870" s="62">
        <v>5.5E-2</v>
      </c>
      <c r="G4870" s="62"/>
    </row>
    <row r="4871" spans="2:7" x14ac:dyDescent="0.25">
      <c r="B4871" s="60">
        <v>43553</v>
      </c>
      <c r="C4871" s="62">
        <v>2.4944999999999998E-2</v>
      </c>
      <c r="D4871" s="62">
        <v>2.5997499999999996E-2</v>
      </c>
      <c r="E4871" s="62">
        <v>2.6595000000000001E-2</v>
      </c>
      <c r="F4871" s="62">
        <v>5.5E-2</v>
      </c>
      <c r="G4871" s="62"/>
    </row>
    <row r="4872" spans="2:7" x14ac:dyDescent="0.25">
      <c r="B4872" s="60">
        <v>43556</v>
      </c>
      <c r="C4872" s="62">
        <v>2.4933800000000002E-2</v>
      </c>
      <c r="D4872" s="62">
        <v>2.5954999999999999E-2</v>
      </c>
      <c r="E4872" s="62">
        <v>2.6691300000000001E-2</v>
      </c>
      <c r="F4872" s="62">
        <v>5.5E-2</v>
      </c>
      <c r="G4872" s="62"/>
    </row>
    <row r="4873" spans="2:7" x14ac:dyDescent="0.25">
      <c r="B4873" s="60">
        <v>43557</v>
      </c>
      <c r="C4873" s="62">
        <v>2.4793799999999998E-2</v>
      </c>
      <c r="D4873" s="62">
        <v>2.60238E-2</v>
      </c>
      <c r="E4873" s="62">
        <v>2.65063E-2</v>
      </c>
      <c r="F4873" s="62">
        <v>5.5E-2</v>
      </c>
      <c r="G4873" s="62"/>
    </row>
    <row r="4874" spans="2:7" x14ac:dyDescent="0.25">
      <c r="B4874" s="60">
        <v>43558</v>
      </c>
      <c r="C4874" s="62">
        <v>2.47713E-2</v>
      </c>
      <c r="D4874" s="62">
        <v>2.5977500000000001E-2</v>
      </c>
      <c r="E4874" s="62">
        <v>2.6551300000000003E-2</v>
      </c>
      <c r="F4874" s="62">
        <v>5.5E-2</v>
      </c>
      <c r="G4874" s="62"/>
    </row>
    <row r="4875" spans="2:7" x14ac:dyDescent="0.25">
      <c r="B4875" s="60">
        <v>43559</v>
      </c>
      <c r="C4875" s="62">
        <v>2.4735E-2</v>
      </c>
      <c r="D4875" s="62">
        <v>2.5886300000000001E-2</v>
      </c>
      <c r="E4875" s="62">
        <v>2.6458800000000001E-2</v>
      </c>
      <c r="F4875" s="62">
        <v>5.5E-2</v>
      </c>
      <c r="G4875" s="62"/>
    </row>
    <row r="4876" spans="2:7" x14ac:dyDescent="0.25">
      <c r="B4876" s="60">
        <v>43560</v>
      </c>
      <c r="C4876" s="62">
        <v>2.4716300000000004E-2</v>
      </c>
      <c r="D4876" s="62">
        <v>2.5921300000000001E-2</v>
      </c>
      <c r="E4876" s="62">
        <v>2.6446299999999999E-2</v>
      </c>
      <c r="F4876" s="62">
        <v>5.5E-2</v>
      </c>
      <c r="G4876" s="62"/>
    </row>
    <row r="4877" spans="2:7" x14ac:dyDescent="0.25">
      <c r="B4877" s="60">
        <v>43563</v>
      </c>
      <c r="C4877" s="62">
        <v>2.4812500000000001E-2</v>
      </c>
      <c r="D4877" s="62">
        <v>2.5840000000000002E-2</v>
      </c>
      <c r="E4877" s="62">
        <v>2.6316300000000001E-2</v>
      </c>
      <c r="F4877" s="62">
        <v>5.5E-2</v>
      </c>
      <c r="G4877" s="62"/>
    </row>
    <row r="4878" spans="2:7" x14ac:dyDescent="0.25">
      <c r="B4878" s="60">
        <v>43564</v>
      </c>
      <c r="C4878" s="62">
        <v>2.4840000000000001E-2</v>
      </c>
      <c r="D4878" s="62">
        <v>2.5812499999999999E-2</v>
      </c>
      <c r="E4878" s="62">
        <v>2.6284999999999999E-2</v>
      </c>
      <c r="F4878" s="62">
        <v>5.5E-2</v>
      </c>
      <c r="G4878" s="62"/>
    </row>
    <row r="4879" spans="2:7" x14ac:dyDescent="0.25">
      <c r="B4879" s="60">
        <v>43565</v>
      </c>
      <c r="C4879" s="62">
        <v>2.4820000000000002E-2</v>
      </c>
      <c r="D4879" s="62">
        <v>2.6034999999999999E-2</v>
      </c>
      <c r="E4879" s="62">
        <v>2.6269999999999998E-2</v>
      </c>
      <c r="F4879" s="62">
        <v>5.5E-2</v>
      </c>
      <c r="G4879" s="62"/>
    </row>
    <row r="4880" spans="2:7" x14ac:dyDescent="0.25">
      <c r="B4880" s="60">
        <v>43566</v>
      </c>
      <c r="C4880" s="62">
        <v>2.47263E-2</v>
      </c>
      <c r="D4880" s="62">
        <v>2.5967500000000001E-2</v>
      </c>
      <c r="E4880" s="62">
        <v>2.6312500000000003E-2</v>
      </c>
      <c r="F4880" s="62">
        <v>5.5E-2</v>
      </c>
      <c r="G4880" s="62"/>
    </row>
    <row r="4881" spans="2:7" x14ac:dyDescent="0.25">
      <c r="B4881" s="60">
        <v>43567</v>
      </c>
      <c r="C4881" s="62">
        <v>2.4773800000000002E-2</v>
      </c>
      <c r="D4881" s="62">
        <v>2.6009999999999998E-2</v>
      </c>
      <c r="E4881" s="62">
        <v>2.6377500000000002E-2</v>
      </c>
      <c r="F4881" s="62">
        <v>5.5E-2</v>
      </c>
      <c r="G4881" s="62"/>
    </row>
    <row r="4882" spans="2:7" x14ac:dyDescent="0.25">
      <c r="B4882" s="60">
        <v>43570</v>
      </c>
      <c r="C4882" s="62">
        <v>2.4738799999999998E-2</v>
      </c>
      <c r="D4882" s="62">
        <v>2.588E-2</v>
      </c>
      <c r="E4882" s="62">
        <v>2.6376300000000002E-2</v>
      </c>
      <c r="F4882" s="62">
        <v>5.5E-2</v>
      </c>
      <c r="G4882" s="62"/>
    </row>
    <row r="4883" spans="2:7" x14ac:dyDescent="0.25">
      <c r="B4883" s="60">
        <v>43571</v>
      </c>
      <c r="C4883" s="62">
        <v>2.47975E-2</v>
      </c>
      <c r="D4883" s="62">
        <v>2.6008800000000002E-2</v>
      </c>
      <c r="E4883" s="62">
        <v>2.6313800000000002E-2</v>
      </c>
      <c r="F4883" s="62">
        <v>5.5E-2</v>
      </c>
      <c r="G4883" s="62"/>
    </row>
    <row r="4884" spans="2:7" x14ac:dyDescent="0.25">
      <c r="B4884" s="60">
        <v>43572</v>
      </c>
      <c r="C4884" s="62">
        <v>2.4873799999999998E-2</v>
      </c>
      <c r="D4884" s="62">
        <v>2.5915000000000001E-2</v>
      </c>
      <c r="E4884" s="62">
        <v>2.63363E-2</v>
      </c>
      <c r="F4884" s="62">
        <v>5.5E-2</v>
      </c>
      <c r="G4884" s="62"/>
    </row>
    <row r="4885" spans="2:7" x14ac:dyDescent="0.25">
      <c r="B4885" s="60">
        <v>43573</v>
      </c>
      <c r="C4885" s="62">
        <v>2.4808799999999999E-2</v>
      </c>
      <c r="D4885" s="62">
        <v>2.5811299999999999E-2</v>
      </c>
      <c r="E4885" s="62">
        <v>2.6290000000000001E-2</v>
      </c>
      <c r="F4885" s="62">
        <v>5.5E-2</v>
      </c>
      <c r="G4885" s="62"/>
    </row>
    <row r="4886" spans="2:7" x14ac:dyDescent="0.25">
      <c r="B4886" s="60">
        <v>43578</v>
      </c>
      <c r="C4886" s="62">
        <v>2.4766300000000002E-2</v>
      </c>
      <c r="D4886" s="62">
        <v>2.5802499999999999E-2</v>
      </c>
      <c r="E4886" s="62">
        <v>2.6198800000000001E-2</v>
      </c>
      <c r="F4886" s="62">
        <v>5.5E-2</v>
      </c>
      <c r="G4886" s="62"/>
    </row>
    <row r="4887" spans="2:7" x14ac:dyDescent="0.25">
      <c r="B4887" s="60">
        <v>43579</v>
      </c>
      <c r="C4887" s="62">
        <v>2.48338E-2</v>
      </c>
      <c r="D4887" s="62">
        <v>2.5863800000000003E-2</v>
      </c>
      <c r="E4887" s="62">
        <v>2.6197499999999999E-2</v>
      </c>
      <c r="F4887" s="62">
        <v>5.5E-2</v>
      </c>
      <c r="G4887" s="62"/>
    </row>
    <row r="4888" spans="2:7" x14ac:dyDescent="0.25">
      <c r="B4888" s="60">
        <v>43580</v>
      </c>
      <c r="C4888" s="62">
        <v>2.4784999999999998E-2</v>
      </c>
      <c r="D4888" s="62">
        <v>2.5823800000000001E-2</v>
      </c>
      <c r="E4888" s="62">
        <v>2.6124999999999999E-2</v>
      </c>
      <c r="F4888" s="62">
        <v>5.5E-2</v>
      </c>
      <c r="G4888" s="62"/>
    </row>
    <row r="4889" spans="2:7" x14ac:dyDescent="0.25">
      <c r="B4889" s="60">
        <v>43581</v>
      </c>
      <c r="C4889" s="62">
        <v>2.4831300000000001E-2</v>
      </c>
      <c r="D4889" s="62">
        <v>2.58275E-2</v>
      </c>
      <c r="E4889" s="62">
        <v>2.6157499999999997E-2</v>
      </c>
      <c r="F4889" s="62">
        <v>5.5E-2</v>
      </c>
      <c r="G4889" s="62"/>
    </row>
    <row r="4890" spans="2:7" x14ac:dyDescent="0.25">
      <c r="B4890" s="60">
        <v>43584</v>
      </c>
      <c r="C4890" s="62">
        <v>2.48588E-2</v>
      </c>
      <c r="D4890" s="62">
        <v>2.579E-2</v>
      </c>
      <c r="E4890" s="62">
        <v>2.6120000000000001E-2</v>
      </c>
      <c r="F4890" s="62">
        <v>5.5E-2</v>
      </c>
      <c r="G4890" s="62"/>
    </row>
    <row r="4891" spans="2:7" x14ac:dyDescent="0.25">
      <c r="B4891" s="60">
        <v>43585</v>
      </c>
      <c r="C4891" s="62">
        <v>2.4805000000000001E-2</v>
      </c>
      <c r="D4891" s="62">
        <v>2.5756299999999999E-2</v>
      </c>
      <c r="E4891" s="62">
        <v>2.622E-2</v>
      </c>
      <c r="F4891" s="62">
        <v>5.5E-2</v>
      </c>
      <c r="G4891" s="62"/>
    </row>
    <row r="4892" spans="2:7" x14ac:dyDescent="0.25">
      <c r="B4892" s="60">
        <v>43586</v>
      </c>
      <c r="C4892" s="62">
        <v>2.48325E-2</v>
      </c>
      <c r="D4892" s="62">
        <v>2.5755E-2</v>
      </c>
      <c r="E4892" s="62">
        <v>2.6114999999999999E-2</v>
      </c>
      <c r="F4892" s="62">
        <v>5.5E-2</v>
      </c>
      <c r="G4892" s="62"/>
    </row>
    <row r="4893" spans="2:7" x14ac:dyDescent="0.25">
      <c r="B4893" s="60">
        <v>43587</v>
      </c>
      <c r="C4893" s="62">
        <v>2.46713E-2</v>
      </c>
      <c r="D4893" s="62">
        <v>2.5651299999999998E-2</v>
      </c>
      <c r="E4893" s="62">
        <v>2.6385000000000002E-2</v>
      </c>
      <c r="F4893" s="62">
        <v>5.5E-2</v>
      </c>
      <c r="G4893" s="62"/>
    </row>
    <row r="4894" spans="2:7" x14ac:dyDescent="0.25">
      <c r="B4894" s="60">
        <v>43588</v>
      </c>
      <c r="C4894" s="62">
        <v>2.4666299999999999E-2</v>
      </c>
      <c r="D4894" s="62">
        <v>2.5598800000000001E-2</v>
      </c>
      <c r="E4894" s="62">
        <v>2.6173799999999997E-2</v>
      </c>
      <c r="F4894" s="62">
        <v>5.5E-2</v>
      </c>
      <c r="G4894" s="62"/>
    </row>
    <row r="4895" spans="2:7" x14ac:dyDescent="0.25">
      <c r="B4895" s="60">
        <v>43592</v>
      </c>
      <c r="C4895" s="62">
        <v>2.4627500000000004E-2</v>
      </c>
      <c r="D4895" s="62">
        <v>2.5619999999999997E-2</v>
      </c>
      <c r="E4895" s="62">
        <v>2.5943800000000003E-2</v>
      </c>
      <c r="F4895" s="62">
        <v>5.5E-2</v>
      </c>
      <c r="G4895" s="62"/>
    </row>
    <row r="4896" spans="2:7" x14ac:dyDescent="0.25">
      <c r="B4896" s="60">
        <v>43593</v>
      </c>
      <c r="C4896" s="62">
        <v>2.4513799999999999E-2</v>
      </c>
      <c r="D4896" s="62">
        <v>2.54513E-2</v>
      </c>
      <c r="E4896" s="62">
        <v>2.5822500000000002E-2</v>
      </c>
      <c r="F4896" s="62">
        <v>5.5E-2</v>
      </c>
      <c r="G4896" s="62"/>
    </row>
    <row r="4897" spans="2:7" x14ac:dyDescent="0.25">
      <c r="B4897" s="60">
        <v>43594</v>
      </c>
      <c r="C4897" s="62">
        <v>2.4533800000000001E-2</v>
      </c>
      <c r="D4897" s="62">
        <v>2.53525E-2</v>
      </c>
      <c r="E4897" s="62">
        <v>2.58163E-2</v>
      </c>
      <c r="F4897" s="62">
        <v>5.5E-2</v>
      </c>
      <c r="G4897" s="62"/>
    </row>
    <row r="4898" spans="2:7" x14ac:dyDescent="0.25">
      <c r="B4898" s="60">
        <v>43595</v>
      </c>
      <c r="C4898" s="62">
        <v>2.4489999999999998E-2</v>
      </c>
      <c r="D4898" s="62">
        <v>2.5278800000000001E-2</v>
      </c>
      <c r="E4898" s="62">
        <v>2.5870000000000001E-2</v>
      </c>
      <c r="F4898" s="62">
        <v>5.5E-2</v>
      </c>
      <c r="G4898" s="62"/>
    </row>
    <row r="4899" spans="2:7" x14ac:dyDescent="0.25">
      <c r="B4899" s="60">
        <v>43598</v>
      </c>
      <c r="C4899" s="62">
        <v>2.4396300000000003E-2</v>
      </c>
      <c r="D4899" s="62">
        <v>2.5179999999999998E-2</v>
      </c>
      <c r="E4899" s="62">
        <v>2.5876299999999998E-2</v>
      </c>
      <c r="F4899" s="62">
        <v>5.5E-2</v>
      </c>
      <c r="G4899" s="62"/>
    </row>
    <row r="4900" spans="2:7" x14ac:dyDescent="0.25">
      <c r="B4900" s="60">
        <v>43599</v>
      </c>
      <c r="C4900" s="62">
        <v>2.43763E-2</v>
      </c>
      <c r="D4900" s="62">
        <v>2.5245000000000004E-2</v>
      </c>
      <c r="E4900" s="62">
        <v>2.5508799999999998E-2</v>
      </c>
      <c r="F4900" s="62">
        <v>5.5E-2</v>
      </c>
      <c r="G4900" s="62"/>
    </row>
    <row r="4901" spans="2:7" x14ac:dyDescent="0.25">
      <c r="B4901" s="60">
        <v>43600</v>
      </c>
      <c r="C4901" s="62">
        <v>2.4323800000000003E-2</v>
      </c>
      <c r="D4901" s="62">
        <v>2.5251299999999997E-2</v>
      </c>
      <c r="E4901" s="62">
        <v>2.5508799999999998E-2</v>
      </c>
      <c r="F4901" s="62">
        <v>5.5E-2</v>
      </c>
      <c r="G4901" s="62"/>
    </row>
    <row r="4902" spans="2:7" x14ac:dyDescent="0.25">
      <c r="B4902" s="60">
        <v>43601</v>
      </c>
      <c r="C4902" s="62">
        <v>2.4406300000000002E-2</v>
      </c>
      <c r="D4902" s="62">
        <v>2.5196299999999998E-2</v>
      </c>
      <c r="E4902" s="62">
        <v>2.5514999999999999E-2</v>
      </c>
      <c r="F4902" s="62">
        <v>5.5E-2</v>
      </c>
      <c r="G4902" s="62"/>
    </row>
    <row r="4903" spans="2:7" x14ac:dyDescent="0.25">
      <c r="B4903" s="60">
        <v>43602</v>
      </c>
      <c r="C4903" s="62">
        <v>2.4418799999999997E-2</v>
      </c>
      <c r="D4903" s="62">
        <v>2.52188E-2</v>
      </c>
      <c r="E4903" s="62">
        <v>2.5537500000000001E-2</v>
      </c>
      <c r="F4903" s="62">
        <v>5.5E-2</v>
      </c>
      <c r="G4903" s="62"/>
    </row>
    <row r="4904" spans="2:7" x14ac:dyDescent="0.25">
      <c r="B4904" s="60">
        <v>43605</v>
      </c>
      <c r="C4904" s="62">
        <v>2.436E-2</v>
      </c>
      <c r="D4904" s="62">
        <v>2.5233800000000001E-2</v>
      </c>
      <c r="E4904" s="62">
        <v>2.5597500000000002E-2</v>
      </c>
      <c r="F4904" s="62">
        <v>5.5E-2</v>
      </c>
      <c r="G4904" s="62"/>
    </row>
    <row r="4905" spans="2:7" x14ac:dyDescent="0.25">
      <c r="B4905" s="60">
        <v>43606</v>
      </c>
      <c r="C4905" s="62">
        <v>2.42963E-2</v>
      </c>
      <c r="D4905" s="62">
        <v>2.5234999999999997E-2</v>
      </c>
      <c r="E4905" s="62">
        <v>2.5632499999999999E-2</v>
      </c>
      <c r="F4905" s="62">
        <v>5.5E-2</v>
      </c>
      <c r="G4905" s="62"/>
    </row>
    <row r="4906" spans="2:7" x14ac:dyDescent="0.25">
      <c r="B4906" s="60">
        <v>43607</v>
      </c>
      <c r="C4906" s="62">
        <v>2.4369999999999999E-2</v>
      </c>
      <c r="D4906" s="62">
        <v>2.5247499999999999E-2</v>
      </c>
      <c r="E4906" s="62">
        <v>2.5706300000000001E-2</v>
      </c>
      <c r="F4906" s="62">
        <v>5.5E-2</v>
      </c>
      <c r="G4906" s="62"/>
    </row>
    <row r="4907" spans="2:7" x14ac:dyDescent="0.25">
      <c r="B4907" s="60">
        <v>43608</v>
      </c>
      <c r="C4907" s="62">
        <v>2.42975E-2</v>
      </c>
      <c r="D4907" s="62">
        <v>2.5206300000000001E-2</v>
      </c>
      <c r="E4907" s="62">
        <v>2.56013E-2</v>
      </c>
      <c r="F4907" s="62">
        <v>5.5E-2</v>
      </c>
      <c r="G4907" s="62"/>
    </row>
    <row r="4908" spans="2:7" x14ac:dyDescent="0.25">
      <c r="B4908" s="60">
        <v>43609</v>
      </c>
      <c r="C4908" s="62">
        <v>2.4281299999999999E-2</v>
      </c>
      <c r="D4908" s="62">
        <v>2.5248800000000002E-2</v>
      </c>
      <c r="E4908" s="62">
        <v>2.5486300000000003E-2</v>
      </c>
      <c r="F4908" s="62">
        <v>5.5E-2</v>
      </c>
      <c r="G4908" s="62"/>
    </row>
    <row r="4909" spans="2:7" x14ac:dyDescent="0.25">
      <c r="B4909" s="60">
        <v>43613</v>
      </c>
      <c r="C4909" s="62">
        <v>2.4293800000000001E-2</v>
      </c>
      <c r="D4909" s="62">
        <v>2.5237500000000003E-2</v>
      </c>
      <c r="E4909" s="62">
        <v>2.5412499999999998E-2</v>
      </c>
      <c r="F4909" s="62">
        <v>5.5E-2</v>
      </c>
      <c r="G4909" s="62"/>
    </row>
    <row r="4910" spans="2:7" x14ac:dyDescent="0.25">
      <c r="B4910" s="60">
        <v>43614</v>
      </c>
      <c r="C4910" s="62">
        <v>2.4385E-2</v>
      </c>
      <c r="D4910" s="62">
        <v>2.52175E-2</v>
      </c>
      <c r="E4910" s="62">
        <v>2.5243799999999997E-2</v>
      </c>
      <c r="F4910" s="62">
        <v>5.5E-2</v>
      </c>
      <c r="G4910" s="62"/>
    </row>
    <row r="4911" spans="2:7" x14ac:dyDescent="0.25">
      <c r="B4911" s="60">
        <v>43615</v>
      </c>
      <c r="C4911" s="62">
        <v>2.4399999999999998E-2</v>
      </c>
      <c r="D4911" s="62">
        <v>2.5202499999999999E-2</v>
      </c>
      <c r="E4911" s="62">
        <v>2.5437500000000002E-2</v>
      </c>
      <c r="F4911" s="62">
        <v>5.5E-2</v>
      </c>
      <c r="G4911" s="62"/>
    </row>
    <row r="4912" spans="2:7" x14ac:dyDescent="0.25">
      <c r="B4912" s="60">
        <v>43616</v>
      </c>
      <c r="C4912" s="62">
        <v>2.4305E-2</v>
      </c>
      <c r="D4912" s="62">
        <v>2.5024999999999999E-2</v>
      </c>
      <c r="E4912" s="62">
        <v>2.5166300000000003E-2</v>
      </c>
      <c r="F4912" s="62">
        <v>5.5E-2</v>
      </c>
      <c r="G4912" s="62"/>
    </row>
    <row r="4913" spans="2:7" x14ac:dyDescent="0.25">
      <c r="B4913" s="60">
        <v>43619</v>
      </c>
      <c r="C4913" s="62">
        <v>2.4298799999999999E-2</v>
      </c>
      <c r="D4913" s="62">
        <v>2.4784999999999998E-2</v>
      </c>
      <c r="E4913" s="62">
        <v>2.4554999999999997E-2</v>
      </c>
      <c r="F4913" s="62">
        <v>5.5E-2</v>
      </c>
      <c r="G4913" s="62"/>
    </row>
    <row r="4914" spans="2:7" x14ac:dyDescent="0.25">
      <c r="B4914" s="60">
        <v>43620</v>
      </c>
      <c r="C4914" s="62">
        <v>2.4208799999999999E-2</v>
      </c>
      <c r="D4914" s="62">
        <v>2.47438E-2</v>
      </c>
      <c r="E4914" s="62">
        <v>2.4242499999999997E-2</v>
      </c>
      <c r="F4914" s="62">
        <v>5.5E-2</v>
      </c>
      <c r="G4914" s="62"/>
    </row>
    <row r="4915" spans="2:7" x14ac:dyDescent="0.25">
      <c r="B4915" s="60">
        <v>43621</v>
      </c>
      <c r="C4915" s="62">
        <v>2.4184999999999998E-2</v>
      </c>
      <c r="D4915" s="62">
        <v>2.4716300000000004E-2</v>
      </c>
      <c r="E4915" s="62">
        <v>2.4083800000000002E-2</v>
      </c>
      <c r="F4915" s="62">
        <v>5.5E-2</v>
      </c>
      <c r="G4915" s="62"/>
    </row>
    <row r="4916" spans="2:7" x14ac:dyDescent="0.25">
      <c r="B4916" s="60">
        <v>43622</v>
      </c>
      <c r="C4916" s="62">
        <v>2.41163E-2</v>
      </c>
      <c r="D4916" s="62">
        <v>2.453E-2</v>
      </c>
      <c r="E4916" s="62">
        <v>2.3778800000000003E-2</v>
      </c>
      <c r="F4916" s="62">
        <v>5.5E-2</v>
      </c>
      <c r="G4916" s="62"/>
    </row>
    <row r="4917" spans="2:7" x14ac:dyDescent="0.25">
      <c r="B4917" s="60">
        <v>43623</v>
      </c>
      <c r="C4917" s="62">
        <v>2.4121299999999998E-2</v>
      </c>
      <c r="D4917" s="62">
        <v>2.4506299999999998E-2</v>
      </c>
      <c r="E4917" s="62">
        <v>2.3717499999999999E-2</v>
      </c>
      <c r="F4917" s="62">
        <v>5.5E-2</v>
      </c>
      <c r="G4917" s="62"/>
    </row>
    <row r="4918" spans="2:7" x14ac:dyDescent="0.25">
      <c r="B4918" s="60">
        <v>43626</v>
      </c>
      <c r="C4918" s="62">
        <v>2.41338E-2</v>
      </c>
      <c r="D4918" s="62">
        <v>2.4357500000000001E-2</v>
      </c>
      <c r="E4918" s="62">
        <v>2.3487499999999998E-2</v>
      </c>
      <c r="F4918" s="62">
        <v>5.5E-2</v>
      </c>
      <c r="G4918" s="62"/>
    </row>
    <row r="4919" spans="2:7" x14ac:dyDescent="0.25">
      <c r="B4919" s="60">
        <v>43627</v>
      </c>
      <c r="C4919" s="62">
        <v>2.4106299999999997E-2</v>
      </c>
      <c r="D4919" s="62">
        <v>2.4494999999999999E-2</v>
      </c>
      <c r="E4919" s="62">
        <v>2.3519999999999999E-2</v>
      </c>
      <c r="F4919" s="62">
        <v>5.5E-2</v>
      </c>
      <c r="G4919" s="62"/>
    </row>
    <row r="4920" spans="2:7" x14ac:dyDescent="0.25">
      <c r="B4920" s="60">
        <v>43628</v>
      </c>
      <c r="C4920" s="62">
        <v>2.4011300000000003E-2</v>
      </c>
      <c r="D4920" s="62">
        <v>2.42788E-2</v>
      </c>
      <c r="E4920" s="62">
        <v>2.3416299999999998E-2</v>
      </c>
      <c r="F4920" s="62">
        <v>5.5E-2</v>
      </c>
      <c r="G4920" s="62"/>
    </row>
    <row r="4921" spans="2:7" x14ac:dyDescent="0.25">
      <c r="B4921" s="60">
        <v>43629</v>
      </c>
      <c r="C4921" s="62">
        <v>2.3942499999999999E-2</v>
      </c>
      <c r="D4921" s="62">
        <v>2.4102499999999999E-2</v>
      </c>
      <c r="E4921" s="62">
        <v>2.3183799999999997E-2</v>
      </c>
      <c r="F4921" s="62">
        <v>5.5E-2</v>
      </c>
      <c r="G4921" s="62"/>
    </row>
    <row r="4922" spans="2:7" x14ac:dyDescent="0.25">
      <c r="B4922" s="60">
        <v>43630</v>
      </c>
      <c r="C4922" s="62">
        <v>2.3817499999999998E-2</v>
      </c>
      <c r="D4922" s="62">
        <v>2.402E-2</v>
      </c>
      <c r="E4922" s="62">
        <v>2.27738E-2</v>
      </c>
      <c r="F4922" s="62">
        <v>5.5E-2</v>
      </c>
      <c r="G4922" s="62"/>
    </row>
    <row r="4923" spans="2:7" x14ac:dyDescent="0.25">
      <c r="B4923" s="60">
        <v>43633</v>
      </c>
      <c r="C4923" s="62">
        <v>2.39025E-2</v>
      </c>
      <c r="D4923" s="62">
        <v>2.4184999999999998E-2</v>
      </c>
      <c r="E4923" s="62">
        <v>2.3087499999999997E-2</v>
      </c>
      <c r="F4923" s="62">
        <v>5.5E-2</v>
      </c>
      <c r="G4923" s="62"/>
    </row>
    <row r="4924" spans="2:7" x14ac:dyDescent="0.25">
      <c r="B4924" s="60">
        <v>43634</v>
      </c>
      <c r="C4924" s="62">
        <v>2.3828800000000001E-2</v>
      </c>
      <c r="D4924" s="62">
        <v>2.3866299999999997E-2</v>
      </c>
      <c r="E4924" s="62">
        <v>2.298E-2</v>
      </c>
      <c r="F4924" s="62">
        <v>5.5E-2</v>
      </c>
      <c r="G4924" s="62"/>
    </row>
    <row r="4925" spans="2:7" x14ac:dyDescent="0.25">
      <c r="B4925" s="60">
        <v>43635</v>
      </c>
      <c r="C4925" s="62">
        <v>2.3833799999999999E-2</v>
      </c>
      <c r="D4925" s="62">
        <v>2.3861300000000002E-2</v>
      </c>
      <c r="E4925" s="62">
        <v>2.3E-2</v>
      </c>
      <c r="F4925" s="62">
        <v>5.5E-2</v>
      </c>
      <c r="G4925" s="62"/>
    </row>
    <row r="4926" spans="2:7" x14ac:dyDescent="0.25">
      <c r="B4926" s="60">
        <v>43636</v>
      </c>
      <c r="C4926" s="62">
        <v>2.40363E-2</v>
      </c>
      <c r="D4926" s="62">
        <v>2.3431299999999999E-2</v>
      </c>
      <c r="E4926" s="62">
        <v>2.2167500000000003E-2</v>
      </c>
      <c r="F4926" s="62">
        <v>5.5E-2</v>
      </c>
      <c r="G4926" s="62"/>
    </row>
    <row r="4927" spans="2:7" x14ac:dyDescent="0.25">
      <c r="B4927" s="60">
        <v>43637</v>
      </c>
      <c r="C4927" s="62">
        <v>2.4043800000000001E-2</v>
      </c>
      <c r="D4927" s="62">
        <v>2.3492499999999999E-2</v>
      </c>
      <c r="E4927" s="62">
        <v>2.22013E-2</v>
      </c>
      <c r="F4927" s="62">
        <v>5.5E-2</v>
      </c>
      <c r="G4927" s="62"/>
    </row>
    <row r="4928" spans="2:7" x14ac:dyDescent="0.25">
      <c r="B4928" s="60">
        <v>43640</v>
      </c>
      <c r="C4928" s="62">
        <v>2.4017499999999997E-2</v>
      </c>
      <c r="D4928" s="62">
        <v>2.3328799999999997E-2</v>
      </c>
      <c r="E4928" s="62">
        <v>2.2098800000000002E-2</v>
      </c>
      <c r="F4928" s="62">
        <v>5.5E-2</v>
      </c>
      <c r="G4928" s="62"/>
    </row>
    <row r="4929" spans="2:7" x14ac:dyDescent="0.25">
      <c r="B4929" s="60">
        <v>43641</v>
      </c>
      <c r="C4929" s="62">
        <v>2.4041299999999998E-2</v>
      </c>
      <c r="D4929" s="62">
        <v>2.3112499999999998E-2</v>
      </c>
      <c r="E4929" s="62">
        <v>2.18275E-2</v>
      </c>
      <c r="F4929" s="62">
        <v>5.5E-2</v>
      </c>
      <c r="G4929" s="62"/>
    </row>
    <row r="4930" spans="2:7" x14ac:dyDescent="0.25">
      <c r="B4930" s="60">
        <v>43642</v>
      </c>
      <c r="C4930" s="62">
        <v>2.4023799999999998E-2</v>
      </c>
      <c r="D4930" s="62">
        <v>2.3298800000000001E-2</v>
      </c>
      <c r="E4930" s="62">
        <v>2.19975E-2</v>
      </c>
      <c r="F4930" s="62">
        <v>5.5E-2</v>
      </c>
      <c r="G4930" s="62"/>
    </row>
    <row r="4931" spans="2:7" x14ac:dyDescent="0.25">
      <c r="B4931" s="60">
        <v>43643</v>
      </c>
      <c r="C4931" s="62">
        <v>2.4023799999999998E-2</v>
      </c>
      <c r="D4931" s="62">
        <v>2.3188799999999999E-2</v>
      </c>
      <c r="E4931" s="62">
        <v>2.2133799999999999E-2</v>
      </c>
      <c r="F4931" s="62">
        <v>5.5E-2</v>
      </c>
      <c r="G4931" s="62"/>
    </row>
    <row r="4932" spans="2:7" x14ac:dyDescent="0.25">
      <c r="B4932" s="60">
        <v>43644</v>
      </c>
      <c r="C4932" s="62">
        <v>2.3980000000000001E-2</v>
      </c>
      <c r="D4932" s="62">
        <v>2.3198799999999999E-2</v>
      </c>
      <c r="E4932" s="62">
        <v>2.2005E-2</v>
      </c>
      <c r="F4932" s="62">
        <v>5.5E-2</v>
      </c>
      <c r="G4932" s="62"/>
    </row>
    <row r="4933" spans="2:7" x14ac:dyDescent="0.25">
      <c r="B4933" s="60">
        <v>43647</v>
      </c>
      <c r="C4933" s="62">
        <v>2.3877499999999999E-2</v>
      </c>
      <c r="D4933" s="62">
        <v>2.3318800000000001E-2</v>
      </c>
      <c r="E4933" s="62">
        <v>2.2185E-2</v>
      </c>
      <c r="F4933" s="62">
        <v>5.5E-2</v>
      </c>
      <c r="G4933" s="62"/>
    </row>
    <row r="4934" spans="2:7" x14ac:dyDescent="0.25">
      <c r="B4934" s="60">
        <v>43648</v>
      </c>
      <c r="C4934" s="62">
        <v>2.3795E-2</v>
      </c>
      <c r="D4934" s="62">
        <v>2.3130000000000001E-2</v>
      </c>
      <c r="E4934" s="62">
        <v>2.2263799999999997E-2</v>
      </c>
      <c r="F4934" s="62">
        <v>5.5E-2</v>
      </c>
      <c r="G4934" s="62"/>
    </row>
    <row r="4935" spans="2:7" x14ac:dyDescent="0.25">
      <c r="B4935" s="60">
        <v>43649</v>
      </c>
      <c r="C4935" s="62">
        <v>2.3599999999999999E-2</v>
      </c>
      <c r="D4935" s="62">
        <v>2.2884999999999999E-2</v>
      </c>
      <c r="E4935" s="62">
        <v>2.2088800000000002E-2</v>
      </c>
      <c r="F4935" s="62">
        <v>5.5E-2</v>
      </c>
      <c r="G4935" s="62"/>
    </row>
    <row r="4936" spans="2:7" x14ac:dyDescent="0.25">
      <c r="B4936" s="60">
        <v>43650</v>
      </c>
      <c r="C4936" s="62">
        <v>2.3641299999999997E-2</v>
      </c>
      <c r="D4936" s="62">
        <v>2.3026300000000003E-2</v>
      </c>
      <c r="E4936" s="62">
        <v>2.2006299999999999E-2</v>
      </c>
      <c r="F4936" s="62"/>
      <c r="G4936" s="62"/>
    </row>
    <row r="4937" spans="2:7" x14ac:dyDescent="0.25">
      <c r="B4937" s="60">
        <v>43651</v>
      </c>
      <c r="C4937" s="62">
        <v>2.3664999999999999E-2</v>
      </c>
      <c r="D4937" s="62">
        <v>2.3113800000000004E-2</v>
      </c>
      <c r="E4937" s="62">
        <v>2.2097500000000003E-2</v>
      </c>
      <c r="F4937" s="62">
        <v>5.5E-2</v>
      </c>
      <c r="G4937" s="62"/>
    </row>
    <row r="4938" spans="2:7" x14ac:dyDescent="0.25">
      <c r="B4938" s="60">
        <v>43654</v>
      </c>
      <c r="C4938" s="62">
        <v>2.3793799999999997E-2</v>
      </c>
      <c r="D4938" s="62">
        <v>2.3377500000000002E-2</v>
      </c>
      <c r="E4938" s="62">
        <v>2.2564999999999998E-2</v>
      </c>
      <c r="F4938" s="62">
        <v>5.5E-2</v>
      </c>
      <c r="G4938" s="62"/>
    </row>
    <row r="4939" spans="2:7" x14ac:dyDescent="0.25">
      <c r="B4939" s="60">
        <v>43655</v>
      </c>
      <c r="C4939" s="62">
        <v>2.36863E-2</v>
      </c>
      <c r="D4939" s="62">
        <v>2.3407499999999998E-2</v>
      </c>
      <c r="E4939" s="62">
        <v>2.2567499999999997E-2</v>
      </c>
      <c r="F4939" s="62">
        <v>5.5E-2</v>
      </c>
      <c r="G4939" s="62"/>
    </row>
    <row r="4940" spans="2:7" x14ac:dyDescent="0.25">
      <c r="B4940" s="60">
        <v>43656</v>
      </c>
      <c r="C4940" s="62">
        <v>2.3691300000000002E-2</v>
      </c>
      <c r="D4940" s="62">
        <v>2.3395000000000003E-2</v>
      </c>
      <c r="E4940" s="62">
        <v>2.2623799999999999E-2</v>
      </c>
      <c r="F4940" s="62">
        <v>5.5E-2</v>
      </c>
      <c r="G4940" s="62"/>
    </row>
    <row r="4941" spans="2:7" x14ac:dyDescent="0.25">
      <c r="B4941" s="60">
        <v>43657</v>
      </c>
      <c r="C4941" s="62">
        <v>2.3250000000000003E-2</v>
      </c>
      <c r="D4941" s="62">
        <v>2.3033800000000004E-2</v>
      </c>
      <c r="E4941" s="62">
        <v>2.2126299999999998E-2</v>
      </c>
      <c r="F4941" s="62">
        <v>5.5E-2</v>
      </c>
      <c r="G4941" s="62"/>
    </row>
    <row r="4942" spans="2:7" x14ac:dyDescent="0.25">
      <c r="B4942" s="60">
        <v>43658</v>
      </c>
      <c r="C4942" s="62">
        <v>2.3319999999999997E-2</v>
      </c>
      <c r="D4942" s="62">
        <v>2.32225E-2</v>
      </c>
      <c r="E4942" s="62">
        <v>2.22925E-2</v>
      </c>
      <c r="F4942" s="62">
        <v>5.5E-2</v>
      </c>
      <c r="G4942" s="62"/>
    </row>
    <row r="4943" spans="2:7" x14ac:dyDescent="0.25">
      <c r="B4943" s="60">
        <v>43661</v>
      </c>
      <c r="C4943" s="62">
        <v>2.31413E-2</v>
      </c>
      <c r="D4943" s="62">
        <v>2.3032499999999997E-2</v>
      </c>
      <c r="E4943" s="62">
        <v>2.2171300000000001E-2</v>
      </c>
      <c r="F4943" s="62">
        <v>5.5E-2</v>
      </c>
      <c r="G4943" s="62"/>
    </row>
    <row r="4944" spans="2:7" x14ac:dyDescent="0.25">
      <c r="B4944" s="60">
        <v>43662</v>
      </c>
      <c r="C4944" s="62">
        <v>2.3003800000000001E-2</v>
      </c>
      <c r="D4944" s="62">
        <v>2.2996300000000001E-2</v>
      </c>
      <c r="E4944" s="62">
        <v>2.2069999999999999E-2</v>
      </c>
      <c r="F4944" s="62">
        <v>5.5E-2</v>
      </c>
      <c r="G4944" s="62"/>
    </row>
    <row r="4945" spans="2:7" x14ac:dyDescent="0.25">
      <c r="B4945" s="60">
        <v>43663</v>
      </c>
      <c r="C4945" s="62">
        <v>2.2978800000000001E-2</v>
      </c>
      <c r="D4945" s="62">
        <v>2.3025000000000004E-2</v>
      </c>
      <c r="E4945" s="62">
        <v>2.19875E-2</v>
      </c>
      <c r="F4945" s="62">
        <v>5.5E-2</v>
      </c>
      <c r="G4945" s="62"/>
    </row>
    <row r="4946" spans="2:7" x14ac:dyDescent="0.25">
      <c r="B4946" s="60">
        <v>43664</v>
      </c>
      <c r="C4946" s="62">
        <v>2.2714999999999999E-2</v>
      </c>
      <c r="D4946" s="62">
        <v>2.2776299999999999E-2</v>
      </c>
      <c r="E4946" s="62">
        <v>2.1742499999999998E-2</v>
      </c>
      <c r="F4946" s="62">
        <v>5.5E-2</v>
      </c>
      <c r="G4946" s="62"/>
    </row>
    <row r="4947" spans="2:7" x14ac:dyDescent="0.25">
      <c r="B4947" s="60">
        <v>43665</v>
      </c>
      <c r="C4947" s="62">
        <v>2.2611300000000001E-2</v>
      </c>
      <c r="D4947" s="62">
        <v>2.2593800000000001E-2</v>
      </c>
      <c r="E4947" s="62">
        <v>2.14425E-2</v>
      </c>
      <c r="F4947" s="62">
        <v>5.5E-2</v>
      </c>
      <c r="G4947" s="62"/>
    </row>
    <row r="4948" spans="2:7" x14ac:dyDescent="0.25">
      <c r="B4948" s="60">
        <v>43668</v>
      </c>
      <c r="C4948" s="62">
        <v>2.2691300000000001E-2</v>
      </c>
      <c r="D4948" s="62">
        <v>2.2827500000000001E-2</v>
      </c>
      <c r="E4948" s="62">
        <v>2.18075E-2</v>
      </c>
      <c r="F4948" s="62">
        <v>5.5E-2</v>
      </c>
      <c r="G4948" s="62"/>
    </row>
    <row r="4949" spans="2:7" x14ac:dyDescent="0.25">
      <c r="B4949" s="60">
        <v>43669</v>
      </c>
      <c r="C4949" s="62">
        <v>2.266E-2</v>
      </c>
      <c r="D4949" s="62">
        <v>2.2755000000000001E-2</v>
      </c>
      <c r="E4949" s="62">
        <v>2.1848800000000002E-2</v>
      </c>
      <c r="F4949" s="62">
        <v>5.5E-2</v>
      </c>
      <c r="G4949" s="62"/>
    </row>
    <row r="4950" spans="2:7" x14ac:dyDescent="0.25">
      <c r="B4950" s="60">
        <v>43670</v>
      </c>
      <c r="C4950" s="62">
        <v>2.2617500000000002E-2</v>
      </c>
      <c r="D4950" s="62">
        <v>2.26663E-2</v>
      </c>
      <c r="E4950" s="62">
        <v>2.1831299999999998E-2</v>
      </c>
      <c r="F4950" s="62">
        <v>5.5E-2</v>
      </c>
      <c r="G4950" s="62"/>
    </row>
    <row r="4951" spans="2:7" x14ac:dyDescent="0.25">
      <c r="B4951" s="60">
        <v>43671</v>
      </c>
      <c r="C4951" s="62">
        <v>2.2411300000000002E-2</v>
      </c>
      <c r="D4951" s="62">
        <v>2.2557499999999998E-2</v>
      </c>
      <c r="E4951" s="62">
        <v>2.1775000000000003E-2</v>
      </c>
      <c r="F4951" s="62">
        <v>5.5E-2</v>
      </c>
      <c r="G4951" s="62"/>
    </row>
    <row r="4952" spans="2:7" x14ac:dyDescent="0.25">
      <c r="B4952" s="60">
        <v>43672</v>
      </c>
      <c r="C4952" s="62">
        <v>2.2370000000000001E-2</v>
      </c>
      <c r="D4952" s="62">
        <v>2.2657500000000001E-2</v>
      </c>
      <c r="E4952" s="62">
        <v>2.20488E-2</v>
      </c>
      <c r="F4952" s="62">
        <v>5.5E-2</v>
      </c>
      <c r="G4952" s="62"/>
    </row>
    <row r="4953" spans="2:7" x14ac:dyDescent="0.25">
      <c r="B4953" s="60">
        <v>43675</v>
      </c>
      <c r="C4953" s="62">
        <v>2.2343799999999997E-2</v>
      </c>
      <c r="D4953" s="62">
        <v>2.2555000000000002E-2</v>
      </c>
      <c r="E4953" s="62">
        <v>2.1962499999999999E-2</v>
      </c>
      <c r="F4953" s="62">
        <v>5.5E-2</v>
      </c>
      <c r="G4953" s="62"/>
    </row>
    <row r="4954" spans="2:7" x14ac:dyDescent="0.25">
      <c r="B4954" s="60">
        <v>43676</v>
      </c>
      <c r="C4954" s="62">
        <v>2.2297500000000001E-2</v>
      </c>
      <c r="D4954" s="62">
        <v>2.2531300000000001E-2</v>
      </c>
      <c r="E4954" s="62">
        <v>2.19163E-2</v>
      </c>
      <c r="F4954" s="62">
        <v>5.5E-2</v>
      </c>
      <c r="G4954" s="62"/>
    </row>
    <row r="4955" spans="2:7" x14ac:dyDescent="0.25">
      <c r="B4955" s="60">
        <v>43677</v>
      </c>
      <c r="C4955" s="62">
        <v>2.2242500000000002E-2</v>
      </c>
      <c r="D4955" s="62">
        <v>2.2656299999999997E-2</v>
      </c>
      <c r="E4955" s="62">
        <v>2.20688E-2</v>
      </c>
      <c r="F4955" s="62">
        <v>5.5E-2</v>
      </c>
      <c r="G4955" s="62"/>
    </row>
    <row r="4956" spans="2:7" x14ac:dyDescent="0.25">
      <c r="B4956" s="60">
        <v>43678</v>
      </c>
      <c r="C4956" s="62">
        <v>2.2441300000000001E-2</v>
      </c>
      <c r="D4956" s="62">
        <v>2.2867499999999999E-2</v>
      </c>
      <c r="E4956" s="62">
        <v>2.2268799999999998E-2</v>
      </c>
      <c r="F4956" s="62">
        <v>5.2499999999999998E-2</v>
      </c>
      <c r="G4956" s="62"/>
    </row>
    <row r="4957" spans="2:7" x14ac:dyDescent="0.25">
      <c r="B4957" s="60">
        <v>43679</v>
      </c>
      <c r="C4957" s="62">
        <v>2.2284999999999999E-2</v>
      </c>
      <c r="D4957" s="62">
        <v>2.2392500000000003E-2</v>
      </c>
      <c r="E4957" s="62">
        <v>2.1330000000000002E-2</v>
      </c>
      <c r="F4957" s="62">
        <v>5.2499999999999998E-2</v>
      </c>
      <c r="G4957" s="62"/>
    </row>
    <row r="4958" spans="2:7" x14ac:dyDescent="0.25">
      <c r="B4958" s="60">
        <v>43682</v>
      </c>
      <c r="C4958" s="62">
        <v>2.223E-2</v>
      </c>
      <c r="D4958" s="62">
        <v>2.2090000000000002E-2</v>
      </c>
      <c r="E4958" s="62">
        <v>2.08588E-2</v>
      </c>
      <c r="F4958" s="62">
        <v>5.2499999999999998E-2</v>
      </c>
      <c r="G4958" s="62"/>
    </row>
    <row r="4959" spans="2:7" x14ac:dyDescent="0.25">
      <c r="B4959" s="60">
        <v>43683</v>
      </c>
      <c r="C4959" s="62">
        <v>2.2127500000000001E-2</v>
      </c>
      <c r="D4959" s="62">
        <v>2.1869999999999997E-2</v>
      </c>
      <c r="E4959" s="62">
        <v>2.05113E-2</v>
      </c>
      <c r="F4959" s="62">
        <v>5.2499999999999998E-2</v>
      </c>
      <c r="G4959" s="62"/>
    </row>
    <row r="4960" spans="2:7" x14ac:dyDescent="0.25">
      <c r="B4960" s="60">
        <v>43684</v>
      </c>
      <c r="C4960" s="62">
        <v>2.21125E-2</v>
      </c>
      <c r="D4960" s="62">
        <v>2.1845E-2</v>
      </c>
      <c r="E4960" s="62">
        <v>2.0476299999999999E-2</v>
      </c>
      <c r="F4960" s="62">
        <v>5.2499999999999998E-2</v>
      </c>
      <c r="G4960" s="62"/>
    </row>
    <row r="4961" spans="2:7" x14ac:dyDescent="0.25">
      <c r="B4961" s="60">
        <v>43685</v>
      </c>
      <c r="C4961" s="62">
        <v>2.2008800000000002E-2</v>
      </c>
      <c r="D4961" s="62">
        <v>2.181E-2</v>
      </c>
      <c r="E4961" s="62">
        <v>2.05025E-2</v>
      </c>
      <c r="F4961" s="62">
        <v>5.2499999999999998E-2</v>
      </c>
      <c r="G4961" s="62"/>
    </row>
    <row r="4962" spans="2:7" x14ac:dyDescent="0.25">
      <c r="B4962" s="60">
        <v>43686</v>
      </c>
      <c r="C4962" s="62">
        <v>2.1942499999999997E-2</v>
      </c>
      <c r="D4962" s="62">
        <v>2.1756299999999999E-2</v>
      </c>
      <c r="E4962" s="62">
        <v>2.052E-2</v>
      </c>
      <c r="F4962" s="62">
        <v>5.2499999999999998E-2</v>
      </c>
      <c r="G4962" s="62"/>
    </row>
    <row r="4963" spans="2:7" x14ac:dyDescent="0.25">
      <c r="B4963" s="60">
        <v>43689</v>
      </c>
      <c r="C4963" s="62">
        <v>2.19525E-2</v>
      </c>
      <c r="D4963" s="62">
        <v>2.1752500000000001E-2</v>
      </c>
      <c r="E4963" s="62">
        <v>2.0576300000000002E-2</v>
      </c>
      <c r="F4963" s="62">
        <v>5.2499999999999998E-2</v>
      </c>
      <c r="G4963" s="62"/>
    </row>
    <row r="4964" spans="2:7" x14ac:dyDescent="0.25">
      <c r="B4964" s="60">
        <v>43690</v>
      </c>
      <c r="C4964" s="62">
        <v>2.1951299999999997E-2</v>
      </c>
      <c r="D4964" s="62">
        <v>2.1581299999999998E-2</v>
      </c>
      <c r="E4964" s="62">
        <v>2.0339999999999997E-2</v>
      </c>
      <c r="F4964" s="62">
        <v>5.2499999999999998E-2</v>
      </c>
      <c r="G4964" s="62"/>
    </row>
    <row r="4965" spans="2:7" x14ac:dyDescent="0.25">
      <c r="B4965" s="60">
        <v>43691</v>
      </c>
      <c r="C4965" s="62">
        <v>2.1973799999999998E-2</v>
      </c>
      <c r="D4965" s="62">
        <v>2.16838E-2</v>
      </c>
      <c r="E4965" s="62">
        <v>2.0798800000000003E-2</v>
      </c>
      <c r="F4965" s="62">
        <v>5.2499999999999998E-2</v>
      </c>
      <c r="G4965" s="62"/>
    </row>
    <row r="4966" spans="2:7" x14ac:dyDescent="0.25">
      <c r="B4966" s="60">
        <v>43692</v>
      </c>
      <c r="C4966" s="62">
        <v>2.1819999999999999E-2</v>
      </c>
      <c r="D4966" s="62">
        <v>2.1237499999999999E-2</v>
      </c>
      <c r="E4966" s="62">
        <v>2.0139999999999998E-2</v>
      </c>
      <c r="F4966" s="62">
        <v>5.2499999999999998E-2</v>
      </c>
      <c r="G4966" s="62"/>
    </row>
    <row r="4967" spans="2:7" x14ac:dyDescent="0.25">
      <c r="B4967" s="60">
        <v>43693</v>
      </c>
      <c r="C4967" s="62">
        <v>2.1721300000000002E-2</v>
      </c>
      <c r="D4967" s="62">
        <v>2.1358799999999997E-2</v>
      </c>
      <c r="E4967" s="62">
        <v>2.0167500000000001E-2</v>
      </c>
      <c r="F4967" s="62">
        <v>5.2499999999999998E-2</v>
      </c>
      <c r="G4967" s="62"/>
    </row>
    <row r="4968" spans="2:7" x14ac:dyDescent="0.25">
      <c r="B4968" s="60">
        <v>43696</v>
      </c>
      <c r="C4968" s="62">
        <v>2.1686299999999999E-2</v>
      </c>
      <c r="D4968" s="62">
        <v>2.1514999999999999E-2</v>
      </c>
      <c r="E4968" s="62">
        <v>2.0291299999999998E-2</v>
      </c>
      <c r="F4968" s="62">
        <v>5.2499999999999998E-2</v>
      </c>
      <c r="G4968" s="62"/>
    </row>
    <row r="4969" spans="2:7" x14ac:dyDescent="0.25">
      <c r="B4969" s="60">
        <v>43697</v>
      </c>
      <c r="C4969" s="62">
        <v>2.1700000000000001E-2</v>
      </c>
      <c r="D4969" s="62">
        <v>2.1495E-2</v>
      </c>
      <c r="E4969" s="62">
        <v>2.0236299999999999E-2</v>
      </c>
      <c r="F4969" s="62">
        <v>5.2499999999999998E-2</v>
      </c>
      <c r="G4969" s="62"/>
    </row>
    <row r="4970" spans="2:7" x14ac:dyDescent="0.25">
      <c r="B4970" s="60">
        <v>43698</v>
      </c>
      <c r="C4970" s="62">
        <v>2.1666299999999999E-2</v>
      </c>
      <c r="D4970" s="62">
        <v>2.14763E-2</v>
      </c>
      <c r="E4970" s="62">
        <v>2.0253800000000002E-2</v>
      </c>
      <c r="F4970" s="62">
        <v>5.2499999999999998E-2</v>
      </c>
      <c r="G4970" s="62"/>
    </row>
    <row r="4971" spans="2:7" x14ac:dyDescent="0.25">
      <c r="B4971" s="60">
        <v>43699</v>
      </c>
      <c r="C4971" s="62">
        <v>2.1452499999999999E-2</v>
      </c>
      <c r="D4971" s="62">
        <v>2.1322500000000001E-2</v>
      </c>
      <c r="E4971" s="62">
        <v>2.0424999999999999E-2</v>
      </c>
      <c r="F4971" s="62">
        <v>5.2499999999999998E-2</v>
      </c>
      <c r="G4971" s="62"/>
    </row>
    <row r="4972" spans="2:7" x14ac:dyDescent="0.25">
      <c r="B4972" s="60">
        <v>43700</v>
      </c>
      <c r="C4972" s="62">
        <v>2.1395000000000001E-2</v>
      </c>
      <c r="D4972" s="62">
        <v>2.1443799999999999E-2</v>
      </c>
      <c r="E4972" s="62">
        <v>2.0801300000000002E-2</v>
      </c>
      <c r="F4972" s="62">
        <v>5.2499999999999998E-2</v>
      </c>
      <c r="G4972" s="62"/>
    </row>
    <row r="4973" spans="2:7" x14ac:dyDescent="0.25">
      <c r="B4973" s="60">
        <v>43704</v>
      </c>
      <c r="C4973" s="62">
        <v>2.1158800000000002E-2</v>
      </c>
      <c r="D4973" s="62">
        <v>2.11738E-2</v>
      </c>
      <c r="E4973" s="62">
        <v>2.0375000000000001E-2</v>
      </c>
      <c r="F4973" s="62">
        <v>5.2499999999999998E-2</v>
      </c>
      <c r="G4973" s="62"/>
    </row>
    <row r="4974" spans="2:7" x14ac:dyDescent="0.25">
      <c r="B4974" s="60">
        <v>43705</v>
      </c>
      <c r="C4974" s="62">
        <v>2.112E-2</v>
      </c>
      <c r="D4974" s="62">
        <v>2.1241300000000001E-2</v>
      </c>
      <c r="E4974" s="62">
        <v>2.0351300000000003E-2</v>
      </c>
      <c r="F4974" s="62">
        <v>5.2499999999999998E-2</v>
      </c>
      <c r="G4974" s="62"/>
    </row>
    <row r="4975" spans="2:7" x14ac:dyDescent="0.25">
      <c r="B4975" s="60">
        <v>43706</v>
      </c>
      <c r="C4975" s="62">
        <v>2.10025E-2</v>
      </c>
      <c r="D4975" s="62">
        <v>2.13175E-2</v>
      </c>
      <c r="E4975" s="62">
        <v>2.03138E-2</v>
      </c>
      <c r="F4975" s="62">
        <v>5.2499999999999998E-2</v>
      </c>
      <c r="G4975" s="62"/>
    </row>
    <row r="4976" spans="2:7" x14ac:dyDescent="0.25">
      <c r="B4976" s="60">
        <v>43707</v>
      </c>
      <c r="C4976" s="62">
        <v>2.0889999999999999E-2</v>
      </c>
      <c r="D4976" s="62">
        <v>2.1376300000000001E-2</v>
      </c>
      <c r="E4976" s="62">
        <v>2.0365000000000001E-2</v>
      </c>
      <c r="F4976" s="62">
        <v>5.2499999999999998E-2</v>
      </c>
      <c r="G4976" s="62"/>
    </row>
    <row r="4977" spans="2:7" x14ac:dyDescent="0.25">
      <c r="B4977" s="60">
        <v>43710</v>
      </c>
      <c r="C4977" s="62">
        <v>2.0818799999999998E-2</v>
      </c>
      <c r="D4977" s="62">
        <v>2.1327500000000003E-2</v>
      </c>
      <c r="E4977" s="62">
        <v>2.0240000000000001E-2</v>
      </c>
      <c r="F4977" s="62"/>
      <c r="G4977" s="62"/>
    </row>
    <row r="4978" spans="2:7" x14ac:dyDescent="0.25">
      <c r="B4978" s="60">
        <v>43711</v>
      </c>
      <c r="C4978" s="62">
        <v>2.0668799999999998E-2</v>
      </c>
      <c r="D4978" s="62">
        <v>2.1266300000000002E-2</v>
      </c>
      <c r="E4978" s="62">
        <v>2.0123799999999997E-2</v>
      </c>
      <c r="F4978" s="62">
        <v>5.2499999999999998E-2</v>
      </c>
      <c r="G4978" s="62"/>
    </row>
    <row r="4979" spans="2:7" x14ac:dyDescent="0.25">
      <c r="B4979" s="60">
        <v>43712</v>
      </c>
      <c r="C4979" s="62">
        <v>2.0572499999999997E-2</v>
      </c>
      <c r="D4979" s="62">
        <v>2.1123799999999998E-2</v>
      </c>
      <c r="E4979" s="62">
        <v>1.9872500000000001E-2</v>
      </c>
      <c r="F4979" s="62">
        <v>5.2499999999999998E-2</v>
      </c>
      <c r="G4979" s="62"/>
    </row>
    <row r="4980" spans="2:7" x14ac:dyDescent="0.25">
      <c r="B4980" s="60">
        <v>43713</v>
      </c>
      <c r="C4980" s="62">
        <v>2.0421299999999996E-2</v>
      </c>
      <c r="D4980" s="62">
        <v>2.10213E-2</v>
      </c>
      <c r="E4980" s="62">
        <v>1.9885E-2</v>
      </c>
      <c r="F4980" s="62">
        <v>5.2499999999999998E-2</v>
      </c>
      <c r="G4980" s="62"/>
    </row>
    <row r="4981" spans="2:7" x14ac:dyDescent="0.25">
      <c r="B4981" s="60">
        <v>43714</v>
      </c>
      <c r="C4981" s="62">
        <v>2.0489999999999998E-2</v>
      </c>
      <c r="D4981" s="62">
        <v>2.1341299999999997E-2</v>
      </c>
      <c r="E4981" s="62">
        <v>2.0341300000000003E-2</v>
      </c>
      <c r="F4981" s="62">
        <v>5.2499999999999998E-2</v>
      </c>
      <c r="G4981" s="62"/>
    </row>
    <row r="4982" spans="2:7" x14ac:dyDescent="0.25">
      <c r="B4982" s="60">
        <v>43717</v>
      </c>
      <c r="C4982" s="62">
        <v>2.0494999999999999E-2</v>
      </c>
      <c r="D4982" s="62">
        <v>2.1383800000000001E-2</v>
      </c>
      <c r="E4982" s="62">
        <v>2.0356299999999997E-2</v>
      </c>
      <c r="F4982" s="62">
        <v>5.2499999999999998E-2</v>
      </c>
      <c r="G4982" s="62"/>
    </row>
    <row r="4983" spans="2:7" x14ac:dyDescent="0.25">
      <c r="B4983" s="60">
        <v>43718</v>
      </c>
      <c r="C4983" s="62">
        <v>2.03863E-2</v>
      </c>
      <c r="D4983" s="62">
        <v>2.13163E-2</v>
      </c>
      <c r="E4983" s="62">
        <v>2.0351300000000003E-2</v>
      </c>
      <c r="F4983" s="62">
        <v>5.2499999999999998E-2</v>
      </c>
      <c r="G4983" s="62"/>
    </row>
    <row r="4984" spans="2:7" x14ac:dyDescent="0.25">
      <c r="B4984" s="60">
        <v>43719</v>
      </c>
      <c r="C4984" s="62">
        <v>2.03588E-2</v>
      </c>
      <c r="D4984" s="62">
        <v>2.12725E-2</v>
      </c>
      <c r="E4984" s="62">
        <v>2.05288E-2</v>
      </c>
      <c r="F4984" s="62">
        <v>5.2499999999999998E-2</v>
      </c>
      <c r="G4984" s="62"/>
    </row>
    <row r="4985" spans="2:7" x14ac:dyDescent="0.25">
      <c r="B4985" s="60">
        <v>43720</v>
      </c>
      <c r="C4985" s="62">
        <v>2.0274999999999998E-2</v>
      </c>
      <c r="D4985" s="62">
        <v>2.1184999999999999E-2</v>
      </c>
      <c r="E4985" s="62">
        <v>2.0472500000000001E-2</v>
      </c>
      <c r="F4985" s="62">
        <v>5.2499999999999998E-2</v>
      </c>
      <c r="G4985" s="62"/>
    </row>
    <row r="4986" spans="2:7" x14ac:dyDescent="0.25">
      <c r="B4986" s="60">
        <v>43721</v>
      </c>
      <c r="C4986" s="62">
        <v>2.0247500000000002E-2</v>
      </c>
      <c r="D4986" s="62">
        <v>2.1393800000000001E-2</v>
      </c>
      <c r="E4986" s="62">
        <v>2.0702500000000002E-2</v>
      </c>
      <c r="F4986" s="62">
        <v>5.2499999999999998E-2</v>
      </c>
      <c r="G4986" s="62"/>
    </row>
    <row r="4987" spans="2:7" x14ac:dyDescent="0.25">
      <c r="B4987" s="60">
        <v>43724</v>
      </c>
      <c r="C4987" s="62">
        <v>2.0408800000000001E-2</v>
      </c>
      <c r="D4987" s="62">
        <v>2.14513E-2</v>
      </c>
      <c r="E4987" s="62">
        <v>2.078E-2</v>
      </c>
      <c r="F4987" s="62">
        <v>5.2499999999999998E-2</v>
      </c>
      <c r="G4987" s="62"/>
    </row>
    <row r="4988" spans="2:7" x14ac:dyDescent="0.25">
      <c r="B4988" s="60">
        <v>43725</v>
      </c>
      <c r="C4988" s="62">
        <v>2.0569999999999998E-2</v>
      </c>
      <c r="D4988" s="62">
        <v>2.1641300000000002E-2</v>
      </c>
      <c r="E4988" s="62">
        <v>2.08525E-2</v>
      </c>
      <c r="F4988" s="62">
        <v>5.2499999999999998E-2</v>
      </c>
      <c r="G4988" s="62"/>
    </row>
    <row r="4989" spans="2:7" x14ac:dyDescent="0.25">
      <c r="B4989" s="60">
        <v>43726</v>
      </c>
      <c r="C4989" s="62">
        <v>2.0442499999999999E-2</v>
      </c>
      <c r="D4989" s="62">
        <v>2.1558799999999999E-2</v>
      </c>
      <c r="E4989" s="62">
        <v>2.0815E-2</v>
      </c>
      <c r="F4989" s="62">
        <v>5.2499999999999998E-2</v>
      </c>
      <c r="G4989" s="62"/>
    </row>
    <row r="4990" spans="2:7" x14ac:dyDescent="0.25">
      <c r="B4990" s="60">
        <v>43727</v>
      </c>
      <c r="C4990" s="62">
        <v>2.0458799999999999E-2</v>
      </c>
      <c r="D4990" s="62">
        <v>2.1588799999999998E-2</v>
      </c>
      <c r="E4990" s="62">
        <v>2.0840000000000001E-2</v>
      </c>
      <c r="F4990" s="62">
        <v>0.05</v>
      </c>
      <c r="G4990" s="62"/>
    </row>
    <row r="4991" spans="2:7" x14ac:dyDescent="0.25">
      <c r="B4991" s="60">
        <v>43728</v>
      </c>
      <c r="C4991" s="62">
        <v>2.0365000000000001E-2</v>
      </c>
      <c r="D4991" s="62">
        <v>2.1346299999999999E-2</v>
      </c>
      <c r="E4991" s="62">
        <v>2.0703800000000001E-2</v>
      </c>
      <c r="F4991" s="62">
        <v>0.05</v>
      </c>
      <c r="G4991" s="62"/>
    </row>
    <row r="4992" spans="2:7" x14ac:dyDescent="0.25">
      <c r="B4992" s="60">
        <v>43731</v>
      </c>
      <c r="C4992" s="62">
        <v>2.0183800000000002E-2</v>
      </c>
      <c r="D4992" s="62">
        <v>2.1062500000000001E-2</v>
      </c>
      <c r="E4992" s="62">
        <v>2.0584999999999999E-2</v>
      </c>
      <c r="F4992" s="62">
        <v>0.05</v>
      </c>
      <c r="G4992" s="62"/>
    </row>
    <row r="4993" spans="2:7" x14ac:dyDescent="0.25">
      <c r="B4993" s="60">
        <v>43732</v>
      </c>
      <c r="C4993" s="62">
        <v>2.0458799999999999E-2</v>
      </c>
      <c r="D4993" s="62">
        <v>2.1129999999999999E-2</v>
      </c>
      <c r="E4993" s="62">
        <v>2.0630000000000003E-2</v>
      </c>
      <c r="F4993" s="62">
        <v>0.05</v>
      </c>
      <c r="G4993" s="62"/>
    </row>
    <row r="4994" spans="2:7" x14ac:dyDescent="0.25">
      <c r="B4994" s="60">
        <v>43733</v>
      </c>
      <c r="C4994" s="62">
        <v>2.05363E-2</v>
      </c>
      <c r="D4994" s="62">
        <v>2.0996299999999999E-2</v>
      </c>
      <c r="E4994" s="62">
        <v>2.0441299999999999E-2</v>
      </c>
      <c r="F4994" s="62">
        <v>0.05</v>
      </c>
      <c r="G4994" s="62"/>
    </row>
    <row r="4995" spans="2:7" x14ac:dyDescent="0.25">
      <c r="B4995" s="60">
        <v>43734</v>
      </c>
      <c r="C4995" s="62">
        <v>2.0434999999999998E-2</v>
      </c>
      <c r="D4995" s="62">
        <v>2.1043799999999998E-2</v>
      </c>
      <c r="E4995" s="62">
        <v>2.06438E-2</v>
      </c>
      <c r="F4995" s="62">
        <v>0.05</v>
      </c>
      <c r="G4995" s="62"/>
    </row>
    <row r="4996" spans="2:7" x14ac:dyDescent="0.25">
      <c r="B4996" s="60">
        <v>43735</v>
      </c>
      <c r="C4996" s="62">
        <v>2.0315E-2</v>
      </c>
      <c r="D4996" s="62">
        <v>2.0986299999999999E-2</v>
      </c>
      <c r="E4996" s="62">
        <v>2.0630000000000003E-2</v>
      </c>
      <c r="F4996" s="62">
        <v>0.05</v>
      </c>
      <c r="G4996" s="62"/>
    </row>
    <row r="4997" spans="2:7" x14ac:dyDescent="0.25">
      <c r="B4997" s="60">
        <v>43738</v>
      </c>
      <c r="C4997" s="62">
        <v>2.0156299999999999E-2</v>
      </c>
      <c r="D4997" s="62">
        <v>2.08513E-2</v>
      </c>
      <c r="E4997" s="62">
        <v>2.05563E-2</v>
      </c>
      <c r="F4997" s="62">
        <v>0.05</v>
      </c>
      <c r="G4997" s="62"/>
    </row>
    <row r="4998" spans="2:7" x14ac:dyDescent="0.25">
      <c r="B4998" s="60">
        <v>43739</v>
      </c>
      <c r="C4998" s="62">
        <v>2.0108799999999996E-2</v>
      </c>
      <c r="D4998" s="62">
        <v>2.0886300000000003E-2</v>
      </c>
      <c r="E4998" s="62">
        <v>2.0565000000000003E-2</v>
      </c>
      <c r="F4998" s="62">
        <v>0.05</v>
      </c>
      <c r="G4998" s="62"/>
    </row>
    <row r="4999" spans="2:7" x14ac:dyDescent="0.25">
      <c r="B4999" s="60">
        <v>43740</v>
      </c>
      <c r="C4999" s="62">
        <v>1.9972500000000001E-2</v>
      </c>
      <c r="D4999" s="62">
        <v>2.05638E-2</v>
      </c>
      <c r="E4999" s="62">
        <v>2.017E-2</v>
      </c>
      <c r="F4999" s="62">
        <v>0.05</v>
      </c>
      <c r="G4999" s="62"/>
    </row>
    <row r="5000" spans="2:7" x14ac:dyDescent="0.25">
      <c r="B5000" s="60">
        <v>43741</v>
      </c>
      <c r="C5000" s="62">
        <v>1.9894999999999999E-2</v>
      </c>
      <c r="D5000" s="62">
        <v>2.0431299999999999E-2</v>
      </c>
      <c r="E5000" s="62">
        <v>1.985E-2</v>
      </c>
      <c r="F5000" s="62">
        <v>0.05</v>
      </c>
      <c r="G5000" s="62"/>
    </row>
    <row r="5001" spans="2:7" x14ac:dyDescent="0.25">
      <c r="B5001" s="60">
        <v>43742</v>
      </c>
      <c r="C5001" s="62">
        <v>1.9779999999999999E-2</v>
      </c>
      <c r="D5001" s="62">
        <v>2.027E-2</v>
      </c>
      <c r="E5001" s="62">
        <v>1.9506300000000001E-2</v>
      </c>
      <c r="F5001" s="62">
        <v>0.05</v>
      </c>
      <c r="G5001" s="62"/>
    </row>
    <row r="5002" spans="2:7" x14ac:dyDescent="0.25">
      <c r="B5002" s="60">
        <v>43745</v>
      </c>
      <c r="C5002" s="62">
        <v>1.94025E-2</v>
      </c>
      <c r="D5002" s="62">
        <v>2.0119999999999999E-2</v>
      </c>
      <c r="E5002" s="62">
        <v>1.9603800000000001E-2</v>
      </c>
      <c r="F5002" s="62">
        <v>0.05</v>
      </c>
      <c r="G5002" s="62"/>
    </row>
    <row r="5003" spans="2:7" x14ac:dyDescent="0.25">
      <c r="B5003" s="60">
        <v>43746</v>
      </c>
      <c r="C5003" s="62">
        <v>1.9387499999999998E-2</v>
      </c>
      <c r="D5003" s="62">
        <v>2.0095000000000002E-2</v>
      </c>
      <c r="E5003" s="62">
        <v>1.96338E-2</v>
      </c>
      <c r="F5003" s="62">
        <v>0.05</v>
      </c>
      <c r="G5003" s="62"/>
    </row>
    <row r="5004" spans="2:7" x14ac:dyDescent="0.25">
      <c r="B5004" s="60">
        <v>43747</v>
      </c>
      <c r="C5004" s="62">
        <v>1.9273800000000001E-2</v>
      </c>
      <c r="D5004" s="62">
        <v>1.9842499999999999E-2</v>
      </c>
      <c r="E5004" s="62">
        <v>1.94275E-2</v>
      </c>
      <c r="F5004" s="62">
        <v>0.05</v>
      </c>
      <c r="G5004" s="62"/>
    </row>
    <row r="5005" spans="2:7" x14ac:dyDescent="0.25">
      <c r="B5005" s="60">
        <v>43748</v>
      </c>
      <c r="C5005" s="62">
        <v>1.92125E-2</v>
      </c>
      <c r="D5005" s="62">
        <v>1.9861299999999998E-2</v>
      </c>
      <c r="E5005" s="62">
        <v>1.9355000000000001E-2</v>
      </c>
      <c r="F5005" s="62">
        <v>0.05</v>
      </c>
      <c r="G5005" s="62"/>
    </row>
    <row r="5006" spans="2:7" x14ac:dyDescent="0.25">
      <c r="B5006" s="60">
        <v>43749</v>
      </c>
      <c r="C5006" s="62">
        <v>1.9134999999999999E-2</v>
      </c>
      <c r="D5006" s="62">
        <v>2.00088E-2</v>
      </c>
      <c r="E5006" s="62">
        <v>1.9756300000000001E-2</v>
      </c>
      <c r="F5006" s="62">
        <v>0.05</v>
      </c>
      <c r="G5006" s="62"/>
    </row>
    <row r="5007" spans="2:7" x14ac:dyDescent="0.25">
      <c r="B5007" s="60">
        <v>43752</v>
      </c>
      <c r="C5007" s="62">
        <v>1.8907500000000001E-2</v>
      </c>
      <c r="D5007" s="62">
        <v>2.00088E-2</v>
      </c>
      <c r="E5007" s="62">
        <v>1.9779999999999999E-2</v>
      </c>
      <c r="F5007" s="62"/>
      <c r="G5007" s="62"/>
    </row>
    <row r="5008" spans="2:7" x14ac:dyDescent="0.25">
      <c r="B5008" s="60">
        <v>43753</v>
      </c>
      <c r="C5008" s="62">
        <v>1.88913E-2</v>
      </c>
      <c r="D5008" s="62">
        <v>2.0021300000000002E-2</v>
      </c>
      <c r="E5008" s="62">
        <v>1.9772499999999998E-2</v>
      </c>
      <c r="F5008" s="62">
        <v>0.05</v>
      </c>
      <c r="G5008" s="62"/>
    </row>
    <row r="5009" spans="2:7" x14ac:dyDescent="0.25">
      <c r="B5009" s="60">
        <v>43754</v>
      </c>
      <c r="C5009" s="62">
        <v>1.8775E-2</v>
      </c>
      <c r="D5009" s="62">
        <v>2.0032499999999998E-2</v>
      </c>
      <c r="E5009" s="62">
        <v>1.9858799999999999E-2</v>
      </c>
      <c r="F5009" s="62">
        <v>0.05</v>
      </c>
      <c r="G5009" s="62"/>
    </row>
    <row r="5010" spans="2:7" x14ac:dyDescent="0.25">
      <c r="B5010" s="60">
        <v>43755</v>
      </c>
      <c r="C5010" s="62">
        <v>1.8463799999999999E-2</v>
      </c>
      <c r="D5010" s="62">
        <v>1.9658800000000001E-2</v>
      </c>
      <c r="E5010" s="62">
        <v>1.9744999999999999E-2</v>
      </c>
      <c r="F5010" s="62">
        <v>0.05</v>
      </c>
      <c r="G5010" s="62"/>
    </row>
    <row r="5011" spans="2:7" x14ac:dyDescent="0.25">
      <c r="B5011" s="60">
        <v>43756</v>
      </c>
      <c r="C5011" s="62">
        <v>1.8502499999999998E-2</v>
      </c>
      <c r="D5011" s="62">
        <v>1.9532499999999998E-2</v>
      </c>
      <c r="E5011" s="62">
        <v>1.95175E-2</v>
      </c>
      <c r="F5011" s="62">
        <v>0.05</v>
      </c>
      <c r="G5011" s="62"/>
    </row>
    <row r="5012" spans="2:7" x14ac:dyDescent="0.25">
      <c r="B5012" s="60">
        <v>43759</v>
      </c>
      <c r="C5012" s="62">
        <v>1.823E-2</v>
      </c>
      <c r="D5012" s="62">
        <v>1.934E-2</v>
      </c>
      <c r="E5012" s="62">
        <v>1.9342499999999999E-2</v>
      </c>
      <c r="F5012" s="62">
        <v>0.05</v>
      </c>
      <c r="G5012" s="62"/>
    </row>
    <row r="5013" spans="2:7" x14ac:dyDescent="0.25">
      <c r="B5013" s="60">
        <v>43760</v>
      </c>
      <c r="C5013" s="62">
        <v>1.8217500000000001E-2</v>
      </c>
      <c r="D5013" s="62">
        <v>1.9359999999999999E-2</v>
      </c>
      <c r="E5013" s="62">
        <v>1.9325000000000002E-2</v>
      </c>
      <c r="F5013" s="62">
        <v>0.05</v>
      </c>
      <c r="G5013" s="62"/>
    </row>
    <row r="5014" spans="2:7" x14ac:dyDescent="0.25">
      <c r="B5014" s="60">
        <v>43761</v>
      </c>
      <c r="C5014" s="62">
        <v>1.8227500000000001E-2</v>
      </c>
      <c r="D5014" s="62">
        <v>1.9396299999999998E-2</v>
      </c>
      <c r="E5014" s="62">
        <v>1.9140000000000001E-2</v>
      </c>
      <c r="F5014" s="62">
        <v>0.05</v>
      </c>
      <c r="G5014" s="62"/>
    </row>
    <row r="5015" spans="2:7" x14ac:dyDescent="0.25">
      <c r="B5015" s="60">
        <v>43762</v>
      </c>
      <c r="C5015" s="62">
        <v>1.80425E-2</v>
      </c>
      <c r="D5015" s="62">
        <v>1.93563E-2</v>
      </c>
      <c r="E5015" s="62">
        <v>1.932E-2</v>
      </c>
      <c r="F5015" s="62">
        <v>0.05</v>
      </c>
      <c r="G5015" s="62"/>
    </row>
    <row r="5016" spans="2:7" x14ac:dyDescent="0.25">
      <c r="B5016" s="60">
        <v>43763</v>
      </c>
      <c r="C5016" s="62">
        <v>1.80488E-2</v>
      </c>
      <c r="D5016" s="62">
        <v>1.9281299999999998E-2</v>
      </c>
      <c r="E5016" s="62">
        <v>1.9332499999999999E-2</v>
      </c>
      <c r="F5016" s="62">
        <v>0.05</v>
      </c>
      <c r="G5016" s="62"/>
    </row>
    <row r="5017" spans="2:7" x14ac:dyDescent="0.25">
      <c r="B5017" s="60">
        <v>43766</v>
      </c>
      <c r="C5017" s="62">
        <v>1.79963E-2</v>
      </c>
      <c r="D5017" s="62">
        <v>1.9355000000000001E-2</v>
      </c>
      <c r="E5017" s="62">
        <v>1.9398800000000001E-2</v>
      </c>
      <c r="F5017" s="62">
        <v>0.05</v>
      </c>
      <c r="G5017" s="62"/>
    </row>
    <row r="5018" spans="2:7" x14ac:dyDescent="0.25">
      <c r="B5018" s="60">
        <v>43767</v>
      </c>
      <c r="C5018" s="62">
        <v>1.7858799999999998E-2</v>
      </c>
      <c r="D5018" s="62">
        <v>1.9271300000000002E-2</v>
      </c>
      <c r="E5018" s="62">
        <v>1.9298800000000001E-2</v>
      </c>
      <c r="F5018" s="62">
        <v>0.05</v>
      </c>
      <c r="G5018" s="62"/>
    </row>
    <row r="5019" spans="2:7" x14ac:dyDescent="0.25">
      <c r="B5019" s="60">
        <v>43768</v>
      </c>
      <c r="C5019" s="62">
        <v>1.7813800000000001E-2</v>
      </c>
      <c r="D5019" s="62">
        <v>1.9091299999999999E-2</v>
      </c>
      <c r="E5019" s="62">
        <v>1.9195E-2</v>
      </c>
      <c r="F5019" s="62">
        <v>0.05</v>
      </c>
      <c r="G5019" s="62"/>
    </row>
    <row r="5020" spans="2:7" x14ac:dyDescent="0.25">
      <c r="B5020" s="60">
        <v>43769</v>
      </c>
      <c r="C5020" s="62">
        <v>1.7848800000000001E-2</v>
      </c>
      <c r="D5020" s="62">
        <v>1.9022500000000001E-2</v>
      </c>
      <c r="E5020" s="62">
        <v>1.9162499999999999E-2</v>
      </c>
      <c r="F5020" s="62">
        <v>4.7500000000000001E-2</v>
      </c>
      <c r="G5020" s="62"/>
    </row>
    <row r="5021" spans="2:7" x14ac:dyDescent="0.25">
      <c r="B5021" s="60">
        <v>43770</v>
      </c>
      <c r="C5021" s="62">
        <v>1.7742500000000001E-2</v>
      </c>
      <c r="D5021" s="62">
        <v>1.8905000000000002E-2</v>
      </c>
      <c r="E5021" s="62">
        <v>1.90238E-2</v>
      </c>
      <c r="F5021" s="62">
        <v>4.7500000000000001E-2</v>
      </c>
      <c r="G5021" s="62"/>
    </row>
    <row r="5022" spans="2:7" x14ac:dyDescent="0.25">
      <c r="B5022" s="60">
        <v>43773</v>
      </c>
      <c r="C5022" s="62">
        <v>1.771E-2</v>
      </c>
      <c r="D5022" s="62">
        <v>1.9082499999999999E-2</v>
      </c>
      <c r="E5022" s="62">
        <v>1.9246300000000001E-2</v>
      </c>
      <c r="F5022" s="62">
        <v>4.7500000000000001E-2</v>
      </c>
      <c r="G5022" s="62"/>
    </row>
    <row r="5023" spans="2:7" x14ac:dyDescent="0.25">
      <c r="B5023" s="60">
        <v>43774</v>
      </c>
      <c r="C5023" s="62">
        <v>1.7698800000000001E-2</v>
      </c>
      <c r="D5023" s="62">
        <v>1.8935E-2</v>
      </c>
      <c r="E5023" s="62">
        <v>1.9262500000000002E-2</v>
      </c>
      <c r="F5023" s="62">
        <v>4.7500000000000001E-2</v>
      </c>
      <c r="G5023" s="62"/>
    </row>
    <row r="5024" spans="2:7" x14ac:dyDescent="0.25">
      <c r="B5024" s="60">
        <v>43775</v>
      </c>
      <c r="C5024" s="62">
        <v>1.755E-2</v>
      </c>
      <c r="D5024" s="62">
        <v>1.90425E-2</v>
      </c>
      <c r="E5024" s="62">
        <v>1.92388E-2</v>
      </c>
      <c r="F5024" s="62">
        <v>4.7500000000000001E-2</v>
      </c>
      <c r="G5024" s="62"/>
    </row>
    <row r="5025" spans="2:7" x14ac:dyDescent="0.25">
      <c r="B5025" s="60">
        <v>43776</v>
      </c>
      <c r="C5025" s="62">
        <v>1.7579999999999998E-2</v>
      </c>
      <c r="D5025" s="62">
        <v>1.9013800000000001E-2</v>
      </c>
      <c r="E5025" s="62">
        <v>1.9226300000000002E-2</v>
      </c>
      <c r="F5025" s="62">
        <v>4.7500000000000001E-2</v>
      </c>
      <c r="G5025" s="62"/>
    </row>
    <row r="5026" spans="2:7" x14ac:dyDescent="0.25">
      <c r="B5026" s="60">
        <v>43777</v>
      </c>
      <c r="C5026" s="62">
        <v>1.7589999999999998E-2</v>
      </c>
      <c r="D5026" s="62">
        <v>1.90063E-2</v>
      </c>
      <c r="E5026" s="62">
        <v>1.9230000000000001E-2</v>
      </c>
      <c r="F5026" s="62">
        <v>4.7500000000000001E-2</v>
      </c>
      <c r="G5026" s="62"/>
    </row>
    <row r="5027" spans="2:7" x14ac:dyDescent="0.25">
      <c r="B5027" s="60">
        <v>43780</v>
      </c>
      <c r="C5027" s="62">
        <v>1.7632499999999999E-2</v>
      </c>
      <c r="D5027" s="62">
        <v>1.9046300000000002E-2</v>
      </c>
      <c r="E5027" s="62">
        <v>1.9230000000000001E-2</v>
      </c>
      <c r="F5027" s="62"/>
      <c r="G5027" s="62"/>
    </row>
    <row r="5028" spans="2:7" x14ac:dyDescent="0.25">
      <c r="B5028" s="60">
        <v>43781</v>
      </c>
      <c r="C5028" s="62">
        <v>1.7616300000000001E-2</v>
      </c>
      <c r="D5028" s="62">
        <v>1.9092499999999998E-2</v>
      </c>
      <c r="E5028" s="62">
        <v>1.9261299999999999E-2</v>
      </c>
      <c r="F5028" s="62">
        <v>4.7500000000000001E-2</v>
      </c>
      <c r="G5028" s="62"/>
    </row>
    <row r="5029" spans="2:7" x14ac:dyDescent="0.25">
      <c r="B5029" s="60">
        <v>43782</v>
      </c>
      <c r="C5029" s="62">
        <v>1.7653800000000001E-2</v>
      </c>
      <c r="D5029" s="62">
        <v>1.9098799999999999E-2</v>
      </c>
      <c r="E5029" s="62">
        <v>1.92225E-2</v>
      </c>
      <c r="F5029" s="62">
        <v>4.7500000000000001E-2</v>
      </c>
      <c r="G5029" s="62"/>
    </row>
    <row r="5030" spans="2:7" x14ac:dyDescent="0.25">
      <c r="B5030" s="60">
        <v>43783</v>
      </c>
      <c r="C5030" s="62">
        <v>1.7624999999999998E-2</v>
      </c>
      <c r="D5030" s="62">
        <v>1.9041300000000001E-2</v>
      </c>
      <c r="E5030" s="62">
        <v>1.9216299999999999E-2</v>
      </c>
      <c r="F5030" s="62">
        <v>4.7500000000000001E-2</v>
      </c>
      <c r="G5030" s="62"/>
    </row>
    <row r="5031" spans="2:7" x14ac:dyDescent="0.25">
      <c r="B5031" s="60">
        <v>43784</v>
      </c>
      <c r="C5031" s="62">
        <v>1.7332500000000001E-2</v>
      </c>
      <c r="D5031" s="62">
        <v>1.9026299999999999E-2</v>
      </c>
      <c r="E5031" s="62">
        <v>1.9185000000000001E-2</v>
      </c>
      <c r="F5031" s="62">
        <v>4.7500000000000001E-2</v>
      </c>
      <c r="G5031" s="62"/>
    </row>
    <row r="5032" spans="2:7" x14ac:dyDescent="0.25">
      <c r="B5032" s="60">
        <v>43787</v>
      </c>
      <c r="C5032" s="62">
        <v>1.72363E-2</v>
      </c>
      <c r="D5032" s="62">
        <v>1.8985000000000002E-2</v>
      </c>
      <c r="E5032" s="62">
        <v>1.9188799999999999E-2</v>
      </c>
      <c r="F5032" s="62">
        <v>4.7500000000000001E-2</v>
      </c>
      <c r="G5032" s="62"/>
    </row>
    <row r="5033" spans="2:7" x14ac:dyDescent="0.25">
      <c r="B5033" s="60">
        <v>43788</v>
      </c>
      <c r="C5033" s="62">
        <v>1.72163E-2</v>
      </c>
      <c r="D5033" s="62">
        <v>1.8946299999999999E-2</v>
      </c>
      <c r="E5033" s="62">
        <v>1.907E-2</v>
      </c>
      <c r="F5033" s="62">
        <v>4.7500000000000001E-2</v>
      </c>
      <c r="G5033" s="62"/>
    </row>
    <row r="5034" spans="2:7" x14ac:dyDescent="0.25">
      <c r="B5034" s="60">
        <v>43789</v>
      </c>
      <c r="C5034" s="62">
        <v>1.7156299999999999E-2</v>
      </c>
      <c r="D5034" s="62">
        <v>1.8987500000000001E-2</v>
      </c>
      <c r="E5034" s="62">
        <v>1.8911299999999999E-2</v>
      </c>
      <c r="F5034" s="62">
        <v>4.7500000000000001E-2</v>
      </c>
      <c r="G5034" s="62"/>
    </row>
    <row r="5035" spans="2:7" x14ac:dyDescent="0.25">
      <c r="B5035" s="60">
        <v>43790</v>
      </c>
      <c r="C5035" s="62">
        <v>1.7079999999999998E-2</v>
      </c>
      <c r="D5035" s="62">
        <v>1.9095000000000001E-2</v>
      </c>
      <c r="E5035" s="62">
        <v>1.8935E-2</v>
      </c>
      <c r="F5035" s="62">
        <v>4.7500000000000001E-2</v>
      </c>
      <c r="G5035" s="62"/>
    </row>
    <row r="5036" spans="2:7" x14ac:dyDescent="0.25">
      <c r="B5036" s="60">
        <v>43791</v>
      </c>
      <c r="C5036" s="62">
        <v>1.7027500000000001E-2</v>
      </c>
      <c r="D5036" s="62">
        <v>1.9172499999999999E-2</v>
      </c>
      <c r="E5036" s="62">
        <v>1.9072499999999999E-2</v>
      </c>
      <c r="F5036" s="62">
        <v>4.7500000000000001E-2</v>
      </c>
      <c r="G5036" s="62"/>
    </row>
    <row r="5037" spans="2:7" x14ac:dyDescent="0.25">
      <c r="B5037" s="60">
        <v>43794</v>
      </c>
      <c r="C5037" s="62">
        <v>1.6995E-2</v>
      </c>
      <c r="D5037" s="62">
        <v>1.91863E-2</v>
      </c>
      <c r="E5037" s="62">
        <v>1.9191300000000001E-2</v>
      </c>
      <c r="F5037" s="62">
        <v>4.7500000000000001E-2</v>
      </c>
      <c r="G5037" s="62"/>
    </row>
    <row r="5038" spans="2:7" x14ac:dyDescent="0.25">
      <c r="B5038" s="60">
        <v>43795</v>
      </c>
      <c r="C5038" s="62">
        <v>1.7016299999999998E-2</v>
      </c>
      <c r="D5038" s="62">
        <v>1.90863E-2</v>
      </c>
      <c r="E5038" s="62">
        <v>1.91425E-2</v>
      </c>
      <c r="F5038" s="62">
        <v>4.7500000000000001E-2</v>
      </c>
      <c r="G5038" s="62"/>
    </row>
    <row r="5039" spans="2:7" x14ac:dyDescent="0.25">
      <c r="B5039" s="60">
        <v>43796</v>
      </c>
      <c r="C5039" s="62">
        <v>1.6911300000000001E-2</v>
      </c>
      <c r="D5039" s="62">
        <v>1.9137500000000002E-2</v>
      </c>
      <c r="E5039" s="62">
        <v>1.90688E-2</v>
      </c>
      <c r="F5039" s="62">
        <v>4.7500000000000001E-2</v>
      </c>
      <c r="G5039" s="62"/>
    </row>
    <row r="5040" spans="2:7" x14ac:dyDescent="0.25">
      <c r="B5040" s="60">
        <v>43797</v>
      </c>
      <c r="C5040" s="62">
        <v>1.7084999999999999E-2</v>
      </c>
      <c r="D5040" s="62">
        <v>1.90688E-2</v>
      </c>
      <c r="E5040" s="62">
        <v>1.8951300000000001E-2</v>
      </c>
      <c r="F5040" s="62"/>
      <c r="G5040" s="62"/>
    </row>
    <row r="5041" spans="2:7" x14ac:dyDescent="0.25">
      <c r="B5041" s="60">
        <v>43798</v>
      </c>
      <c r="C5041" s="62">
        <v>1.6971300000000002E-2</v>
      </c>
      <c r="D5041" s="62">
        <v>1.9054999999999999E-2</v>
      </c>
      <c r="E5041" s="62">
        <v>1.8968799999999997E-2</v>
      </c>
      <c r="F5041" s="62">
        <v>4.7500000000000001E-2</v>
      </c>
      <c r="G5041" s="62"/>
    </row>
    <row r="5042" spans="2:7" x14ac:dyDescent="0.25">
      <c r="B5042" s="60">
        <v>43801</v>
      </c>
      <c r="C5042" s="62">
        <v>1.6937500000000001E-2</v>
      </c>
      <c r="D5042" s="62">
        <v>1.9001300000000002E-2</v>
      </c>
      <c r="E5042" s="62">
        <v>1.90613E-2</v>
      </c>
      <c r="F5042" s="62">
        <v>4.7500000000000001E-2</v>
      </c>
      <c r="G5042" s="62"/>
    </row>
    <row r="5043" spans="2:7" x14ac:dyDescent="0.25">
      <c r="B5043" s="60">
        <v>43802</v>
      </c>
      <c r="C5043" s="62">
        <v>1.7036300000000001E-2</v>
      </c>
      <c r="D5043" s="62">
        <v>1.8915000000000001E-2</v>
      </c>
      <c r="E5043" s="62">
        <v>1.89538E-2</v>
      </c>
      <c r="F5043" s="62">
        <v>4.7500000000000001E-2</v>
      </c>
      <c r="G5043" s="62"/>
    </row>
    <row r="5044" spans="2:7" x14ac:dyDescent="0.25">
      <c r="B5044" s="60">
        <v>43803</v>
      </c>
      <c r="C5044" s="62">
        <v>1.7131300000000002E-2</v>
      </c>
      <c r="D5044" s="62">
        <v>1.8871300000000001E-2</v>
      </c>
      <c r="E5044" s="62">
        <v>1.8874999999999999E-2</v>
      </c>
      <c r="F5044" s="62">
        <v>4.7500000000000001E-2</v>
      </c>
      <c r="G5044" s="62"/>
    </row>
    <row r="5045" spans="2:7" x14ac:dyDescent="0.25">
      <c r="B5045" s="60">
        <v>43804</v>
      </c>
      <c r="C5045" s="62">
        <v>1.71013E-2</v>
      </c>
      <c r="D5045" s="62">
        <v>1.8849999999999999E-2</v>
      </c>
      <c r="E5045" s="62">
        <v>1.88813E-2</v>
      </c>
      <c r="F5045" s="62">
        <v>4.7500000000000001E-2</v>
      </c>
      <c r="G5045" s="62"/>
    </row>
    <row r="5046" spans="2:7" x14ac:dyDescent="0.25">
      <c r="B5046" s="60">
        <v>43805</v>
      </c>
      <c r="C5046" s="62">
        <v>1.7151300000000001E-2</v>
      </c>
      <c r="D5046" s="62">
        <v>1.8905000000000002E-2</v>
      </c>
      <c r="E5046" s="62">
        <v>1.8867499999999999E-2</v>
      </c>
      <c r="F5046" s="62">
        <v>4.7500000000000001E-2</v>
      </c>
      <c r="G5046" s="62"/>
    </row>
    <row r="5047" spans="2:7" x14ac:dyDescent="0.25">
      <c r="B5047" s="60">
        <v>43808</v>
      </c>
      <c r="C5047" s="62">
        <v>1.7176299999999999E-2</v>
      </c>
      <c r="D5047" s="62">
        <v>1.8883799999999999E-2</v>
      </c>
      <c r="E5047" s="62">
        <v>1.88013E-2</v>
      </c>
      <c r="F5047" s="62">
        <v>4.7500000000000001E-2</v>
      </c>
      <c r="G5047" s="62"/>
    </row>
    <row r="5048" spans="2:7" x14ac:dyDescent="0.25">
      <c r="B5048" s="60">
        <v>43809</v>
      </c>
      <c r="C5048" s="62">
        <v>1.7356300000000002E-2</v>
      </c>
      <c r="D5048" s="62">
        <v>1.88725E-2</v>
      </c>
      <c r="E5048" s="62">
        <v>1.8786299999999999E-2</v>
      </c>
      <c r="F5048" s="62">
        <v>4.7500000000000001E-2</v>
      </c>
      <c r="G5048" s="62"/>
    </row>
    <row r="5049" spans="2:7" x14ac:dyDescent="0.25">
      <c r="B5049" s="60">
        <v>43810</v>
      </c>
      <c r="C5049" s="62">
        <v>1.7405E-2</v>
      </c>
      <c r="D5049" s="62">
        <v>1.88738E-2</v>
      </c>
      <c r="E5049" s="62">
        <v>1.88825E-2</v>
      </c>
      <c r="F5049" s="62">
        <v>4.7500000000000001E-2</v>
      </c>
      <c r="G5049" s="62"/>
    </row>
    <row r="5050" spans="2:7" x14ac:dyDescent="0.25">
      <c r="B5050" s="60">
        <v>43811</v>
      </c>
      <c r="C5050" s="62">
        <v>1.73975E-2</v>
      </c>
      <c r="D5050" s="62">
        <v>1.89363E-2</v>
      </c>
      <c r="E5050" s="62">
        <v>1.88638E-2</v>
      </c>
      <c r="F5050" s="62">
        <v>4.7500000000000001E-2</v>
      </c>
      <c r="G5050" s="62"/>
    </row>
    <row r="5051" spans="2:7" x14ac:dyDescent="0.25">
      <c r="B5051" s="60">
        <v>43812</v>
      </c>
      <c r="C5051" s="62">
        <v>1.7373799999999998E-2</v>
      </c>
      <c r="D5051" s="62">
        <v>1.8996300000000001E-2</v>
      </c>
      <c r="E5051" s="62">
        <v>1.9028799999999998E-2</v>
      </c>
      <c r="F5051" s="62">
        <v>4.7500000000000001E-2</v>
      </c>
      <c r="G5051" s="62"/>
    </row>
    <row r="5052" spans="2:7" x14ac:dyDescent="0.25">
      <c r="B5052" s="60">
        <v>43815</v>
      </c>
      <c r="C5052" s="62">
        <v>1.74488E-2</v>
      </c>
      <c r="D5052" s="62">
        <v>1.8985000000000002E-2</v>
      </c>
      <c r="E5052" s="62">
        <v>1.8933800000000001E-2</v>
      </c>
      <c r="F5052" s="62">
        <v>4.7500000000000001E-2</v>
      </c>
      <c r="G5052" s="62"/>
    </row>
    <row r="5053" spans="2:7" x14ac:dyDescent="0.25">
      <c r="B5053" s="60">
        <v>43816</v>
      </c>
      <c r="C5053" s="62">
        <v>1.76388E-2</v>
      </c>
      <c r="D5053" s="62">
        <v>1.9025E-2</v>
      </c>
      <c r="E5053" s="62">
        <v>1.9046300000000002E-2</v>
      </c>
      <c r="F5053" s="62">
        <v>4.7500000000000001E-2</v>
      </c>
      <c r="G5053" s="62"/>
    </row>
    <row r="5054" spans="2:7" x14ac:dyDescent="0.25">
      <c r="B5054" s="60">
        <v>43817</v>
      </c>
      <c r="C5054" s="62">
        <v>1.76463E-2</v>
      </c>
      <c r="D5054" s="62">
        <v>1.908E-2</v>
      </c>
      <c r="E5054" s="62">
        <v>1.9048799999999998E-2</v>
      </c>
      <c r="F5054" s="62">
        <v>4.7500000000000001E-2</v>
      </c>
      <c r="G5054" s="62"/>
    </row>
    <row r="5055" spans="2:7" x14ac:dyDescent="0.25">
      <c r="B5055" s="60">
        <v>43818</v>
      </c>
      <c r="C5055" s="62">
        <v>1.7851300000000001E-2</v>
      </c>
      <c r="D5055" s="62">
        <v>1.9277499999999999E-2</v>
      </c>
      <c r="E5055" s="62">
        <v>1.9162499999999999E-2</v>
      </c>
      <c r="F5055" s="62">
        <v>4.7500000000000001E-2</v>
      </c>
      <c r="G5055" s="62"/>
    </row>
    <row r="5056" spans="2:7" x14ac:dyDescent="0.25">
      <c r="B5056" s="60">
        <v>43819</v>
      </c>
      <c r="C5056" s="62">
        <v>1.77988E-2</v>
      </c>
      <c r="D5056" s="62">
        <v>1.93475E-2</v>
      </c>
      <c r="E5056" s="62">
        <v>1.9205E-2</v>
      </c>
      <c r="F5056" s="62">
        <v>4.7500000000000001E-2</v>
      </c>
      <c r="G5056" s="62"/>
    </row>
    <row r="5057" spans="2:7" x14ac:dyDescent="0.25">
      <c r="B5057" s="60">
        <v>43822</v>
      </c>
      <c r="C5057" s="62">
        <v>1.7920000000000002E-2</v>
      </c>
      <c r="D5057" s="62">
        <v>1.9466300000000002E-2</v>
      </c>
      <c r="E5057" s="62">
        <v>1.9243799999999998E-2</v>
      </c>
      <c r="F5057" s="62">
        <v>4.7500000000000001E-2</v>
      </c>
      <c r="G5057" s="62"/>
    </row>
    <row r="5058" spans="2:7" x14ac:dyDescent="0.25">
      <c r="B5058" s="60">
        <v>43823</v>
      </c>
      <c r="C5058" s="62">
        <v>1.8047500000000001E-2</v>
      </c>
      <c r="D5058" s="62">
        <v>1.9604999999999997E-2</v>
      </c>
      <c r="E5058" s="62">
        <v>1.92125E-2</v>
      </c>
      <c r="F5058" s="62">
        <v>4.7500000000000001E-2</v>
      </c>
      <c r="G5058" s="62"/>
    </row>
    <row r="5059" spans="2:7" x14ac:dyDescent="0.25">
      <c r="B5059" s="60">
        <v>43826</v>
      </c>
      <c r="C5059" s="62">
        <v>1.7993800000000001E-2</v>
      </c>
      <c r="D5059" s="62">
        <v>1.94463E-2</v>
      </c>
      <c r="E5059" s="62">
        <v>1.9207499999999999E-2</v>
      </c>
      <c r="F5059" s="62">
        <v>4.7500000000000001E-2</v>
      </c>
      <c r="G5059" s="62"/>
    </row>
    <row r="5060" spans="2:7" x14ac:dyDescent="0.25">
      <c r="B5060" s="60">
        <v>43829</v>
      </c>
      <c r="C5060" s="62">
        <v>1.78088E-2</v>
      </c>
      <c r="D5060" s="62">
        <v>1.9093800000000001E-2</v>
      </c>
      <c r="E5060" s="62">
        <v>1.90875E-2</v>
      </c>
      <c r="F5060" s="62">
        <v>4.7500000000000001E-2</v>
      </c>
      <c r="G5060" s="62"/>
    </row>
    <row r="5061" spans="2:7" x14ac:dyDescent="0.25">
      <c r="B5061" s="60">
        <v>43830</v>
      </c>
      <c r="C5061" s="62">
        <v>1.7624999999999998E-2</v>
      </c>
      <c r="D5061" s="62">
        <v>1.9083799999999998E-2</v>
      </c>
      <c r="E5061" s="62">
        <v>1.9121300000000001E-2</v>
      </c>
      <c r="F5061" s="62">
        <v>4.7500000000000001E-2</v>
      </c>
      <c r="G5061" s="62"/>
    </row>
    <row r="5062" spans="2:7" x14ac:dyDescent="0.25">
      <c r="B5062" s="60">
        <v>43832</v>
      </c>
      <c r="C5062" s="62">
        <v>1.7343799999999999E-2</v>
      </c>
      <c r="D5062" s="62">
        <v>1.9002499999999999E-2</v>
      </c>
      <c r="E5062" s="62">
        <v>1.9095000000000001E-2</v>
      </c>
      <c r="F5062" s="62">
        <v>4.7500000000000001E-2</v>
      </c>
      <c r="G5062" s="62"/>
    </row>
    <row r="5063" spans="2:7" x14ac:dyDescent="0.25">
      <c r="B5063" s="60">
        <v>43833</v>
      </c>
      <c r="C5063" s="62">
        <v>1.7142500000000001E-2</v>
      </c>
      <c r="D5063" s="62">
        <v>1.87388E-2</v>
      </c>
      <c r="E5063" s="62">
        <v>1.8928799999999999E-2</v>
      </c>
      <c r="F5063" s="62">
        <v>4.7500000000000001E-2</v>
      </c>
      <c r="G5063" s="62"/>
    </row>
    <row r="5064" spans="2:7" x14ac:dyDescent="0.25">
      <c r="B5064" s="60">
        <v>43836</v>
      </c>
      <c r="C5064" s="62">
        <v>1.69213E-2</v>
      </c>
      <c r="D5064" s="62">
        <v>1.87225E-2</v>
      </c>
      <c r="E5064" s="62">
        <v>1.8942500000000001E-2</v>
      </c>
      <c r="F5064" s="62">
        <v>4.7500000000000001E-2</v>
      </c>
      <c r="G5064" s="62"/>
    </row>
    <row r="5065" spans="2:7" x14ac:dyDescent="0.25">
      <c r="B5065" s="60">
        <v>43837</v>
      </c>
      <c r="C5065" s="62">
        <v>1.6990000000000002E-2</v>
      </c>
      <c r="D5065" s="62">
        <v>1.8779999999999998E-2</v>
      </c>
      <c r="E5065" s="62">
        <v>1.8805000000000002E-2</v>
      </c>
      <c r="F5065" s="62">
        <v>4.7500000000000001E-2</v>
      </c>
      <c r="G5065" s="62"/>
    </row>
    <row r="5066" spans="2:7" x14ac:dyDescent="0.25">
      <c r="B5066" s="60">
        <v>43838</v>
      </c>
      <c r="C5066" s="62">
        <v>1.6771299999999999E-2</v>
      </c>
      <c r="D5066" s="62">
        <v>1.8340000000000002E-2</v>
      </c>
      <c r="E5066" s="62">
        <v>1.8743799999999998E-2</v>
      </c>
      <c r="F5066" s="62">
        <v>4.7500000000000001E-2</v>
      </c>
      <c r="G5066" s="62"/>
    </row>
    <row r="5067" spans="2:7" x14ac:dyDescent="0.25">
      <c r="B5067" s="60">
        <v>43839</v>
      </c>
      <c r="C5067" s="62">
        <v>1.6836299999999998E-2</v>
      </c>
      <c r="D5067" s="62">
        <v>1.84788E-2</v>
      </c>
      <c r="E5067" s="62">
        <v>1.8796299999999998E-2</v>
      </c>
      <c r="F5067" s="62">
        <v>4.7500000000000001E-2</v>
      </c>
      <c r="G5067" s="62"/>
    </row>
    <row r="5068" spans="2:7" x14ac:dyDescent="0.25">
      <c r="B5068" s="60">
        <v>43840</v>
      </c>
      <c r="C5068" s="62">
        <v>1.6766300000000001E-2</v>
      </c>
      <c r="D5068" s="62">
        <v>1.8377500000000001E-2</v>
      </c>
      <c r="E5068" s="62">
        <v>1.87213E-2</v>
      </c>
      <c r="F5068" s="62">
        <v>4.7500000000000001E-2</v>
      </c>
      <c r="G5068" s="62"/>
    </row>
    <row r="5069" spans="2:7" x14ac:dyDescent="0.25">
      <c r="B5069" s="60">
        <v>43843</v>
      </c>
      <c r="C5069" s="62">
        <v>1.67625E-2</v>
      </c>
      <c r="D5069" s="62">
        <v>1.8312499999999999E-2</v>
      </c>
      <c r="E5069" s="62">
        <v>1.8725000000000002E-2</v>
      </c>
      <c r="F5069" s="62">
        <v>4.7500000000000001E-2</v>
      </c>
      <c r="G5069" s="62"/>
    </row>
    <row r="5070" spans="2:7" x14ac:dyDescent="0.25">
      <c r="B5070" s="60">
        <v>43844</v>
      </c>
      <c r="C5070" s="62">
        <v>1.6696300000000001E-2</v>
      </c>
      <c r="D5070" s="62">
        <v>1.84263E-2</v>
      </c>
      <c r="E5070" s="62">
        <v>1.8645000000000002E-2</v>
      </c>
      <c r="F5070" s="62">
        <v>4.7500000000000001E-2</v>
      </c>
      <c r="G5070" s="62"/>
    </row>
    <row r="5071" spans="2:7" x14ac:dyDescent="0.25">
      <c r="B5071" s="60">
        <v>43845</v>
      </c>
      <c r="C5071" s="62">
        <v>1.669E-2</v>
      </c>
      <c r="D5071" s="62">
        <v>1.8361300000000001E-2</v>
      </c>
      <c r="E5071" s="62">
        <v>1.865E-2</v>
      </c>
      <c r="F5071" s="62">
        <v>4.7500000000000001E-2</v>
      </c>
      <c r="G5071" s="62"/>
    </row>
    <row r="5072" spans="2:7" x14ac:dyDescent="0.25">
      <c r="B5072" s="60">
        <v>43846</v>
      </c>
      <c r="C5072" s="62">
        <v>1.6577500000000002E-2</v>
      </c>
      <c r="D5072" s="62">
        <v>1.8266299999999999E-2</v>
      </c>
      <c r="E5072" s="62">
        <v>1.84875E-2</v>
      </c>
      <c r="F5072" s="62">
        <v>4.7500000000000001E-2</v>
      </c>
      <c r="G5072" s="62"/>
    </row>
    <row r="5073" spans="2:7" x14ac:dyDescent="0.25">
      <c r="B5073" s="60">
        <v>43847</v>
      </c>
      <c r="C5073" s="62">
        <v>1.6543800000000001E-2</v>
      </c>
      <c r="D5073" s="62">
        <v>1.8191300000000001E-2</v>
      </c>
      <c r="E5073" s="62">
        <v>1.8448800000000001E-2</v>
      </c>
      <c r="F5073" s="62">
        <v>4.7500000000000001E-2</v>
      </c>
      <c r="G5073" s="62"/>
    </row>
    <row r="5074" spans="2:7" x14ac:dyDescent="0.25">
      <c r="B5074" s="60">
        <v>43850</v>
      </c>
      <c r="C5074" s="62">
        <v>1.6533800000000001E-2</v>
      </c>
      <c r="D5074" s="62">
        <v>1.8021300000000001E-2</v>
      </c>
      <c r="E5074" s="62">
        <v>1.8294999999999999E-2</v>
      </c>
      <c r="F5074" s="62"/>
      <c r="G5074" s="62"/>
    </row>
    <row r="5075" spans="2:7" x14ac:dyDescent="0.25">
      <c r="B5075" s="60">
        <v>43851</v>
      </c>
      <c r="C5075" s="62">
        <v>1.6594999999999999E-2</v>
      </c>
      <c r="D5075" s="62">
        <v>1.8062499999999999E-2</v>
      </c>
      <c r="E5075" s="62">
        <v>1.83438E-2</v>
      </c>
      <c r="F5075" s="62">
        <v>4.7500000000000001E-2</v>
      </c>
      <c r="G5075" s="62"/>
    </row>
    <row r="5076" spans="2:7" x14ac:dyDescent="0.25">
      <c r="B5076" s="60">
        <v>43852</v>
      </c>
      <c r="C5076" s="62">
        <v>1.6593800000000002E-2</v>
      </c>
      <c r="D5076" s="62">
        <v>1.8008800000000002E-2</v>
      </c>
      <c r="E5076" s="62">
        <v>1.82463E-2</v>
      </c>
      <c r="F5076" s="62">
        <v>4.7500000000000001E-2</v>
      </c>
      <c r="G5076" s="62"/>
    </row>
    <row r="5077" spans="2:7" x14ac:dyDescent="0.25">
      <c r="B5077" s="60">
        <v>43853</v>
      </c>
      <c r="C5077" s="62">
        <v>1.66088E-2</v>
      </c>
      <c r="D5077" s="62">
        <v>1.79413E-2</v>
      </c>
      <c r="E5077" s="62">
        <v>1.8217500000000001E-2</v>
      </c>
      <c r="F5077" s="62">
        <v>4.7500000000000001E-2</v>
      </c>
      <c r="G5077" s="62"/>
    </row>
    <row r="5078" spans="2:7" x14ac:dyDescent="0.25">
      <c r="B5078" s="60">
        <v>43854</v>
      </c>
      <c r="C5078" s="62">
        <v>1.6594999999999999E-2</v>
      </c>
      <c r="D5078" s="62">
        <v>1.7953799999999999E-2</v>
      </c>
      <c r="E5078" s="62">
        <v>1.8052499999999999E-2</v>
      </c>
      <c r="F5078" s="62">
        <v>4.7500000000000001E-2</v>
      </c>
      <c r="G5078" s="62"/>
    </row>
    <row r="5079" spans="2:7" x14ac:dyDescent="0.25">
      <c r="B5079" s="60">
        <v>43857</v>
      </c>
      <c r="C5079" s="62">
        <v>1.64925E-2</v>
      </c>
      <c r="D5079" s="62">
        <v>1.7745E-2</v>
      </c>
      <c r="E5079" s="62">
        <v>1.7835E-2</v>
      </c>
      <c r="F5079" s="62">
        <v>4.7500000000000001E-2</v>
      </c>
      <c r="G5079" s="62"/>
    </row>
    <row r="5080" spans="2:7" x14ac:dyDescent="0.25">
      <c r="B5080" s="60">
        <v>43858</v>
      </c>
      <c r="C5080" s="62">
        <v>1.6500000000000001E-2</v>
      </c>
      <c r="D5080" s="62">
        <v>1.7695000000000002E-2</v>
      </c>
      <c r="E5080" s="62">
        <v>1.771E-2</v>
      </c>
      <c r="F5080" s="62">
        <v>4.7500000000000001E-2</v>
      </c>
      <c r="G5080" s="62"/>
    </row>
    <row r="5081" spans="2:7" x14ac:dyDescent="0.25">
      <c r="B5081" s="60">
        <v>43859</v>
      </c>
      <c r="C5081" s="62">
        <v>1.6452500000000002E-2</v>
      </c>
      <c r="D5081" s="62">
        <v>1.77713E-2</v>
      </c>
      <c r="E5081" s="62">
        <v>1.7792499999999999E-2</v>
      </c>
      <c r="F5081" s="62">
        <v>4.7500000000000001E-2</v>
      </c>
      <c r="G5081" s="62"/>
    </row>
    <row r="5082" spans="2:7" x14ac:dyDescent="0.25">
      <c r="B5082" s="60">
        <v>43860</v>
      </c>
      <c r="C5082" s="62">
        <v>1.6549999999999999E-2</v>
      </c>
      <c r="D5082" s="62">
        <v>1.7632499999999999E-2</v>
      </c>
      <c r="E5082" s="62">
        <v>1.7633799999999998E-2</v>
      </c>
      <c r="F5082" s="62">
        <v>4.7500000000000001E-2</v>
      </c>
      <c r="G5082" s="62"/>
    </row>
    <row r="5083" spans="2:7" x14ac:dyDescent="0.25">
      <c r="B5083" s="60">
        <v>43861</v>
      </c>
      <c r="C5083" s="62">
        <v>1.66188E-2</v>
      </c>
      <c r="D5083" s="62">
        <v>1.75113E-2</v>
      </c>
      <c r="E5083" s="62">
        <v>1.7452499999999999E-2</v>
      </c>
      <c r="F5083" s="62">
        <v>4.7500000000000001E-2</v>
      </c>
      <c r="G5083" s="62"/>
    </row>
    <row r="5084" spans="2:7" x14ac:dyDescent="0.25">
      <c r="B5084" s="60">
        <v>43864</v>
      </c>
      <c r="C5084" s="62">
        <v>1.6677500000000001E-2</v>
      </c>
      <c r="D5084" s="62">
        <v>1.7410000000000002E-2</v>
      </c>
      <c r="E5084" s="62">
        <v>1.7170000000000001E-2</v>
      </c>
      <c r="F5084" s="62">
        <v>4.7500000000000001E-2</v>
      </c>
      <c r="G5084" s="62"/>
    </row>
    <row r="5085" spans="2:7" x14ac:dyDescent="0.25">
      <c r="B5085" s="60">
        <v>43865</v>
      </c>
      <c r="C5085" s="62">
        <v>1.66625E-2</v>
      </c>
      <c r="D5085" s="62">
        <v>1.7373799999999998E-2</v>
      </c>
      <c r="E5085" s="62">
        <v>1.7434999999999999E-2</v>
      </c>
      <c r="F5085" s="62">
        <v>4.7500000000000001E-2</v>
      </c>
      <c r="G5085" s="62"/>
    </row>
    <row r="5086" spans="2:7" x14ac:dyDescent="0.25">
      <c r="B5086" s="60">
        <v>43866</v>
      </c>
      <c r="C5086" s="62">
        <v>1.6696300000000001E-2</v>
      </c>
      <c r="D5086" s="62">
        <v>1.7416299999999999E-2</v>
      </c>
      <c r="E5086" s="62">
        <v>1.7588800000000002E-2</v>
      </c>
      <c r="F5086" s="62">
        <v>4.7500000000000001E-2</v>
      </c>
      <c r="G5086" s="62"/>
    </row>
    <row r="5087" spans="2:7" x14ac:dyDescent="0.25">
      <c r="B5087" s="60">
        <v>43867</v>
      </c>
      <c r="C5087" s="62">
        <v>1.6708799999999999E-2</v>
      </c>
      <c r="D5087" s="62">
        <v>1.73413E-2</v>
      </c>
      <c r="E5087" s="62">
        <v>1.7496299999999999E-2</v>
      </c>
      <c r="F5087" s="62">
        <v>4.7500000000000001E-2</v>
      </c>
      <c r="G5087" s="62"/>
    </row>
    <row r="5088" spans="2:7" x14ac:dyDescent="0.25">
      <c r="B5088" s="60">
        <v>43868</v>
      </c>
      <c r="C5088" s="62">
        <v>1.6652500000000001E-2</v>
      </c>
      <c r="D5088" s="62">
        <v>1.7308799999999999E-2</v>
      </c>
      <c r="E5088" s="62">
        <v>1.7403800000000001E-2</v>
      </c>
      <c r="F5088" s="62">
        <v>4.7500000000000001E-2</v>
      </c>
      <c r="G5088" s="62"/>
    </row>
    <row r="5089" spans="2:7" x14ac:dyDescent="0.25">
      <c r="B5089" s="60">
        <v>43871</v>
      </c>
      <c r="C5089" s="62">
        <v>1.6578800000000001E-2</v>
      </c>
      <c r="D5089" s="62">
        <v>1.7131300000000002E-2</v>
      </c>
      <c r="E5089" s="62">
        <v>1.7206300000000001E-2</v>
      </c>
      <c r="F5089" s="62">
        <v>4.7500000000000001E-2</v>
      </c>
      <c r="G5089" s="62"/>
    </row>
    <row r="5090" spans="2:7" x14ac:dyDescent="0.25">
      <c r="B5090" s="60">
        <v>43872</v>
      </c>
      <c r="C5090" s="62">
        <v>1.6527500000000001E-2</v>
      </c>
      <c r="D5090" s="62">
        <v>1.7072500000000001E-2</v>
      </c>
      <c r="E5090" s="62">
        <v>1.7245E-2</v>
      </c>
      <c r="F5090" s="62">
        <v>4.7500000000000001E-2</v>
      </c>
      <c r="G5090" s="62"/>
    </row>
    <row r="5091" spans="2:7" x14ac:dyDescent="0.25">
      <c r="B5091" s="60">
        <v>43873</v>
      </c>
      <c r="C5091" s="62">
        <v>1.65013E-2</v>
      </c>
      <c r="D5091" s="62">
        <v>1.7037500000000001E-2</v>
      </c>
      <c r="E5091" s="62">
        <v>1.72538E-2</v>
      </c>
      <c r="F5091" s="62">
        <v>4.7500000000000001E-2</v>
      </c>
      <c r="G5091" s="62"/>
    </row>
    <row r="5092" spans="2:7" x14ac:dyDescent="0.25">
      <c r="B5092" s="60">
        <v>43874</v>
      </c>
      <c r="C5092" s="62">
        <v>1.6585000000000003E-2</v>
      </c>
      <c r="D5092" s="62">
        <v>1.6916299999999999E-2</v>
      </c>
      <c r="E5092" s="62">
        <v>1.71288E-2</v>
      </c>
      <c r="F5092" s="62">
        <v>4.7500000000000001E-2</v>
      </c>
      <c r="G5092" s="62"/>
    </row>
    <row r="5093" spans="2:7" x14ac:dyDescent="0.25">
      <c r="B5093" s="60">
        <v>43875</v>
      </c>
      <c r="C5093" s="62">
        <v>1.65825E-2</v>
      </c>
      <c r="D5093" s="62">
        <v>1.6917500000000002E-2</v>
      </c>
      <c r="E5093" s="62">
        <v>1.7100000000000001E-2</v>
      </c>
      <c r="F5093" s="62">
        <v>4.7500000000000001E-2</v>
      </c>
      <c r="G5093" s="62"/>
    </row>
    <row r="5094" spans="2:7" x14ac:dyDescent="0.25">
      <c r="B5094" s="60">
        <v>43878</v>
      </c>
      <c r="C5094" s="62">
        <v>1.6467499999999999E-2</v>
      </c>
      <c r="D5094" s="62">
        <v>1.6928800000000001E-2</v>
      </c>
      <c r="E5094" s="62">
        <v>1.7248799999999998E-2</v>
      </c>
      <c r="F5094" s="62"/>
      <c r="G5094" s="62"/>
    </row>
    <row r="5095" spans="2:7" x14ac:dyDescent="0.25">
      <c r="B5095" s="60">
        <v>43879</v>
      </c>
      <c r="C5095" s="62">
        <v>1.6469999999999999E-2</v>
      </c>
      <c r="D5095" s="62">
        <v>1.6946300000000001E-2</v>
      </c>
      <c r="E5095" s="62">
        <v>1.7148799999999999E-2</v>
      </c>
      <c r="F5095" s="62">
        <v>4.7500000000000001E-2</v>
      </c>
      <c r="G5095" s="62"/>
    </row>
    <row r="5096" spans="2:7" x14ac:dyDescent="0.25">
      <c r="B5096" s="60">
        <v>43880</v>
      </c>
      <c r="C5096" s="62">
        <v>1.63938E-2</v>
      </c>
      <c r="D5096" s="62">
        <v>1.6959999999999999E-2</v>
      </c>
      <c r="E5096" s="62">
        <v>1.6987499999999999E-2</v>
      </c>
      <c r="F5096" s="62">
        <v>4.7500000000000001E-2</v>
      </c>
      <c r="G5096" s="62"/>
    </row>
    <row r="5097" spans="2:7" x14ac:dyDescent="0.25">
      <c r="B5097" s="60">
        <v>43881</v>
      </c>
      <c r="C5097" s="62">
        <v>1.6288800000000003E-2</v>
      </c>
      <c r="D5097" s="62">
        <v>1.6827499999999999E-2</v>
      </c>
      <c r="E5097" s="62">
        <v>1.6956300000000001E-2</v>
      </c>
      <c r="F5097" s="62">
        <v>4.7500000000000001E-2</v>
      </c>
      <c r="G5097" s="62"/>
    </row>
    <row r="5098" spans="2:7" x14ac:dyDescent="0.25">
      <c r="B5098" s="60">
        <v>43882</v>
      </c>
      <c r="C5098" s="62">
        <v>1.6267500000000001E-2</v>
      </c>
      <c r="D5098" s="62">
        <v>1.6792499999999998E-2</v>
      </c>
      <c r="E5098" s="62">
        <v>1.6747499999999998E-2</v>
      </c>
      <c r="F5098" s="62">
        <v>4.7500000000000001E-2</v>
      </c>
      <c r="G5098" s="62"/>
    </row>
    <row r="5099" spans="2:7" x14ac:dyDescent="0.25">
      <c r="B5099" s="60">
        <v>43885</v>
      </c>
      <c r="C5099" s="62">
        <v>1.61613E-2</v>
      </c>
      <c r="D5099" s="62">
        <v>1.64663E-2</v>
      </c>
      <c r="E5099" s="62">
        <v>1.62763E-2</v>
      </c>
      <c r="F5099" s="62">
        <v>4.7500000000000001E-2</v>
      </c>
      <c r="G5099" s="62"/>
    </row>
    <row r="5100" spans="2:7" x14ac:dyDescent="0.25">
      <c r="B5100" s="60">
        <v>43886</v>
      </c>
      <c r="C5100" s="62">
        <v>1.61263E-2</v>
      </c>
      <c r="D5100" s="62">
        <v>1.63763E-2</v>
      </c>
      <c r="E5100" s="62">
        <v>1.62863E-2</v>
      </c>
      <c r="F5100" s="62">
        <v>4.7500000000000001E-2</v>
      </c>
      <c r="G5100" s="62"/>
    </row>
    <row r="5101" spans="2:7" x14ac:dyDescent="0.25">
      <c r="B5101" s="60">
        <v>43887</v>
      </c>
      <c r="C5101" s="62">
        <v>1.6033800000000001E-2</v>
      </c>
      <c r="D5101" s="62">
        <v>1.6132500000000001E-2</v>
      </c>
      <c r="E5101" s="62">
        <v>1.59025E-2</v>
      </c>
      <c r="F5101" s="62">
        <v>4.7500000000000001E-2</v>
      </c>
      <c r="G5101" s="62"/>
    </row>
    <row r="5102" spans="2:7" x14ac:dyDescent="0.25">
      <c r="B5102" s="60">
        <v>43888</v>
      </c>
      <c r="C5102" s="62">
        <v>1.58113E-2</v>
      </c>
      <c r="D5102" s="62">
        <v>1.58038E-2</v>
      </c>
      <c r="E5102" s="62">
        <v>1.5332500000000001E-2</v>
      </c>
      <c r="F5102" s="62">
        <v>4.7500000000000001E-2</v>
      </c>
      <c r="G5102" s="62"/>
    </row>
    <row r="5103" spans="2:7" x14ac:dyDescent="0.25">
      <c r="B5103" s="60">
        <v>43889</v>
      </c>
      <c r="C5103" s="62">
        <v>1.5152499999999999E-2</v>
      </c>
      <c r="D5103" s="62">
        <v>1.46275E-2</v>
      </c>
      <c r="E5103" s="62">
        <v>1.3972500000000001E-2</v>
      </c>
      <c r="F5103" s="62">
        <v>4.7500000000000001E-2</v>
      </c>
      <c r="G5103" s="62"/>
    </row>
    <row r="5104" spans="2:7" x14ac:dyDescent="0.25">
      <c r="B5104" s="60">
        <v>43892</v>
      </c>
      <c r="C5104" s="62">
        <v>1.35575E-2</v>
      </c>
      <c r="D5104" s="62">
        <v>1.25375E-2</v>
      </c>
      <c r="E5104" s="62">
        <v>1.1983799999999999E-2</v>
      </c>
      <c r="F5104" s="62">
        <v>4.7500000000000001E-2</v>
      </c>
      <c r="G5104" s="62">
        <v>1.5873100000000001E-2</v>
      </c>
    </row>
    <row r="5105" spans="2:7" x14ac:dyDescent="0.25">
      <c r="B5105" s="60">
        <v>43893</v>
      </c>
      <c r="C5105" s="62">
        <v>1.3767499999999998E-2</v>
      </c>
      <c r="D5105" s="62">
        <v>1.31425E-2</v>
      </c>
      <c r="E5105" s="62">
        <v>1.252E-2</v>
      </c>
      <c r="F5105" s="62">
        <v>4.7500000000000001E-2</v>
      </c>
      <c r="G5105" s="62">
        <v>1.58698E-2</v>
      </c>
    </row>
    <row r="5106" spans="2:7" x14ac:dyDescent="0.25">
      <c r="B5106" s="60">
        <v>43894</v>
      </c>
      <c r="C5106" s="62">
        <v>1.0162500000000001E-2</v>
      </c>
      <c r="D5106" s="62">
        <v>1.0006299999999999E-2</v>
      </c>
      <c r="E5106" s="62">
        <v>9.8887999999999997E-3</v>
      </c>
      <c r="F5106" s="62">
        <v>4.2500000000000003E-2</v>
      </c>
      <c r="G5106" s="62">
        <v>1.5883100000000001E-2</v>
      </c>
    </row>
    <row r="5107" spans="2:7" x14ac:dyDescent="0.25">
      <c r="B5107" s="60">
        <v>43895</v>
      </c>
      <c r="C5107" s="62">
        <v>1.0051300000000001E-2</v>
      </c>
      <c r="D5107" s="62">
        <v>9.9887999999999991E-3</v>
      </c>
      <c r="E5107" s="62">
        <v>9.7462999999999994E-3</v>
      </c>
      <c r="F5107" s="62">
        <v>4.2500000000000003E-2</v>
      </c>
      <c r="G5107" s="62">
        <v>1.5762999999999999E-2</v>
      </c>
    </row>
    <row r="5108" spans="2:7" x14ac:dyDescent="0.25">
      <c r="B5108" s="60">
        <v>43896</v>
      </c>
      <c r="C5108" s="62">
        <v>8.6262999999999999E-3</v>
      </c>
      <c r="D5108" s="62">
        <v>8.9600000000000009E-3</v>
      </c>
      <c r="E5108" s="62">
        <v>8.7988000000000007E-3</v>
      </c>
      <c r="F5108" s="62">
        <v>4.2500000000000003E-2</v>
      </c>
      <c r="G5108" s="62">
        <v>1.5602799999999998E-2</v>
      </c>
    </row>
    <row r="5109" spans="2:7" x14ac:dyDescent="0.25">
      <c r="B5109" s="60">
        <v>43899</v>
      </c>
      <c r="C5109" s="62">
        <v>7.2487999999999997E-3</v>
      </c>
      <c r="D5109" s="62">
        <v>7.6812999999999994E-3</v>
      </c>
      <c r="E5109" s="62">
        <v>7.3538000000000006E-3</v>
      </c>
      <c r="F5109" s="62">
        <v>4.2500000000000003E-2</v>
      </c>
      <c r="G5109" s="62">
        <v>1.5115499999999999E-2</v>
      </c>
    </row>
    <row r="5110" spans="2:7" x14ac:dyDescent="0.25">
      <c r="B5110" s="60">
        <v>43900</v>
      </c>
      <c r="C5110" s="62">
        <v>8.1137999999999991E-3</v>
      </c>
      <c r="D5110" s="62">
        <v>7.8413000000000007E-3</v>
      </c>
      <c r="E5110" s="62">
        <v>7.6963000000000005E-3</v>
      </c>
      <c r="F5110" s="62">
        <v>4.2500000000000003E-2</v>
      </c>
      <c r="G5110" s="62">
        <v>1.4952E-2</v>
      </c>
    </row>
    <row r="5111" spans="2:7" x14ac:dyDescent="0.25">
      <c r="B5111" s="60">
        <v>43901</v>
      </c>
      <c r="C5111" s="62">
        <v>7.9662999999999991E-3</v>
      </c>
      <c r="D5111" s="62">
        <v>7.7249999999999992E-3</v>
      </c>
      <c r="E5111" s="62">
        <v>7.4399999999999996E-3</v>
      </c>
      <c r="F5111" s="62">
        <v>4.2500000000000003E-2</v>
      </c>
      <c r="G5111" s="62">
        <v>1.47952E-2</v>
      </c>
    </row>
    <row r="5112" spans="2:7" x14ac:dyDescent="0.25">
      <c r="B5112" s="60">
        <v>43902</v>
      </c>
      <c r="C5112" s="62">
        <v>7.0463000000000001E-3</v>
      </c>
      <c r="D5112" s="62">
        <v>7.4050000000000001E-3</v>
      </c>
      <c r="E5112" s="62">
        <v>7.3787999999999996E-3</v>
      </c>
      <c r="F5112" s="62">
        <v>4.2500000000000003E-2</v>
      </c>
      <c r="G5112" s="62">
        <v>1.46517E-2</v>
      </c>
    </row>
    <row r="5113" spans="2:7" x14ac:dyDescent="0.25">
      <c r="B5113" s="60">
        <v>43903</v>
      </c>
      <c r="C5113" s="62">
        <v>8.0012999999999994E-3</v>
      </c>
      <c r="D5113" s="62">
        <v>8.4313000000000009E-3</v>
      </c>
      <c r="E5113" s="62">
        <v>8.2138000000000003E-3</v>
      </c>
      <c r="F5113" s="62">
        <v>4.2500000000000003E-2</v>
      </c>
      <c r="G5113" s="62">
        <v>1.4524799999999999E-2</v>
      </c>
    </row>
    <row r="5114" spans="2:7" x14ac:dyDescent="0.25">
      <c r="B5114" s="60">
        <v>43906</v>
      </c>
      <c r="C5114" s="62">
        <v>6.1162999999999999E-3</v>
      </c>
      <c r="D5114" s="62">
        <v>8.8938000000000003E-3</v>
      </c>
      <c r="E5114" s="62">
        <v>8.4375000000000006E-3</v>
      </c>
      <c r="F5114" s="62">
        <v>3.2500000000000001E-2</v>
      </c>
      <c r="G5114" s="62">
        <v>1.4051000000000001E-2</v>
      </c>
    </row>
    <row r="5115" spans="2:7" x14ac:dyDescent="0.25">
      <c r="B5115" s="60">
        <v>43907</v>
      </c>
      <c r="C5115" s="62">
        <v>7.4999999999999997E-3</v>
      </c>
      <c r="D5115" s="62">
        <v>1.05188E-2</v>
      </c>
      <c r="E5115" s="62">
        <v>9.130000000000001E-3</v>
      </c>
      <c r="F5115" s="62">
        <v>3.2500000000000001E-2</v>
      </c>
      <c r="G5115" s="62">
        <v>1.3610500000000001E-2</v>
      </c>
    </row>
    <row r="5116" spans="2:7" x14ac:dyDescent="0.25">
      <c r="B5116" s="60">
        <v>43908</v>
      </c>
      <c r="C5116" s="62">
        <v>7.7288000000000001E-3</v>
      </c>
      <c r="D5116" s="62">
        <v>1.1157500000000001E-2</v>
      </c>
      <c r="E5116" s="62">
        <v>9.5199999999999989E-3</v>
      </c>
      <c r="F5116" s="62">
        <v>3.2500000000000001E-2</v>
      </c>
      <c r="G5116" s="62">
        <v>1.3263499999999999E-2</v>
      </c>
    </row>
    <row r="5117" spans="2:7" x14ac:dyDescent="0.25">
      <c r="B5117" s="60">
        <v>43909</v>
      </c>
      <c r="C5117" s="62">
        <v>9.2362999999999994E-3</v>
      </c>
      <c r="D5117" s="62">
        <v>1.19513E-2</v>
      </c>
      <c r="E5117" s="62">
        <v>9.7949999999999999E-3</v>
      </c>
      <c r="F5117" s="62">
        <v>3.2500000000000001E-2</v>
      </c>
      <c r="G5117" s="62">
        <v>1.27697E-2</v>
      </c>
    </row>
    <row r="5118" spans="2:7" x14ac:dyDescent="0.25">
      <c r="B5118" s="60">
        <v>43910</v>
      </c>
      <c r="C5118" s="62">
        <v>9.2849999999999999E-3</v>
      </c>
      <c r="D5118" s="62">
        <v>1.20413E-2</v>
      </c>
      <c r="E5118" s="62">
        <v>9.9424999999999999E-3</v>
      </c>
      <c r="F5118" s="62">
        <v>3.2500000000000001E-2</v>
      </c>
      <c r="G5118" s="62">
        <v>1.2255799999999999E-2</v>
      </c>
    </row>
    <row r="5119" spans="2:7" x14ac:dyDescent="0.25">
      <c r="B5119" s="60">
        <v>43913</v>
      </c>
      <c r="C5119" s="62">
        <v>9.4663000000000004E-3</v>
      </c>
      <c r="D5119" s="62">
        <v>1.21563E-2</v>
      </c>
      <c r="E5119" s="62">
        <v>9.7324999999999998E-3</v>
      </c>
      <c r="F5119" s="62">
        <v>3.2500000000000001E-2</v>
      </c>
      <c r="G5119" s="62">
        <v>1.0704400000000001E-2</v>
      </c>
    </row>
    <row r="5120" spans="2:7" x14ac:dyDescent="0.25">
      <c r="B5120" s="60">
        <v>43914</v>
      </c>
      <c r="C5120" s="62">
        <v>9.2487999999999997E-3</v>
      </c>
      <c r="D5120" s="62">
        <v>1.2323800000000001E-2</v>
      </c>
      <c r="E5120" s="62">
        <v>9.8212999999999998E-3</v>
      </c>
      <c r="F5120" s="62">
        <v>3.2500000000000001E-2</v>
      </c>
      <c r="G5120" s="62">
        <v>1.0184E-2</v>
      </c>
    </row>
    <row r="5121" spans="2:7" x14ac:dyDescent="0.25">
      <c r="B5121" s="60">
        <v>43915</v>
      </c>
      <c r="C5121" s="62">
        <v>9.5913000000000005E-3</v>
      </c>
      <c r="D5121" s="62">
        <v>1.2669999999999999E-2</v>
      </c>
      <c r="E5121" s="62">
        <v>1.0676300000000001E-2</v>
      </c>
      <c r="F5121" s="62">
        <v>3.2500000000000001E-2</v>
      </c>
      <c r="G5121" s="62">
        <v>9.6602000000000007E-3</v>
      </c>
    </row>
    <row r="5122" spans="2:7" x14ac:dyDescent="0.25">
      <c r="B5122" s="60">
        <v>43916</v>
      </c>
      <c r="C5122" s="62">
        <v>9.4088000000000001E-3</v>
      </c>
      <c r="D5122" s="62">
        <v>1.3746299999999999E-2</v>
      </c>
      <c r="E5122" s="62">
        <v>1.05763E-2</v>
      </c>
      <c r="F5122" s="62">
        <v>3.2500000000000001E-2</v>
      </c>
      <c r="G5122" s="62">
        <v>9.1364999999999988E-3</v>
      </c>
    </row>
    <row r="5123" spans="2:7" x14ac:dyDescent="0.25">
      <c r="B5123" s="60">
        <v>43917</v>
      </c>
      <c r="C5123" s="62">
        <v>9.8938000000000012E-3</v>
      </c>
      <c r="D5123" s="62">
        <v>1.45013E-2</v>
      </c>
      <c r="E5123" s="62">
        <v>1.072E-2</v>
      </c>
      <c r="F5123" s="62">
        <v>3.2500000000000001E-2</v>
      </c>
      <c r="G5123" s="62">
        <v>8.6094999999999991E-3</v>
      </c>
    </row>
    <row r="5124" spans="2:7" x14ac:dyDescent="0.25">
      <c r="B5124" s="60">
        <v>43920</v>
      </c>
      <c r="C5124" s="62">
        <v>9.8449999999999996E-3</v>
      </c>
      <c r="D5124" s="62">
        <v>1.4333800000000001E-2</v>
      </c>
      <c r="E5124" s="62">
        <v>1.09175E-2</v>
      </c>
      <c r="F5124" s="62">
        <v>3.2500000000000001E-2</v>
      </c>
      <c r="G5124" s="62">
        <v>7.0318000000000004E-3</v>
      </c>
    </row>
    <row r="5125" spans="2:7" x14ac:dyDescent="0.25">
      <c r="B5125" s="60">
        <v>43921</v>
      </c>
      <c r="C5125" s="62">
        <v>9.9287999999999998E-3</v>
      </c>
      <c r="D5125" s="62">
        <v>1.4504999999999999E-2</v>
      </c>
      <c r="E5125" s="62">
        <v>1.1752499999999999E-2</v>
      </c>
      <c r="F5125" s="62">
        <v>3.2500000000000001E-2</v>
      </c>
      <c r="G5125" s="62">
        <v>6.5015999999999997E-3</v>
      </c>
    </row>
    <row r="5126" spans="2:7" x14ac:dyDescent="0.25">
      <c r="B5126" s="60">
        <v>43922</v>
      </c>
      <c r="C5126" s="62">
        <v>1.0162500000000001E-2</v>
      </c>
      <c r="D5126" s="62">
        <v>1.4365000000000001E-2</v>
      </c>
      <c r="E5126" s="62">
        <v>1.19525E-2</v>
      </c>
      <c r="F5126" s="62">
        <v>3.2500000000000001E-2</v>
      </c>
      <c r="G5126" s="62">
        <v>5.9713000000000006E-3</v>
      </c>
    </row>
    <row r="5127" spans="2:7" x14ac:dyDescent="0.25">
      <c r="B5127" s="60">
        <v>43923</v>
      </c>
      <c r="C5127" s="62">
        <v>9.8163E-3</v>
      </c>
      <c r="D5127" s="62">
        <v>1.3729999999999999E-2</v>
      </c>
      <c r="E5127" s="62">
        <v>1.20488E-2</v>
      </c>
      <c r="F5127" s="62">
        <v>3.2500000000000001E-2</v>
      </c>
      <c r="G5127" s="62">
        <v>5.4444000000000003E-3</v>
      </c>
    </row>
    <row r="5128" spans="2:7" x14ac:dyDescent="0.25">
      <c r="B5128" s="60">
        <v>43924</v>
      </c>
      <c r="C5128" s="62">
        <v>9.8513000000000003E-3</v>
      </c>
      <c r="D5128" s="62">
        <v>1.38738E-2</v>
      </c>
      <c r="E5128" s="62">
        <v>1.20888E-2</v>
      </c>
      <c r="F5128" s="62">
        <v>3.2500000000000001E-2</v>
      </c>
      <c r="G5128" s="62">
        <v>4.9009000000000006E-3</v>
      </c>
    </row>
    <row r="5129" spans="2:7" x14ac:dyDescent="0.25">
      <c r="B5129" s="60">
        <v>43927</v>
      </c>
      <c r="C5129" s="62">
        <v>9.2125000000000002E-3</v>
      </c>
      <c r="D5129" s="62">
        <v>1.3523799999999999E-2</v>
      </c>
      <c r="E5129" s="62">
        <v>1.2382500000000001E-2</v>
      </c>
      <c r="F5129" s="62">
        <v>3.2500000000000001E-2</v>
      </c>
      <c r="G5129" s="62">
        <v>3.7605E-3</v>
      </c>
    </row>
    <row r="5130" spans="2:7" x14ac:dyDescent="0.25">
      <c r="B5130" s="60">
        <v>43928</v>
      </c>
      <c r="C5130" s="62">
        <v>8.6350000000000003E-3</v>
      </c>
      <c r="D5130" s="62">
        <v>1.31988E-2</v>
      </c>
      <c r="E5130" s="62">
        <v>1.2244999999999999E-2</v>
      </c>
      <c r="F5130" s="62">
        <v>3.2500000000000001E-2</v>
      </c>
      <c r="G5130" s="62">
        <v>3.3971000000000001E-3</v>
      </c>
    </row>
    <row r="5131" spans="2:7" x14ac:dyDescent="0.25">
      <c r="B5131" s="60">
        <v>43929</v>
      </c>
      <c r="C5131" s="62">
        <v>8.2887999999999989E-3</v>
      </c>
      <c r="D5131" s="62">
        <v>1.31138E-2</v>
      </c>
      <c r="E5131" s="62">
        <v>1.22825E-2</v>
      </c>
      <c r="F5131" s="62">
        <v>3.2500000000000001E-2</v>
      </c>
      <c r="G5131" s="62">
        <v>3.0336E-3</v>
      </c>
    </row>
    <row r="5132" spans="2:7" x14ac:dyDescent="0.25">
      <c r="B5132" s="60">
        <v>43930</v>
      </c>
      <c r="C5132" s="62">
        <v>8.1399999999999997E-3</v>
      </c>
      <c r="D5132" s="62">
        <v>1.21888E-2</v>
      </c>
      <c r="E5132" s="62">
        <v>1.22588E-2</v>
      </c>
      <c r="F5132" s="62">
        <v>3.2500000000000001E-2</v>
      </c>
      <c r="G5132" s="62">
        <v>2.6735999999999999E-3</v>
      </c>
    </row>
    <row r="5133" spans="2:7" x14ac:dyDescent="0.25">
      <c r="B5133" s="60">
        <v>43935</v>
      </c>
      <c r="C5133" s="62">
        <v>7.9413000000000001E-3</v>
      </c>
      <c r="D5133" s="62">
        <v>1.1761299999999999E-2</v>
      </c>
      <c r="E5133" s="62">
        <v>1.1587499999999999E-2</v>
      </c>
      <c r="F5133" s="62">
        <v>3.2500000000000001E-2</v>
      </c>
      <c r="G5133" s="62">
        <v>8.0670000000000004E-4</v>
      </c>
    </row>
    <row r="5134" spans="2:7" x14ac:dyDescent="0.25">
      <c r="B5134" s="60">
        <v>43936</v>
      </c>
      <c r="C5134" s="62">
        <v>7.5075000000000003E-3</v>
      </c>
      <c r="D5134" s="62">
        <v>1.1348800000000001E-2</v>
      </c>
      <c r="E5134" s="62">
        <v>1.1501300000000001E-2</v>
      </c>
      <c r="F5134" s="62">
        <v>3.2500000000000001E-2</v>
      </c>
      <c r="G5134" s="62">
        <v>4.6000000000000001E-4</v>
      </c>
    </row>
    <row r="5135" spans="2:7" x14ac:dyDescent="0.25">
      <c r="B5135" s="60">
        <v>43937</v>
      </c>
      <c r="C5135" s="62">
        <v>7.1825000000000005E-3</v>
      </c>
      <c r="D5135" s="62">
        <v>1.1352500000000001E-2</v>
      </c>
      <c r="E5135" s="62">
        <v>1.125E-2</v>
      </c>
      <c r="F5135" s="62">
        <v>3.2500000000000001E-2</v>
      </c>
      <c r="G5135" s="62">
        <v>3.8330000000000005E-4</v>
      </c>
    </row>
    <row r="5136" spans="2:7" x14ac:dyDescent="0.25">
      <c r="B5136" s="60">
        <v>43938</v>
      </c>
      <c r="C5136" s="62">
        <v>6.7275E-3</v>
      </c>
      <c r="D5136" s="62">
        <v>1.1089999999999999E-2</v>
      </c>
      <c r="E5136" s="62">
        <v>1.1025E-2</v>
      </c>
      <c r="F5136" s="62">
        <v>3.2500000000000001E-2</v>
      </c>
      <c r="G5136" s="62">
        <v>2.1329999999999998E-4</v>
      </c>
    </row>
    <row r="5137" spans="2:7" x14ac:dyDescent="0.25">
      <c r="B5137" s="60">
        <v>43941</v>
      </c>
      <c r="C5137" s="62">
        <v>6.6737999999999997E-3</v>
      </c>
      <c r="D5137" s="62">
        <v>1.0976300000000001E-2</v>
      </c>
      <c r="E5137" s="62">
        <v>1.0758799999999999E-2</v>
      </c>
      <c r="F5137" s="62">
        <v>3.2500000000000001E-2</v>
      </c>
      <c r="G5137" s="62">
        <v>1.7670000000000001E-4</v>
      </c>
    </row>
    <row r="5138" spans="2:7" x14ac:dyDescent="0.25">
      <c r="B5138" s="60">
        <v>43942</v>
      </c>
      <c r="C5138" s="62">
        <v>6.2462999999999998E-3</v>
      </c>
      <c r="D5138" s="62">
        <v>1.043E-2</v>
      </c>
      <c r="E5138" s="62">
        <v>1.0242500000000002E-2</v>
      </c>
      <c r="F5138" s="62">
        <v>3.2500000000000001E-2</v>
      </c>
      <c r="G5138" s="62">
        <v>1.7000000000000001E-4</v>
      </c>
    </row>
    <row r="5139" spans="2:7" x14ac:dyDescent="0.25">
      <c r="B5139" s="60">
        <v>43943</v>
      </c>
      <c r="C5139" s="62">
        <v>5.6974999999999994E-3</v>
      </c>
      <c r="D5139" s="62">
        <v>1.0202500000000001E-2</v>
      </c>
      <c r="E5139" s="62">
        <v>9.9062999999999998E-3</v>
      </c>
      <c r="F5139" s="62">
        <v>3.2500000000000001E-2</v>
      </c>
      <c r="G5139" s="62">
        <v>1.6000000000000001E-4</v>
      </c>
    </row>
    <row r="5140" spans="2:7" x14ac:dyDescent="0.25">
      <c r="B5140" s="60">
        <v>43944</v>
      </c>
      <c r="C5140" s="62">
        <v>4.8725000000000001E-3</v>
      </c>
      <c r="D5140" s="62">
        <v>9.9138000000000004E-3</v>
      </c>
      <c r="E5140" s="62">
        <v>9.6525000000000014E-3</v>
      </c>
      <c r="F5140" s="62">
        <v>3.2500000000000001E-2</v>
      </c>
      <c r="G5140" s="62">
        <v>1.5669999999999999E-4</v>
      </c>
    </row>
    <row r="5141" spans="2:7" x14ac:dyDescent="0.25">
      <c r="B5141" s="60">
        <v>43945</v>
      </c>
      <c r="C5141" s="62">
        <v>4.4088E-3</v>
      </c>
      <c r="D5141" s="62">
        <v>8.8713000000000004E-3</v>
      </c>
      <c r="E5141" s="62">
        <v>9.2224999999999998E-3</v>
      </c>
      <c r="F5141" s="62">
        <v>3.2500000000000001E-2</v>
      </c>
      <c r="G5141" s="62">
        <v>1.5669999999999999E-4</v>
      </c>
    </row>
    <row r="5142" spans="2:7" x14ac:dyDescent="0.25">
      <c r="B5142" s="60">
        <v>43948</v>
      </c>
      <c r="C5142" s="62">
        <v>4.3763000000000005E-3</v>
      </c>
      <c r="D5142" s="62">
        <v>8.4075E-3</v>
      </c>
      <c r="E5142" s="62">
        <v>8.9312999999999997E-3</v>
      </c>
      <c r="F5142" s="62">
        <v>3.2500000000000001E-2</v>
      </c>
      <c r="G5142" s="62">
        <v>1.7670000000000001E-4</v>
      </c>
    </row>
    <row r="5143" spans="2:7" x14ac:dyDescent="0.25">
      <c r="B5143" s="60">
        <v>43949</v>
      </c>
      <c r="C5143" s="62">
        <v>4.0362999999999996E-3</v>
      </c>
      <c r="D5143" s="62">
        <v>7.6013000000000001E-3</v>
      </c>
      <c r="E5143" s="62">
        <v>8.6187999999999994E-3</v>
      </c>
      <c r="F5143" s="62">
        <v>3.2500000000000001E-2</v>
      </c>
      <c r="G5143" s="62">
        <v>1.8329999999999998E-4</v>
      </c>
    </row>
    <row r="5144" spans="2:7" x14ac:dyDescent="0.25">
      <c r="B5144" s="60">
        <v>43950</v>
      </c>
      <c r="C5144" s="62">
        <v>3.7013000000000002E-3</v>
      </c>
      <c r="D5144" s="62">
        <v>6.8662999999999997E-3</v>
      </c>
      <c r="E5144" s="62">
        <v>8.0488000000000001E-3</v>
      </c>
      <c r="F5144" s="62">
        <v>3.2500000000000001E-2</v>
      </c>
      <c r="G5144" s="62">
        <v>1.8329999999999998E-4</v>
      </c>
    </row>
    <row r="5145" spans="2:7" x14ac:dyDescent="0.25">
      <c r="B5145" s="60">
        <v>43951</v>
      </c>
      <c r="C5145" s="62">
        <v>3.2962999999999998E-3</v>
      </c>
      <c r="D5145" s="62">
        <v>5.5612999999999999E-3</v>
      </c>
      <c r="E5145" s="62">
        <v>7.5949999999999993E-3</v>
      </c>
      <c r="F5145" s="62">
        <v>3.2500000000000001E-2</v>
      </c>
      <c r="G5145" s="62">
        <v>1.8329999999999998E-4</v>
      </c>
    </row>
    <row r="5146" spans="2:7" x14ac:dyDescent="0.25">
      <c r="B5146" s="60">
        <v>43952</v>
      </c>
      <c r="C5146" s="62">
        <v>3.0337999999999997E-3</v>
      </c>
      <c r="D5146" s="62">
        <v>5.4088000000000001E-3</v>
      </c>
      <c r="E5146" s="62">
        <v>7.1300000000000001E-3</v>
      </c>
      <c r="F5146" s="62">
        <v>3.2500000000000001E-2</v>
      </c>
      <c r="G5146" s="62">
        <v>1.9330000000000001E-4</v>
      </c>
    </row>
    <row r="5147" spans="2:7" x14ac:dyDescent="0.25">
      <c r="B5147" s="60">
        <v>43955</v>
      </c>
      <c r="C5147" s="62">
        <v>2.6274999999999996E-3</v>
      </c>
      <c r="D5147" s="62">
        <v>5.0087999999999999E-3</v>
      </c>
      <c r="E5147" s="62">
        <v>7.045E-3</v>
      </c>
      <c r="F5147" s="62">
        <v>3.2500000000000001E-2</v>
      </c>
      <c r="G5147" s="62">
        <v>2.1329999999999998E-4</v>
      </c>
    </row>
    <row r="5148" spans="2:7" x14ac:dyDescent="0.25">
      <c r="B5148" s="60">
        <v>43956</v>
      </c>
      <c r="C5148" s="62">
        <v>2.4724999999999999E-3</v>
      </c>
      <c r="D5148" s="62">
        <v>4.7399999999999994E-3</v>
      </c>
      <c r="E5148" s="62">
        <v>7.0013000000000002E-3</v>
      </c>
      <c r="F5148" s="62">
        <v>3.2500000000000001E-2</v>
      </c>
      <c r="G5148" s="62">
        <v>2.2669999999999998E-4</v>
      </c>
    </row>
    <row r="5149" spans="2:7" x14ac:dyDescent="0.25">
      <c r="B5149" s="60">
        <v>43957</v>
      </c>
      <c r="C5149" s="62">
        <v>2.2163E-3</v>
      </c>
      <c r="D5149" s="62">
        <v>4.4762999999999999E-3</v>
      </c>
      <c r="E5149" s="62">
        <v>6.9438E-3</v>
      </c>
      <c r="F5149" s="62">
        <v>3.2500000000000001E-2</v>
      </c>
      <c r="G5149" s="62">
        <v>2.4000000000000001E-4</v>
      </c>
    </row>
    <row r="5150" spans="2:7" x14ac:dyDescent="0.25">
      <c r="B5150" s="60">
        <v>43958</v>
      </c>
      <c r="C5150" s="62">
        <v>1.98E-3</v>
      </c>
      <c r="D5150" s="62">
        <v>4.3463E-3</v>
      </c>
      <c r="E5150" s="62">
        <v>6.8799999999999998E-3</v>
      </c>
      <c r="F5150" s="62">
        <v>3.2500000000000001E-2</v>
      </c>
      <c r="G5150" s="62">
        <v>2.5329999999999998E-4</v>
      </c>
    </row>
    <row r="5151" spans="2:7" x14ac:dyDescent="0.25">
      <c r="B5151" s="60">
        <v>43962</v>
      </c>
      <c r="C5151" s="62">
        <v>1.9088E-3</v>
      </c>
      <c r="D5151" s="62">
        <v>4.3350000000000003E-3</v>
      </c>
      <c r="E5151" s="62">
        <v>6.5888000000000006E-3</v>
      </c>
      <c r="F5151" s="62">
        <v>3.2500000000000001E-2</v>
      </c>
      <c r="G5151" s="62">
        <v>3.1669999999999995E-4</v>
      </c>
    </row>
    <row r="5152" spans="2:7" x14ac:dyDescent="0.25">
      <c r="B5152" s="60">
        <v>43963</v>
      </c>
      <c r="C5152" s="62">
        <v>1.8387999999999998E-3</v>
      </c>
      <c r="D5152" s="62">
        <v>4.2399999999999998E-3</v>
      </c>
      <c r="E5152" s="62">
        <v>6.5863000000000007E-3</v>
      </c>
      <c r="F5152" s="62">
        <v>3.2500000000000001E-2</v>
      </c>
      <c r="G5152" s="62">
        <v>3.3329999999999997E-4</v>
      </c>
    </row>
    <row r="5153" spans="2:7" x14ac:dyDescent="0.25">
      <c r="B5153" s="60">
        <v>43964</v>
      </c>
      <c r="C5153" s="62">
        <v>1.8362999999999999E-3</v>
      </c>
      <c r="D5153" s="62">
        <v>3.9237999999999999E-3</v>
      </c>
      <c r="E5153" s="62">
        <v>6.7513E-3</v>
      </c>
      <c r="F5153" s="62">
        <v>3.2500000000000001E-2</v>
      </c>
      <c r="G5153" s="62">
        <v>3.5000000000000005E-4</v>
      </c>
    </row>
    <row r="5154" spans="2:7" x14ac:dyDescent="0.25">
      <c r="B5154" s="60">
        <v>43965</v>
      </c>
      <c r="C5154" s="62">
        <v>1.8212999999999999E-3</v>
      </c>
      <c r="D5154" s="62">
        <v>3.8562999999999996E-3</v>
      </c>
      <c r="E5154" s="62">
        <v>6.6537999999999996E-3</v>
      </c>
      <c r="F5154" s="62">
        <v>3.2500000000000001E-2</v>
      </c>
      <c r="G5154" s="62">
        <v>3.567E-4</v>
      </c>
    </row>
    <row r="5155" spans="2:7" x14ac:dyDescent="0.25">
      <c r="B5155" s="60">
        <v>43966</v>
      </c>
      <c r="C5155" s="62">
        <v>1.7238000000000002E-3</v>
      </c>
      <c r="D5155" s="62">
        <v>3.8050000000000002E-3</v>
      </c>
      <c r="E5155" s="62">
        <v>6.5900000000000004E-3</v>
      </c>
      <c r="F5155" s="62">
        <v>3.2500000000000001E-2</v>
      </c>
      <c r="G5155" s="62">
        <v>3.433E-4</v>
      </c>
    </row>
    <row r="5156" spans="2:7" x14ac:dyDescent="0.25">
      <c r="B5156" s="60">
        <v>43969</v>
      </c>
      <c r="C5156" s="62">
        <v>1.7075E-3</v>
      </c>
      <c r="D5156" s="62">
        <v>3.7663000000000002E-3</v>
      </c>
      <c r="E5156" s="62">
        <v>6.2813000000000001E-3</v>
      </c>
      <c r="F5156" s="62">
        <v>3.2500000000000001E-2</v>
      </c>
      <c r="G5156" s="62">
        <v>3.6329999999999999E-4</v>
      </c>
    </row>
    <row r="5157" spans="2:7" x14ac:dyDescent="0.25">
      <c r="B5157" s="60">
        <v>43970</v>
      </c>
      <c r="C5157" s="62">
        <v>1.7088000000000001E-3</v>
      </c>
      <c r="D5157" s="62">
        <v>3.7413000000000004E-3</v>
      </c>
      <c r="E5157" s="62">
        <v>5.9037999999999998E-3</v>
      </c>
      <c r="F5157" s="62">
        <v>3.2500000000000001E-2</v>
      </c>
      <c r="G5157" s="62">
        <v>3.6670000000000002E-4</v>
      </c>
    </row>
    <row r="5158" spans="2:7" x14ac:dyDescent="0.25">
      <c r="B5158" s="60">
        <v>43971</v>
      </c>
      <c r="C5158" s="62">
        <v>1.7299999999999998E-3</v>
      </c>
      <c r="D5158" s="62">
        <v>3.5799999999999998E-3</v>
      </c>
      <c r="E5158" s="62">
        <v>5.8613000000000007E-3</v>
      </c>
      <c r="F5158" s="62">
        <v>3.2500000000000001E-2</v>
      </c>
      <c r="G5158" s="62">
        <v>3.6999999999999999E-4</v>
      </c>
    </row>
    <row r="5159" spans="2:7" x14ac:dyDescent="0.25">
      <c r="B5159" s="60">
        <v>43972</v>
      </c>
      <c r="C5159" s="62">
        <v>1.6825000000000002E-3</v>
      </c>
      <c r="D5159" s="62">
        <v>3.5949999999999997E-3</v>
      </c>
      <c r="E5159" s="62">
        <v>5.7662999999999994E-3</v>
      </c>
      <c r="F5159" s="62">
        <v>3.2500000000000001E-2</v>
      </c>
      <c r="G5159" s="62">
        <v>3.6670000000000002E-4</v>
      </c>
    </row>
    <row r="5160" spans="2:7" x14ac:dyDescent="0.25">
      <c r="B5160" s="60">
        <v>43973</v>
      </c>
      <c r="C5160" s="62">
        <v>1.7374999999999999E-3</v>
      </c>
      <c r="D5160" s="62">
        <v>3.6925E-3</v>
      </c>
      <c r="E5160" s="62">
        <v>5.6999999999999993E-3</v>
      </c>
      <c r="F5160" s="62">
        <v>3.2500000000000001E-2</v>
      </c>
      <c r="G5160" s="62">
        <v>3.6999999999999999E-4</v>
      </c>
    </row>
    <row r="5161" spans="2:7" x14ac:dyDescent="0.25">
      <c r="B5161" s="60">
        <v>43977</v>
      </c>
      <c r="C5161" s="62">
        <v>1.6950000000000001E-3</v>
      </c>
      <c r="D5161" s="62">
        <v>3.7125000000000001E-3</v>
      </c>
      <c r="E5161" s="62">
        <v>5.7162999999999997E-3</v>
      </c>
      <c r="F5161" s="62">
        <v>3.2500000000000001E-2</v>
      </c>
      <c r="G5161" s="62">
        <v>3.9669999999999999E-4</v>
      </c>
    </row>
    <row r="5162" spans="2:7" x14ac:dyDescent="0.25">
      <c r="B5162" s="60">
        <v>43978</v>
      </c>
      <c r="C5162" s="62">
        <v>1.7363000000000001E-3</v>
      </c>
      <c r="D5162" s="62">
        <v>3.6249999999999998E-3</v>
      </c>
      <c r="E5162" s="62">
        <v>5.4837999999999996E-3</v>
      </c>
      <c r="F5162" s="62">
        <v>3.2500000000000001E-2</v>
      </c>
      <c r="G5162" s="62">
        <v>4.0669999999999997E-4</v>
      </c>
    </row>
    <row r="5163" spans="2:7" x14ac:dyDescent="0.25">
      <c r="B5163" s="60">
        <v>43979</v>
      </c>
      <c r="C5163" s="62">
        <v>1.7263000000000001E-3</v>
      </c>
      <c r="D5163" s="62">
        <v>3.4999999999999996E-3</v>
      </c>
      <c r="E5163" s="62">
        <v>5.1500000000000001E-3</v>
      </c>
      <c r="F5163" s="62">
        <v>3.2500000000000001E-2</v>
      </c>
      <c r="G5163" s="62">
        <v>4.1669999999999999E-4</v>
      </c>
    </row>
    <row r="5164" spans="2:7" x14ac:dyDescent="0.25">
      <c r="B5164" s="60">
        <v>43980</v>
      </c>
      <c r="C5164" s="62">
        <v>1.825E-3</v>
      </c>
      <c r="D5164" s="62">
        <v>3.4399999999999999E-3</v>
      </c>
      <c r="E5164" s="62">
        <v>5.0975000000000005E-3</v>
      </c>
      <c r="F5164" s="62">
        <v>3.2500000000000001E-2</v>
      </c>
      <c r="G5164" s="62">
        <v>4.3330000000000002E-4</v>
      </c>
    </row>
    <row r="5165" spans="2:7" x14ac:dyDescent="0.25">
      <c r="B5165" s="60">
        <v>43983</v>
      </c>
      <c r="C5165" s="62">
        <v>1.7813000000000002E-3</v>
      </c>
      <c r="D5165" s="62">
        <v>3.3712999999999998E-3</v>
      </c>
      <c r="E5165" s="62">
        <v>4.9624999999999999E-3</v>
      </c>
      <c r="F5165" s="62">
        <v>3.2500000000000001E-2</v>
      </c>
      <c r="G5165" s="62">
        <v>4.6670000000000001E-4</v>
      </c>
    </row>
    <row r="5166" spans="2:7" x14ac:dyDescent="0.25">
      <c r="B5166" s="60">
        <v>43984</v>
      </c>
      <c r="C5166" s="62">
        <v>1.7875E-3</v>
      </c>
      <c r="D5166" s="62">
        <v>3.3050000000000002E-3</v>
      </c>
      <c r="E5166" s="62">
        <v>4.8199999999999996E-3</v>
      </c>
      <c r="F5166" s="62">
        <v>3.2500000000000001E-2</v>
      </c>
      <c r="G5166" s="62">
        <v>4.7669999999999999E-4</v>
      </c>
    </row>
    <row r="5167" spans="2:7" x14ac:dyDescent="0.25">
      <c r="B5167" s="60">
        <v>43985</v>
      </c>
      <c r="C5167" s="62">
        <v>1.7363000000000001E-3</v>
      </c>
      <c r="D5167" s="62">
        <v>3.2662999999999998E-3</v>
      </c>
      <c r="E5167" s="62">
        <v>4.7650000000000001E-3</v>
      </c>
      <c r="F5167" s="62">
        <v>3.2500000000000001E-2</v>
      </c>
      <c r="G5167" s="62">
        <v>4.8999999999999998E-4</v>
      </c>
    </row>
    <row r="5168" spans="2:7" x14ac:dyDescent="0.25">
      <c r="B5168" s="60">
        <v>43986</v>
      </c>
      <c r="C5168" s="62">
        <v>1.7524999999999999E-3</v>
      </c>
      <c r="D5168" s="62">
        <v>3.1763000000000004E-3</v>
      </c>
      <c r="E5168" s="62">
        <v>4.8050000000000002E-3</v>
      </c>
      <c r="F5168" s="62">
        <v>3.2500000000000001E-2</v>
      </c>
      <c r="G5168" s="62">
        <v>4.9330000000000001E-4</v>
      </c>
    </row>
    <row r="5169" spans="2:7" x14ac:dyDescent="0.25">
      <c r="B5169" s="60">
        <v>43987</v>
      </c>
      <c r="C5169" s="62">
        <v>1.8013E-3</v>
      </c>
      <c r="D5169" s="62">
        <v>3.1287999999999997E-3</v>
      </c>
      <c r="E5169" s="62">
        <v>4.8124999999999999E-3</v>
      </c>
      <c r="F5169" s="62">
        <v>3.2500000000000001E-2</v>
      </c>
      <c r="G5169" s="62">
        <v>5.0000000000000001E-4</v>
      </c>
    </row>
    <row r="5170" spans="2:7" x14ac:dyDescent="0.25">
      <c r="B5170" s="60">
        <v>43990</v>
      </c>
      <c r="C5170" s="62">
        <v>1.7663000000000002E-3</v>
      </c>
      <c r="D5170" s="62">
        <v>3.0975000000000004E-3</v>
      </c>
      <c r="E5170" s="62">
        <v>4.8338000000000001E-3</v>
      </c>
      <c r="F5170" s="62">
        <v>3.2500000000000001E-2</v>
      </c>
      <c r="G5170" s="62">
        <v>5.1670000000000004E-4</v>
      </c>
    </row>
    <row r="5171" spans="2:7" x14ac:dyDescent="0.25">
      <c r="B5171" s="60">
        <v>43991</v>
      </c>
      <c r="C5171" s="62">
        <v>1.8787999999999999E-3</v>
      </c>
      <c r="D5171" s="62">
        <v>3.1463000000000003E-3</v>
      </c>
      <c r="E5171" s="62">
        <v>4.6050000000000006E-3</v>
      </c>
      <c r="F5171" s="62">
        <v>3.2500000000000001E-2</v>
      </c>
      <c r="G5171" s="62">
        <v>5.1999999999999995E-4</v>
      </c>
    </row>
    <row r="5172" spans="2:7" x14ac:dyDescent="0.25">
      <c r="B5172" s="60">
        <v>43992</v>
      </c>
      <c r="C5172" s="62">
        <v>1.905E-3</v>
      </c>
      <c r="D5172" s="62">
        <v>3.1838000000000001E-3</v>
      </c>
      <c r="E5172" s="62">
        <v>4.2649999999999997E-3</v>
      </c>
      <c r="F5172" s="62">
        <v>3.2500000000000001E-2</v>
      </c>
      <c r="G5172" s="62">
        <v>5.2670000000000006E-4</v>
      </c>
    </row>
    <row r="5173" spans="2:7" x14ac:dyDescent="0.25">
      <c r="B5173" s="60">
        <v>43993</v>
      </c>
      <c r="C5173" s="62">
        <v>1.8475E-3</v>
      </c>
      <c r="D5173" s="62">
        <v>3.1338E-3</v>
      </c>
      <c r="E5173" s="62">
        <v>4.1963E-3</v>
      </c>
      <c r="F5173" s="62">
        <v>3.2500000000000001E-2</v>
      </c>
      <c r="G5173" s="62">
        <v>5.2999999999999998E-4</v>
      </c>
    </row>
    <row r="5174" spans="2:7" x14ac:dyDescent="0.25">
      <c r="B5174" s="60">
        <v>43994</v>
      </c>
      <c r="C5174" s="62">
        <v>1.9513E-3</v>
      </c>
      <c r="D5174" s="62">
        <v>3.2087999999999999E-3</v>
      </c>
      <c r="E5174" s="62">
        <v>4.3200000000000001E-3</v>
      </c>
      <c r="F5174" s="62">
        <v>3.2500000000000001E-2</v>
      </c>
      <c r="G5174" s="62">
        <v>5.3669999999999998E-4</v>
      </c>
    </row>
    <row r="5175" spans="2:7" x14ac:dyDescent="0.25">
      <c r="B5175" s="60">
        <v>43997</v>
      </c>
      <c r="C5175" s="62">
        <v>1.9388000000000001E-3</v>
      </c>
      <c r="D5175" s="62">
        <v>2.99E-3</v>
      </c>
      <c r="E5175" s="62">
        <v>4.3087999999999998E-3</v>
      </c>
      <c r="F5175" s="62">
        <v>3.2500000000000001E-2</v>
      </c>
      <c r="G5175" s="62">
        <v>5.8E-4</v>
      </c>
    </row>
    <row r="5176" spans="2:7" x14ac:dyDescent="0.25">
      <c r="B5176" s="60">
        <v>43998</v>
      </c>
      <c r="C5176" s="62">
        <v>1.9375E-3</v>
      </c>
      <c r="D5176" s="62">
        <v>3.0788E-3</v>
      </c>
      <c r="E5176" s="62">
        <v>4.2975000000000001E-3</v>
      </c>
      <c r="F5176" s="62">
        <v>3.2500000000000001E-2</v>
      </c>
      <c r="G5176" s="62">
        <v>5.9330000000000006E-4</v>
      </c>
    </row>
    <row r="5177" spans="2:7" x14ac:dyDescent="0.25">
      <c r="B5177" s="60">
        <v>43999</v>
      </c>
      <c r="C5177" s="62">
        <v>1.9388000000000001E-3</v>
      </c>
      <c r="D5177" s="62">
        <v>3.1624999999999999E-3</v>
      </c>
      <c r="E5177" s="62">
        <v>4.2475000000000004E-3</v>
      </c>
      <c r="F5177" s="62">
        <v>3.2500000000000001E-2</v>
      </c>
      <c r="G5177" s="62">
        <v>6.0670000000000006E-4</v>
      </c>
    </row>
    <row r="5178" spans="2:7" x14ac:dyDescent="0.25">
      <c r="B5178" s="60">
        <v>44000</v>
      </c>
      <c r="C5178" s="62">
        <v>1.9E-3</v>
      </c>
      <c r="D5178" s="62">
        <v>3.0637999999999998E-3</v>
      </c>
      <c r="E5178" s="62">
        <v>4.2475000000000004E-3</v>
      </c>
      <c r="F5178" s="62">
        <v>3.2500000000000001E-2</v>
      </c>
      <c r="G5178" s="62">
        <v>6.2330000000000003E-4</v>
      </c>
    </row>
    <row r="5179" spans="2:7" x14ac:dyDescent="0.25">
      <c r="B5179" s="60">
        <v>44001</v>
      </c>
      <c r="C5179" s="62">
        <v>1.9012999999999999E-3</v>
      </c>
      <c r="D5179" s="62">
        <v>3.0513000000000003E-3</v>
      </c>
      <c r="E5179" s="62">
        <v>4.1449999999999994E-3</v>
      </c>
      <c r="F5179" s="62">
        <v>3.2500000000000001E-2</v>
      </c>
      <c r="G5179" s="62">
        <v>6.4000000000000005E-4</v>
      </c>
    </row>
    <row r="5180" spans="2:7" x14ac:dyDescent="0.25">
      <c r="B5180" s="60">
        <v>44004</v>
      </c>
      <c r="C5180" s="62">
        <v>1.8475E-3</v>
      </c>
      <c r="D5180" s="62">
        <v>2.9662999999999998E-3</v>
      </c>
      <c r="E5180" s="62">
        <v>3.9450000000000006E-3</v>
      </c>
      <c r="F5180" s="62">
        <v>3.2500000000000001E-2</v>
      </c>
      <c r="G5180" s="62">
        <v>7.0669999999999999E-4</v>
      </c>
    </row>
    <row r="5181" spans="2:7" x14ac:dyDescent="0.25">
      <c r="B5181" s="60">
        <v>44005</v>
      </c>
      <c r="C5181" s="62">
        <v>1.8450000000000001E-3</v>
      </c>
      <c r="D5181" s="62">
        <v>2.9687999999999997E-3</v>
      </c>
      <c r="E5181" s="62">
        <v>3.8263000000000004E-3</v>
      </c>
      <c r="F5181" s="62">
        <v>3.2500000000000001E-2</v>
      </c>
      <c r="G5181" s="62">
        <v>7.1999999999999994E-4</v>
      </c>
    </row>
    <row r="5182" spans="2:7" x14ac:dyDescent="0.25">
      <c r="B5182" s="60">
        <v>44006</v>
      </c>
      <c r="C5182" s="62">
        <v>1.7949999999999999E-3</v>
      </c>
      <c r="D5182" s="62">
        <v>2.8375000000000002E-3</v>
      </c>
      <c r="E5182" s="62">
        <v>3.7938E-3</v>
      </c>
      <c r="F5182" s="62">
        <v>3.2500000000000001E-2</v>
      </c>
      <c r="G5182" s="62">
        <v>7.2999999999999996E-4</v>
      </c>
    </row>
    <row r="5183" spans="2:7" x14ac:dyDescent="0.25">
      <c r="B5183" s="60">
        <v>44007</v>
      </c>
      <c r="C5183" s="62">
        <v>1.8362999999999999E-3</v>
      </c>
      <c r="D5183" s="62">
        <v>3.0599999999999998E-3</v>
      </c>
      <c r="E5183" s="62">
        <v>3.6462999999999999E-3</v>
      </c>
      <c r="F5183" s="62">
        <v>3.2500000000000001E-2</v>
      </c>
      <c r="G5183" s="62">
        <v>7.4340000000000007E-4</v>
      </c>
    </row>
    <row r="5184" spans="2:7" x14ac:dyDescent="0.25">
      <c r="B5184" s="60">
        <v>44008</v>
      </c>
      <c r="C5184" s="62">
        <v>1.7825E-3</v>
      </c>
      <c r="D5184" s="62">
        <v>3.0788E-3</v>
      </c>
      <c r="E5184" s="62">
        <v>3.6137999999999999E-3</v>
      </c>
      <c r="F5184" s="62">
        <v>3.2500000000000001E-2</v>
      </c>
      <c r="G5184" s="62">
        <v>7.5339999999999999E-4</v>
      </c>
    </row>
    <row r="5185" spans="2:7" x14ac:dyDescent="0.25">
      <c r="B5185" s="60">
        <v>44011</v>
      </c>
      <c r="C5185" s="62">
        <v>1.7100000000000001E-3</v>
      </c>
      <c r="D5185" s="62">
        <v>2.9613E-3</v>
      </c>
      <c r="E5185" s="62">
        <v>3.6687999999999998E-3</v>
      </c>
      <c r="F5185" s="62">
        <v>3.2500000000000001E-2</v>
      </c>
      <c r="G5185" s="62">
        <v>7.7340000000000004E-4</v>
      </c>
    </row>
    <row r="5186" spans="2:7" x14ac:dyDescent="0.25">
      <c r="B5186" s="60">
        <v>44012</v>
      </c>
      <c r="C5186" s="62">
        <v>1.6225E-3</v>
      </c>
      <c r="D5186" s="62">
        <v>3.0200000000000001E-3</v>
      </c>
      <c r="E5186" s="62">
        <v>3.6925E-3</v>
      </c>
      <c r="F5186" s="62">
        <v>3.2500000000000001E-2</v>
      </c>
      <c r="G5186" s="62">
        <v>7.7999999999999999E-4</v>
      </c>
    </row>
    <row r="5187" spans="2:7" x14ac:dyDescent="0.25">
      <c r="B5187" s="60">
        <v>44013</v>
      </c>
      <c r="C5187" s="62">
        <v>1.6625000000000001E-3</v>
      </c>
      <c r="D5187" s="62">
        <v>2.9849999999999998E-3</v>
      </c>
      <c r="E5187" s="62">
        <v>3.8425E-3</v>
      </c>
      <c r="F5187" s="62">
        <v>3.2500000000000001E-2</v>
      </c>
      <c r="G5187" s="62">
        <v>7.9339999999999999E-4</v>
      </c>
    </row>
    <row r="5188" spans="2:7" x14ac:dyDescent="0.25">
      <c r="B5188" s="60">
        <v>44014</v>
      </c>
      <c r="C5188" s="62">
        <v>1.6375000000000001E-3</v>
      </c>
      <c r="D5188" s="62">
        <v>3.0375000000000003E-3</v>
      </c>
      <c r="E5188" s="62">
        <v>3.6613000000000001E-3</v>
      </c>
      <c r="F5188" s="62">
        <v>3.2500000000000001E-2</v>
      </c>
      <c r="G5188" s="62">
        <v>8.1000000000000006E-4</v>
      </c>
    </row>
    <row r="5189" spans="2:7" x14ac:dyDescent="0.25">
      <c r="B5189" s="60">
        <v>44015</v>
      </c>
      <c r="C5189" s="62">
        <v>1.6263E-3</v>
      </c>
      <c r="D5189" s="62">
        <v>2.7588000000000001E-3</v>
      </c>
      <c r="E5189" s="62">
        <v>3.6625000000000004E-3</v>
      </c>
      <c r="F5189" s="62"/>
      <c r="G5189" s="62"/>
    </row>
    <row r="5190" spans="2:7" x14ac:dyDescent="0.25">
      <c r="B5190" s="60">
        <v>44018</v>
      </c>
      <c r="C5190" s="62">
        <v>1.6588E-3</v>
      </c>
      <c r="D5190" s="62">
        <v>2.7650000000000001E-3</v>
      </c>
      <c r="E5190" s="62">
        <v>3.6425000000000003E-3</v>
      </c>
      <c r="F5190" s="62">
        <v>3.2500000000000001E-2</v>
      </c>
      <c r="G5190" s="62">
        <v>8.6669999999999998E-4</v>
      </c>
    </row>
    <row r="5191" spans="2:7" x14ac:dyDescent="0.25">
      <c r="B5191" s="60">
        <v>44019</v>
      </c>
      <c r="C5191" s="62">
        <v>1.825E-3</v>
      </c>
      <c r="D5191" s="62">
        <v>2.6838000000000001E-3</v>
      </c>
      <c r="E5191" s="62">
        <v>3.6025000000000002E-3</v>
      </c>
      <c r="F5191" s="62">
        <v>3.2500000000000001E-2</v>
      </c>
      <c r="G5191" s="62">
        <v>8.7670000000000001E-4</v>
      </c>
    </row>
    <row r="5192" spans="2:7" x14ac:dyDescent="0.25">
      <c r="B5192" s="60">
        <v>44020</v>
      </c>
      <c r="C5192" s="62">
        <v>1.8825000000000001E-3</v>
      </c>
      <c r="D5192" s="62">
        <v>2.7288E-3</v>
      </c>
      <c r="E5192" s="62">
        <v>3.5338000000000001E-3</v>
      </c>
      <c r="F5192" s="62">
        <v>3.2500000000000001E-2</v>
      </c>
      <c r="G5192" s="62">
        <v>8.8670000000000003E-4</v>
      </c>
    </row>
    <row r="5193" spans="2:7" x14ac:dyDescent="0.25">
      <c r="B5193" s="60">
        <v>44021</v>
      </c>
      <c r="C5193" s="62">
        <v>1.7825E-3</v>
      </c>
      <c r="D5193" s="62">
        <v>2.6624999999999999E-3</v>
      </c>
      <c r="E5193" s="62">
        <v>3.4849999999999998E-3</v>
      </c>
      <c r="F5193" s="62">
        <v>3.2500000000000001E-2</v>
      </c>
      <c r="G5193" s="62">
        <v>8.9669999999999995E-4</v>
      </c>
    </row>
    <row r="5194" spans="2:7" x14ac:dyDescent="0.25">
      <c r="B5194" s="60">
        <v>44022</v>
      </c>
      <c r="C5194" s="62">
        <v>1.7538E-3</v>
      </c>
      <c r="D5194" s="62">
        <v>2.6812999999999997E-3</v>
      </c>
      <c r="E5194" s="62">
        <v>3.4538000000000004E-3</v>
      </c>
      <c r="F5194" s="62">
        <v>3.2500000000000001E-2</v>
      </c>
      <c r="G5194" s="62">
        <v>9.0340000000000006E-4</v>
      </c>
    </row>
    <row r="5195" spans="2:7" x14ac:dyDescent="0.25">
      <c r="B5195" s="60">
        <v>44025</v>
      </c>
      <c r="C5195" s="62">
        <v>1.7474999999999999E-3</v>
      </c>
      <c r="D5195" s="62">
        <v>2.7500000000000003E-3</v>
      </c>
      <c r="E5195" s="62">
        <v>3.3925000000000001E-3</v>
      </c>
      <c r="F5195" s="62">
        <v>3.2500000000000001E-2</v>
      </c>
      <c r="G5195" s="62">
        <v>9.2670000000000003E-4</v>
      </c>
    </row>
    <row r="5196" spans="2:7" x14ac:dyDescent="0.25">
      <c r="B5196" s="60">
        <v>44026</v>
      </c>
      <c r="C5196" s="62">
        <v>1.7663000000000002E-3</v>
      </c>
      <c r="D5196" s="62">
        <v>2.7087999999999999E-3</v>
      </c>
      <c r="E5196" s="62">
        <v>3.4138000000000003E-3</v>
      </c>
      <c r="F5196" s="62">
        <v>3.2500000000000001E-2</v>
      </c>
      <c r="G5196" s="62">
        <v>9.3340000000000003E-4</v>
      </c>
    </row>
    <row r="5197" spans="2:7" x14ac:dyDescent="0.25">
      <c r="B5197" s="60">
        <v>44027</v>
      </c>
      <c r="C5197" s="62">
        <v>1.8088000000000002E-3</v>
      </c>
      <c r="D5197" s="62">
        <v>2.7288E-3</v>
      </c>
      <c r="E5197" s="62">
        <v>3.3463E-3</v>
      </c>
      <c r="F5197" s="62">
        <v>3.2500000000000001E-2</v>
      </c>
      <c r="G5197" s="62">
        <v>9.4339999999999995E-4</v>
      </c>
    </row>
    <row r="5198" spans="2:7" x14ac:dyDescent="0.25">
      <c r="B5198" s="60">
        <v>44028</v>
      </c>
      <c r="C5198" s="62">
        <v>1.8675E-3</v>
      </c>
      <c r="D5198" s="62">
        <v>2.7174999999999999E-3</v>
      </c>
      <c r="E5198" s="62">
        <v>3.4238000000000003E-3</v>
      </c>
      <c r="F5198" s="62">
        <v>3.2500000000000001E-2</v>
      </c>
      <c r="G5198" s="62">
        <v>9.567E-4</v>
      </c>
    </row>
    <row r="5199" spans="2:7" x14ac:dyDescent="0.25">
      <c r="B5199" s="60">
        <v>44029</v>
      </c>
      <c r="C5199" s="62">
        <v>1.7988000000000001E-3</v>
      </c>
      <c r="D5199" s="62">
        <v>2.7138000000000002E-3</v>
      </c>
      <c r="E5199" s="62">
        <v>3.3362999999999999E-3</v>
      </c>
      <c r="F5199" s="62">
        <v>3.2500000000000001E-2</v>
      </c>
      <c r="G5199" s="62">
        <v>9.6670000000000002E-4</v>
      </c>
    </row>
    <row r="5200" spans="2:7" x14ac:dyDescent="0.25">
      <c r="B5200" s="60">
        <v>44032</v>
      </c>
      <c r="C5200" s="62">
        <v>1.7563000000000001E-3</v>
      </c>
      <c r="D5200" s="62">
        <v>2.5774999999999999E-3</v>
      </c>
      <c r="E5200" s="62">
        <v>3.4275E-3</v>
      </c>
      <c r="F5200" s="62">
        <v>3.2500000000000001E-2</v>
      </c>
      <c r="G5200" s="62">
        <v>9.9669999999999989E-4</v>
      </c>
    </row>
    <row r="5201" spans="2:7" x14ac:dyDescent="0.25">
      <c r="B5201" s="60">
        <v>44033</v>
      </c>
      <c r="C5201" s="62">
        <v>1.7574999999999999E-3</v>
      </c>
      <c r="D5201" s="62">
        <v>2.555E-3</v>
      </c>
      <c r="E5201" s="62">
        <v>3.3988E-3</v>
      </c>
      <c r="F5201" s="62">
        <v>3.2500000000000001E-2</v>
      </c>
      <c r="G5201" s="62">
        <v>1.0066999999999999E-3</v>
      </c>
    </row>
    <row r="5202" spans="2:7" x14ac:dyDescent="0.25">
      <c r="B5202" s="60">
        <v>44034</v>
      </c>
      <c r="C5202" s="62">
        <v>1.7899999999999999E-3</v>
      </c>
      <c r="D5202" s="62">
        <v>2.6350000000000002E-3</v>
      </c>
      <c r="E5202" s="62">
        <v>3.2750000000000001E-3</v>
      </c>
      <c r="F5202" s="62">
        <v>3.2500000000000001E-2</v>
      </c>
      <c r="G5202" s="62">
        <v>1.0134E-3</v>
      </c>
    </row>
    <row r="5203" spans="2:7" x14ac:dyDescent="0.25">
      <c r="B5203" s="60">
        <v>44035</v>
      </c>
      <c r="C5203" s="62">
        <v>1.7163E-3</v>
      </c>
      <c r="D5203" s="62">
        <v>2.4450000000000001E-3</v>
      </c>
      <c r="E5203" s="62">
        <v>3.2512999999999999E-3</v>
      </c>
      <c r="F5203" s="62">
        <v>3.2500000000000001E-2</v>
      </c>
      <c r="G5203" s="62">
        <v>1.0199999999999999E-3</v>
      </c>
    </row>
    <row r="5204" spans="2:7" x14ac:dyDescent="0.25">
      <c r="B5204" s="60">
        <v>44036</v>
      </c>
      <c r="C5204" s="62">
        <v>1.7263000000000001E-3</v>
      </c>
      <c r="D5204" s="62">
        <v>2.4675000000000001E-3</v>
      </c>
      <c r="E5204" s="62">
        <v>3.1849999999999999E-3</v>
      </c>
      <c r="F5204" s="62">
        <v>3.2500000000000001E-2</v>
      </c>
      <c r="G5204" s="62">
        <v>1.0299999999999999E-3</v>
      </c>
    </row>
    <row r="5205" spans="2:7" x14ac:dyDescent="0.25">
      <c r="B5205" s="60">
        <v>44039</v>
      </c>
      <c r="C5205" s="62">
        <v>1.6625000000000001E-3</v>
      </c>
      <c r="D5205" s="62">
        <v>2.6963E-3</v>
      </c>
      <c r="E5205" s="62">
        <v>3.1663000000000004E-3</v>
      </c>
      <c r="F5205" s="62">
        <v>3.2500000000000001E-2</v>
      </c>
      <c r="G5205" s="62">
        <v>1.0467E-3</v>
      </c>
    </row>
    <row r="5206" spans="2:7" x14ac:dyDescent="0.25">
      <c r="B5206" s="60">
        <v>44040</v>
      </c>
      <c r="C5206" s="62">
        <v>1.6688E-3</v>
      </c>
      <c r="D5206" s="62">
        <v>2.6825E-3</v>
      </c>
      <c r="E5206" s="62">
        <v>3.1749999999999999E-3</v>
      </c>
      <c r="F5206" s="62">
        <v>3.2500000000000001E-2</v>
      </c>
      <c r="G5206" s="62">
        <v>1.0534000000000001E-3</v>
      </c>
    </row>
    <row r="5207" spans="2:7" x14ac:dyDescent="0.25">
      <c r="B5207" s="60">
        <v>44041</v>
      </c>
      <c r="C5207" s="62">
        <v>1.6113E-3</v>
      </c>
      <c r="D5207" s="62">
        <v>2.6062999999999998E-3</v>
      </c>
      <c r="E5207" s="62">
        <v>3.1549999999999998E-3</v>
      </c>
      <c r="F5207" s="62">
        <v>3.2500000000000001E-2</v>
      </c>
      <c r="G5207" s="62">
        <v>1.06E-3</v>
      </c>
    </row>
    <row r="5208" spans="2:7" x14ac:dyDescent="0.25">
      <c r="B5208" s="60">
        <v>44042</v>
      </c>
      <c r="C5208" s="62">
        <v>1.5562999999999998E-3</v>
      </c>
      <c r="D5208" s="62">
        <v>2.5100000000000001E-3</v>
      </c>
      <c r="E5208" s="62">
        <v>3.1487999999999998E-3</v>
      </c>
      <c r="F5208" s="62">
        <v>3.2500000000000001E-2</v>
      </c>
      <c r="G5208" s="62">
        <v>1.0633999999999999E-3</v>
      </c>
    </row>
    <row r="5209" spans="2:7" x14ac:dyDescent="0.25">
      <c r="B5209" s="60">
        <v>44043</v>
      </c>
      <c r="C5209" s="62">
        <v>1.5487999999999999E-3</v>
      </c>
      <c r="D5209" s="62">
        <v>2.4875000000000001E-3</v>
      </c>
      <c r="E5209" s="62">
        <v>3.0613000000000003E-3</v>
      </c>
      <c r="F5209" s="62">
        <v>3.2500000000000001E-2</v>
      </c>
      <c r="G5209" s="62">
        <v>1.0633999999999999E-3</v>
      </c>
    </row>
    <row r="5210" spans="2:7" x14ac:dyDescent="0.25">
      <c r="B5210" s="60">
        <v>44046</v>
      </c>
      <c r="C5210" s="62">
        <v>1.57E-3</v>
      </c>
      <c r="D5210" s="62">
        <v>2.49E-3</v>
      </c>
      <c r="E5210" s="62">
        <v>3.0349999999999999E-3</v>
      </c>
      <c r="F5210" s="62">
        <v>3.2500000000000001E-2</v>
      </c>
      <c r="G5210" s="62">
        <v>1.0534000000000001E-3</v>
      </c>
    </row>
    <row r="5211" spans="2:7" x14ac:dyDescent="0.25">
      <c r="B5211" s="60">
        <v>44047</v>
      </c>
      <c r="C5211" s="62">
        <v>1.4924999999999999E-3</v>
      </c>
      <c r="D5211" s="62">
        <v>2.4849999999999998E-3</v>
      </c>
      <c r="E5211" s="62">
        <v>3.055E-3</v>
      </c>
      <c r="F5211" s="62">
        <v>3.2500000000000001E-2</v>
      </c>
      <c r="G5211" s="62">
        <v>1.0499999999999999E-3</v>
      </c>
    </row>
    <row r="5212" spans="2:7" x14ac:dyDescent="0.25">
      <c r="B5212" s="60">
        <v>44048</v>
      </c>
      <c r="C5212" s="62">
        <v>1.5349999999999999E-3</v>
      </c>
      <c r="D5212" s="62">
        <v>2.4199999999999998E-3</v>
      </c>
      <c r="E5212" s="62">
        <v>2.9838E-3</v>
      </c>
      <c r="F5212" s="62">
        <v>3.2500000000000001E-2</v>
      </c>
      <c r="G5212" s="62">
        <v>1.0434000000000001E-3</v>
      </c>
    </row>
    <row r="5213" spans="2:7" x14ac:dyDescent="0.25">
      <c r="B5213" s="60">
        <v>44049</v>
      </c>
      <c r="C5213" s="62">
        <v>1.5537999999999999E-3</v>
      </c>
      <c r="D5213" s="62">
        <v>2.4324999999999998E-3</v>
      </c>
      <c r="E5213" s="62">
        <v>2.8912999999999999E-3</v>
      </c>
      <c r="F5213" s="62">
        <v>3.2500000000000001E-2</v>
      </c>
      <c r="G5213" s="62">
        <v>1.0399999999999999E-3</v>
      </c>
    </row>
    <row r="5214" spans="2:7" x14ac:dyDescent="0.25">
      <c r="B5214" s="60">
        <v>44050</v>
      </c>
      <c r="C5214" s="62">
        <v>1.6337999999999999E-3</v>
      </c>
      <c r="D5214" s="62">
        <v>2.5249999999999999E-3</v>
      </c>
      <c r="E5214" s="62">
        <v>3.0913E-3</v>
      </c>
      <c r="F5214" s="62">
        <v>3.2500000000000001E-2</v>
      </c>
      <c r="G5214" s="62">
        <v>1.0367E-3</v>
      </c>
    </row>
    <row r="5215" spans="2:7" x14ac:dyDescent="0.25">
      <c r="B5215" s="60">
        <v>44053</v>
      </c>
      <c r="C5215" s="62">
        <v>1.6825000000000002E-3</v>
      </c>
      <c r="D5215" s="62">
        <v>2.5688E-3</v>
      </c>
      <c r="E5215" s="62">
        <v>3.3312999999999997E-3</v>
      </c>
      <c r="F5215" s="62">
        <v>3.2500000000000001E-2</v>
      </c>
      <c r="G5215" s="62">
        <v>1.0267E-3</v>
      </c>
    </row>
    <row r="5216" spans="2:7" x14ac:dyDescent="0.25">
      <c r="B5216" s="60">
        <v>44054</v>
      </c>
      <c r="C5216" s="62">
        <v>1.6413000000000001E-3</v>
      </c>
      <c r="D5216" s="62">
        <v>2.5349999999999999E-3</v>
      </c>
      <c r="E5216" s="62">
        <v>3.3687999999999999E-3</v>
      </c>
      <c r="F5216" s="62">
        <v>3.2500000000000001E-2</v>
      </c>
      <c r="G5216" s="62">
        <v>1.0234E-3</v>
      </c>
    </row>
    <row r="5217" spans="2:7" x14ac:dyDescent="0.25">
      <c r="B5217" s="60">
        <v>44055</v>
      </c>
      <c r="C5217" s="62">
        <v>1.58E-3</v>
      </c>
      <c r="D5217" s="62">
        <v>2.6474999999999997E-3</v>
      </c>
      <c r="E5217" s="62">
        <v>3.3674999999999998E-3</v>
      </c>
      <c r="F5217" s="62">
        <v>3.2500000000000001E-2</v>
      </c>
      <c r="G5217" s="62">
        <v>1.0234E-3</v>
      </c>
    </row>
    <row r="5218" spans="2:7" x14ac:dyDescent="0.25">
      <c r="B5218" s="60">
        <v>44056</v>
      </c>
      <c r="C5218" s="62">
        <v>1.6187999999999999E-3</v>
      </c>
      <c r="D5218" s="62">
        <v>2.8013000000000001E-3</v>
      </c>
      <c r="E5218" s="62">
        <v>3.3838000000000002E-3</v>
      </c>
      <c r="F5218" s="62">
        <v>3.2500000000000001E-2</v>
      </c>
      <c r="G5218" s="62">
        <v>1.0199999999999999E-3</v>
      </c>
    </row>
    <row r="5219" spans="2:7" x14ac:dyDescent="0.25">
      <c r="B5219" s="60">
        <v>44057</v>
      </c>
      <c r="C5219" s="62">
        <v>1.5149999999999999E-3</v>
      </c>
      <c r="D5219" s="62">
        <v>2.7038000000000001E-3</v>
      </c>
      <c r="E5219" s="62">
        <v>3.3250000000000003E-3</v>
      </c>
      <c r="F5219" s="62">
        <v>3.2500000000000001E-2</v>
      </c>
      <c r="G5219" s="62">
        <v>1.0134E-3</v>
      </c>
    </row>
    <row r="5220" spans="2:7" x14ac:dyDescent="0.25">
      <c r="B5220" s="60">
        <v>44060</v>
      </c>
      <c r="C5220" s="62">
        <v>1.6137999999999999E-3</v>
      </c>
      <c r="D5220" s="62">
        <v>2.6774999999999998E-3</v>
      </c>
      <c r="E5220" s="62">
        <v>3.1963000000000004E-3</v>
      </c>
      <c r="F5220" s="62">
        <v>3.2500000000000001E-2</v>
      </c>
      <c r="G5220" s="62">
        <v>9.7999999999999997E-4</v>
      </c>
    </row>
    <row r="5221" spans="2:7" x14ac:dyDescent="0.25">
      <c r="B5221" s="60">
        <v>44061</v>
      </c>
      <c r="C5221" s="62">
        <v>1.58E-3</v>
      </c>
      <c r="D5221" s="62">
        <v>2.5300000000000001E-3</v>
      </c>
      <c r="E5221" s="62">
        <v>3.1524999999999999E-3</v>
      </c>
      <c r="F5221" s="62">
        <v>3.2500000000000001E-2</v>
      </c>
      <c r="G5221" s="62">
        <v>9.7339999999999992E-4</v>
      </c>
    </row>
    <row r="5222" spans="2:7" x14ac:dyDescent="0.25">
      <c r="B5222" s="60">
        <v>44062</v>
      </c>
      <c r="C5222" s="62">
        <v>1.7088000000000001E-3</v>
      </c>
      <c r="D5222" s="62">
        <v>2.4687999999999997E-3</v>
      </c>
      <c r="E5222" s="62">
        <v>3.045E-3</v>
      </c>
      <c r="F5222" s="62">
        <v>3.2500000000000001E-2</v>
      </c>
      <c r="G5222" s="62">
        <v>9.634E-4</v>
      </c>
    </row>
    <row r="5223" spans="2:7" x14ac:dyDescent="0.25">
      <c r="B5223" s="60">
        <v>44063</v>
      </c>
      <c r="C5223" s="62">
        <v>1.8324999999999999E-3</v>
      </c>
      <c r="D5223" s="62">
        <v>2.5613000000000003E-3</v>
      </c>
      <c r="E5223" s="62">
        <v>2.9862999999999999E-3</v>
      </c>
      <c r="F5223" s="62">
        <v>3.2500000000000001E-2</v>
      </c>
      <c r="G5223" s="62">
        <v>9.5339999999999997E-4</v>
      </c>
    </row>
    <row r="5224" spans="2:7" x14ac:dyDescent="0.25">
      <c r="B5224" s="60">
        <v>44064</v>
      </c>
      <c r="C5224" s="62">
        <v>1.7513000000000001E-3</v>
      </c>
      <c r="D5224" s="62">
        <v>2.5000000000000001E-3</v>
      </c>
      <c r="E5224" s="62">
        <v>3.1438E-3</v>
      </c>
      <c r="F5224" s="62">
        <v>3.2500000000000001E-2</v>
      </c>
      <c r="G5224" s="62">
        <v>9.3999999999999997E-4</v>
      </c>
    </row>
    <row r="5225" spans="2:7" x14ac:dyDescent="0.25">
      <c r="B5225" s="60">
        <v>44067</v>
      </c>
      <c r="C5225" s="62">
        <v>1.7424999999999999E-3</v>
      </c>
      <c r="D5225" s="62">
        <v>2.3375000000000002E-3</v>
      </c>
      <c r="E5225" s="62">
        <v>2.9738E-3</v>
      </c>
      <c r="F5225" s="62">
        <v>3.2500000000000001E-2</v>
      </c>
      <c r="G5225" s="62">
        <v>9.1E-4</v>
      </c>
    </row>
    <row r="5226" spans="2:7" x14ac:dyDescent="0.25">
      <c r="B5226" s="60">
        <v>44068</v>
      </c>
      <c r="C5226" s="62">
        <v>1.7025E-3</v>
      </c>
      <c r="D5226" s="62">
        <v>2.5100000000000001E-3</v>
      </c>
      <c r="E5226" s="62">
        <v>3.0813000000000004E-3</v>
      </c>
      <c r="F5226" s="62">
        <v>3.2500000000000001E-2</v>
      </c>
      <c r="G5226" s="62">
        <v>9.0340000000000006E-4</v>
      </c>
    </row>
    <row r="5227" spans="2:7" x14ac:dyDescent="0.25">
      <c r="B5227" s="60">
        <v>44069</v>
      </c>
      <c r="C5227" s="62">
        <v>1.5638E-3</v>
      </c>
      <c r="D5227" s="62">
        <v>2.5588E-3</v>
      </c>
      <c r="E5227" s="62">
        <v>3.0725000000000001E-3</v>
      </c>
      <c r="F5227" s="62">
        <v>3.2500000000000001E-2</v>
      </c>
      <c r="G5227" s="62">
        <v>8.9669999999999995E-4</v>
      </c>
    </row>
    <row r="5228" spans="2:7" x14ac:dyDescent="0.25">
      <c r="B5228" s="60">
        <v>44070</v>
      </c>
      <c r="C5228" s="62">
        <v>1.5512999999999998E-3</v>
      </c>
      <c r="D5228" s="62">
        <v>2.4599999999999999E-3</v>
      </c>
      <c r="E5228" s="62">
        <v>3.0775000000000004E-3</v>
      </c>
      <c r="F5228" s="62">
        <v>3.2500000000000001E-2</v>
      </c>
      <c r="G5228" s="62">
        <v>8.8670000000000003E-4</v>
      </c>
    </row>
    <row r="5229" spans="2:7" x14ac:dyDescent="0.25">
      <c r="B5229" s="60">
        <v>44071</v>
      </c>
      <c r="C5229" s="62">
        <v>1.5675000000000001E-3</v>
      </c>
      <c r="D5229" s="62">
        <v>2.4088E-3</v>
      </c>
      <c r="E5229" s="62">
        <v>3.0988000000000001E-3</v>
      </c>
      <c r="F5229" s="62">
        <v>3.2500000000000001E-2</v>
      </c>
      <c r="G5229" s="62">
        <v>8.7670000000000001E-4</v>
      </c>
    </row>
    <row r="5230" spans="2:7" x14ac:dyDescent="0.25">
      <c r="B5230" s="60">
        <v>44075</v>
      </c>
      <c r="C5230" s="62">
        <v>1.5562999999999998E-3</v>
      </c>
      <c r="D5230" s="62">
        <v>2.5113000000000002E-3</v>
      </c>
      <c r="E5230" s="62">
        <v>3.0325E-3</v>
      </c>
      <c r="F5230" s="62">
        <v>3.2500000000000001E-2</v>
      </c>
      <c r="G5230" s="62">
        <v>8.4669999999999993E-4</v>
      </c>
    </row>
    <row r="5231" spans="2:7" x14ac:dyDescent="0.25">
      <c r="B5231" s="60">
        <v>44076</v>
      </c>
      <c r="C5231" s="62">
        <v>1.5475E-3</v>
      </c>
      <c r="D5231" s="62">
        <v>2.5124999999999995E-3</v>
      </c>
      <c r="E5231" s="62">
        <v>2.8774999999999998E-3</v>
      </c>
      <c r="F5231" s="62">
        <v>3.2500000000000001E-2</v>
      </c>
      <c r="G5231" s="62">
        <v>8.4340000000000001E-4</v>
      </c>
    </row>
    <row r="5232" spans="2:7" x14ac:dyDescent="0.25">
      <c r="B5232" s="60">
        <v>44077</v>
      </c>
      <c r="C5232" s="62">
        <v>1.5862999999999999E-3</v>
      </c>
      <c r="D5232" s="62">
        <v>2.4949999999999998E-3</v>
      </c>
      <c r="E5232" s="62">
        <v>2.8725000000000001E-3</v>
      </c>
      <c r="F5232" s="62">
        <v>3.2500000000000001E-2</v>
      </c>
      <c r="G5232" s="62">
        <v>8.4000000000000003E-4</v>
      </c>
    </row>
    <row r="5233" spans="2:7" x14ac:dyDescent="0.25">
      <c r="B5233" s="60">
        <v>44078</v>
      </c>
      <c r="C5233" s="62">
        <v>1.5425E-3</v>
      </c>
      <c r="D5233" s="62">
        <v>2.48E-3</v>
      </c>
      <c r="E5233" s="62">
        <v>2.9212999999999999E-3</v>
      </c>
      <c r="F5233" s="62">
        <v>3.2500000000000001E-2</v>
      </c>
      <c r="G5233" s="62">
        <v>8.4340000000000001E-4</v>
      </c>
    </row>
    <row r="5234" spans="2:7" x14ac:dyDescent="0.25">
      <c r="B5234" s="60">
        <v>44081</v>
      </c>
      <c r="C5234" s="62">
        <v>1.5562999999999998E-3</v>
      </c>
      <c r="D5234" s="62">
        <v>2.4174999999999999E-3</v>
      </c>
      <c r="E5234" s="62">
        <v>2.9325000000000002E-3</v>
      </c>
      <c r="F5234" s="62"/>
      <c r="G5234" s="62"/>
    </row>
    <row r="5235" spans="2:7" x14ac:dyDescent="0.25">
      <c r="B5235" s="60">
        <v>44082</v>
      </c>
      <c r="C5235" s="62">
        <v>1.555E-3</v>
      </c>
      <c r="D5235" s="62">
        <v>2.4949999999999998E-3</v>
      </c>
      <c r="E5235" s="62">
        <v>3.0100000000000001E-3</v>
      </c>
      <c r="F5235" s="62">
        <v>3.2500000000000001E-2</v>
      </c>
      <c r="G5235" s="62">
        <v>8.4340000000000001E-4</v>
      </c>
    </row>
    <row r="5236" spans="2:7" x14ac:dyDescent="0.25">
      <c r="B5236" s="60">
        <v>44083</v>
      </c>
      <c r="C5236" s="62">
        <v>1.5125E-3</v>
      </c>
      <c r="D5236" s="62">
        <v>2.5024999999999995E-3</v>
      </c>
      <c r="E5236" s="62">
        <v>2.8525E-3</v>
      </c>
      <c r="F5236" s="62">
        <v>3.2500000000000001E-2</v>
      </c>
      <c r="G5236" s="62">
        <v>8.4340000000000001E-4</v>
      </c>
    </row>
    <row r="5237" spans="2:7" x14ac:dyDescent="0.25">
      <c r="B5237" s="60">
        <v>44084</v>
      </c>
      <c r="C5237" s="62">
        <v>1.5112999999999999E-3</v>
      </c>
      <c r="D5237" s="62">
        <v>2.4913000000000001E-3</v>
      </c>
      <c r="E5237" s="62">
        <v>2.8488000000000003E-3</v>
      </c>
      <c r="F5237" s="62">
        <v>3.2500000000000001E-2</v>
      </c>
      <c r="G5237" s="62">
        <v>8.4340000000000001E-4</v>
      </c>
    </row>
    <row r="5238" spans="2:7" x14ac:dyDescent="0.25">
      <c r="B5238" s="60">
        <v>44085</v>
      </c>
      <c r="C5238" s="62">
        <v>1.5237999999999999E-3</v>
      </c>
      <c r="D5238" s="62">
        <v>2.5038E-3</v>
      </c>
      <c r="E5238" s="62">
        <v>2.8188000000000002E-3</v>
      </c>
      <c r="F5238" s="62">
        <v>3.2500000000000001E-2</v>
      </c>
      <c r="G5238" s="62">
        <v>8.4000000000000003E-4</v>
      </c>
    </row>
    <row r="5239" spans="2:7" x14ac:dyDescent="0.25">
      <c r="B5239" s="60">
        <v>44088</v>
      </c>
      <c r="C5239" s="62">
        <v>1.5213E-3</v>
      </c>
      <c r="D5239" s="62">
        <v>2.3725E-3</v>
      </c>
      <c r="E5239" s="62">
        <v>2.745E-3</v>
      </c>
      <c r="F5239" s="62">
        <v>3.2500000000000001E-2</v>
      </c>
      <c r="G5239" s="62">
        <v>8.4000000000000003E-4</v>
      </c>
    </row>
    <row r="5240" spans="2:7" x14ac:dyDescent="0.25">
      <c r="B5240" s="60">
        <v>44089</v>
      </c>
      <c r="C5240" s="62">
        <v>1.505E-3</v>
      </c>
      <c r="D5240" s="62">
        <v>2.4613E-3</v>
      </c>
      <c r="E5240" s="62">
        <v>2.7325000000000001E-3</v>
      </c>
      <c r="F5240" s="62">
        <v>3.2500000000000001E-2</v>
      </c>
      <c r="G5240" s="62">
        <v>8.4000000000000003E-4</v>
      </c>
    </row>
    <row r="5241" spans="2:7" x14ac:dyDescent="0.25">
      <c r="B5241" s="60">
        <v>44090</v>
      </c>
      <c r="C5241" s="62">
        <v>1.5E-3</v>
      </c>
      <c r="D5241" s="62">
        <v>2.3324999999999999E-3</v>
      </c>
      <c r="E5241" s="62">
        <v>2.7038000000000001E-3</v>
      </c>
      <c r="F5241" s="62">
        <v>3.2500000000000001E-2</v>
      </c>
      <c r="G5241" s="62">
        <v>8.4340000000000001E-4</v>
      </c>
    </row>
    <row r="5242" spans="2:7" x14ac:dyDescent="0.25">
      <c r="B5242" s="60">
        <v>44091</v>
      </c>
      <c r="C5242" s="62">
        <v>1.5625000000000001E-3</v>
      </c>
      <c r="D5242" s="62">
        <v>2.2737999999999999E-3</v>
      </c>
      <c r="E5242" s="62">
        <v>2.7562999999999997E-3</v>
      </c>
      <c r="F5242" s="62">
        <v>3.2500000000000001E-2</v>
      </c>
      <c r="G5242" s="62">
        <v>8.4340000000000001E-4</v>
      </c>
    </row>
    <row r="5243" spans="2:7" x14ac:dyDescent="0.25">
      <c r="B5243" s="60">
        <v>44092</v>
      </c>
      <c r="C5243" s="62">
        <v>1.5575000000000001E-3</v>
      </c>
      <c r="D5243" s="62">
        <v>2.2537999999999998E-3</v>
      </c>
      <c r="E5243" s="62">
        <v>2.7524999999999997E-3</v>
      </c>
      <c r="F5243" s="62">
        <v>3.2500000000000001E-2</v>
      </c>
      <c r="G5243" s="62">
        <v>8.4669999999999993E-4</v>
      </c>
    </row>
    <row r="5244" spans="2:7" x14ac:dyDescent="0.25">
      <c r="B5244" s="60">
        <v>44095</v>
      </c>
      <c r="C5244" s="62">
        <v>1.5187999999999998E-3</v>
      </c>
      <c r="D5244" s="62">
        <v>2.2325000000000001E-3</v>
      </c>
      <c r="E5244" s="62">
        <v>2.7288E-3</v>
      </c>
      <c r="F5244" s="62">
        <v>3.2500000000000001E-2</v>
      </c>
      <c r="G5244" s="62">
        <v>8.5999999999999998E-4</v>
      </c>
    </row>
    <row r="5245" spans="2:7" x14ac:dyDescent="0.25">
      <c r="B5245" s="60">
        <v>44096</v>
      </c>
      <c r="C5245" s="62">
        <v>1.5112999999999999E-3</v>
      </c>
      <c r="D5245" s="62">
        <v>2.225E-3</v>
      </c>
      <c r="E5245" s="62">
        <v>2.7474999999999999E-3</v>
      </c>
      <c r="F5245" s="62">
        <v>3.2500000000000001E-2</v>
      </c>
      <c r="G5245" s="62">
        <v>8.6339999999999995E-4</v>
      </c>
    </row>
    <row r="5246" spans="2:7" x14ac:dyDescent="0.25">
      <c r="B5246" s="60">
        <v>44097</v>
      </c>
      <c r="C5246" s="62">
        <v>1.4813000000000001E-3</v>
      </c>
      <c r="D5246" s="62">
        <v>2.2500000000000003E-3</v>
      </c>
      <c r="E5246" s="62">
        <v>2.7162999999999996E-3</v>
      </c>
      <c r="F5246" s="62">
        <v>3.2500000000000001E-2</v>
      </c>
      <c r="G5246" s="62">
        <v>8.6339999999999995E-4</v>
      </c>
    </row>
    <row r="5247" spans="2:7" x14ac:dyDescent="0.25">
      <c r="B5247" s="60">
        <v>44098</v>
      </c>
      <c r="C5247" s="62">
        <v>1.4475E-3</v>
      </c>
      <c r="D5247" s="62">
        <v>2.3324999999999999E-3</v>
      </c>
      <c r="E5247" s="62">
        <v>2.735E-3</v>
      </c>
      <c r="F5247" s="62">
        <v>3.2500000000000001E-2</v>
      </c>
      <c r="G5247" s="62">
        <v>8.5669999999999995E-4</v>
      </c>
    </row>
    <row r="5248" spans="2:7" x14ac:dyDescent="0.25">
      <c r="B5248" s="60">
        <v>44099</v>
      </c>
      <c r="C5248" s="62">
        <v>1.4613E-3</v>
      </c>
      <c r="D5248" s="62">
        <v>2.1787999999999998E-3</v>
      </c>
      <c r="E5248" s="62">
        <v>2.7125000000000001E-3</v>
      </c>
      <c r="F5248" s="62">
        <v>3.2500000000000001E-2</v>
      </c>
      <c r="G5248" s="62">
        <v>8.5340000000000004E-4</v>
      </c>
    </row>
    <row r="5249" spans="2:7" x14ac:dyDescent="0.25">
      <c r="B5249" s="60">
        <v>44102</v>
      </c>
      <c r="C5249" s="62">
        <v>1.4663E-3</v>
      </c>
      <c r="D5249" s="62">
        <v>2.2038000000000001E-3</v>
      </c>
      <c r="E5249" s="62">
        <v>2.6925E-3</v>
      </c>
      <c r="F5249" s="62">
        <v>3.2500000000000001E-2</v>
      </c>
      <c r="G5249" s="62">
        <v>8.6339999999999995E-4</v>
      </c>
    </row>
    <row r="5250" spans="2:7" x14ac:dyDescent="0.25">
      <c r="B5250" s="60">
        <v>44103</v>
      </c>
      <c r="C5250" s="62">
        <v>1.49E-3</v>
      </c>
      <c r="D5250" s="62">
        <v>2.2512999999999999E-3</v>
      </c>
      <c r="E5250" s="62">
        <v>2.6512999999999997E-3</v>
      </c>
      <c r="F5250" s="62">
        <v>3.2500000000000001E-2</v>
      </c>
      <c r="G5250" s="62">
        <v>8.6669999999999998E-4</v>
      </c>
    </row>
    <row r="5251" spans="2:7" x14ac:dyDescent="0.25">
      <c r="B5251" s="60">
        <v>44104</v>
      </c>
      <c r="C5251" s="62">
        <v>1.4824999999999999E-3</v>
      </c>
      <c r="D5251" s="62">
        <v>2.3388000000000003E-3</v>
      </c>
      <c r="E5251" s="62">
        <v>2.5975E-3</v>
      </c>
      <c r="F5251" s="62">
        <v>3.2500000000000001E-2</v>
      </c>
      <c r="G5251" s="62">
        <v>8.6669999999999998E-4</v>
      </c>
    </row>
    <row r="5252" spans="2:7" x14ac:dyDescent="0.25">
      <c r="B5252" s="60">
        <v>44105</v>
      </c>
      <c r="C5252" s="62">
        <v>1.3950000000000002E-3</v>
      </c>
      <c r="D5252" s="62">
        <v>2.3400000000000001E-3</v>
      </c>
      <c r="E5252" s="62">
        <v>2.5049999999999998E-3</v>
      </c>
      <c r="F5252" s="62">
        <v>3.2500000000000001E-2</v>
      </c>
      <c r="G5252" s="62">
        <v>8.6339999999999995E-4</v>
      </c>
    </row>
    <row r="5253" spans="2:7" x14ac:dyDescent="0.25">
      <c r="B5253" s="60">
        <v>44106</v>
      </c>
      <c r="C5253" s="62">
        <v>1.4000000000000002E-3</v>
      </c>
      <c r="D5253" s="62">
        <v>2.3350000000000003E-3</v>
      </c>
      <c r="E5253" s="62">
        <v>2.4475E-3</v>
      </c>
      <c r="F5253" s="62">
        <v>3.2500000000000001E-2</v>
      </c>
      <c r="G5253" s="62">
        <v>8.5999999999999998E-4</v>
      </c>
    </row>
    <row r="5254" spans="2:7" x14ac:dyDescent="0.25">
      <c r="B5254" s="60">
        <v>44109</v>
      </c>
      <c r="C5254" s="62">
        <v>1.4274999999999999E-3</v>
      </c>
      <c r="D5254" s="62">
        <v>2.2025E-3</v>
      </c>
      <c r="E5254" s="62">
        <v>2.3375000000000002E-3</v>
      </c>
      <c r="F5254" s="62">
        <v>3.2500000000000001E-2</v>
      </c>
      <c r="G5254" s="62">
        <v>8.6669999999999998E-4</v>
      </c>
    </row>
    <row r="5255" spans="2:7" x14ac:dyDescent="0.25">
      <c r="B5255" s="60">
        <v>44110</v>
      </c>
      <c r="C5255" s="62">
        <v>1.3963000000000001E-3</v>
      </c>
      <c r="D5255" s="62">
        <v>2.2975000000000001E-3</v>
      </c>
      <c r="E5255" s="62">
        <v>2.3925000000000001E-3</v>
      </c>
      <c r="F5255" s="62">
        <v>3.2500000000000001E-2</v>
      </c>
      <c r="G5255" s="62">
        <v>8.6669999999999998E-4</v>
      </c>
    </row>
    <row r="5256" spans="2:7" x14ac:dyDescent="0.25">
      <c r="B5256" s="60">
        <v>44111</v>
      </c>
      <c r="C5256" s="62">
        <v>1.47E-3</v>
      </c>
      <c r="D5256" s="62">
        <v>2.2950000000000002E-3</v>
      </c>
      <c r="E5256" s="62">
        <v>2.5013000000000001E-3</v>
      </c>
      <c r="F5256" s="62">
        <v>3.2500000000000001E-2</v>
      </c>
      <c r="G5256" s="62">
        <v>8.699999999999999E-4</v>
      </c>
    </row>
    <row r="5257" spans="2:7" x14ac:dyDescent="0.25">
      <c r="B5257" s="60">
        <v>44112</v>
      </c>
      <c r="C5257" s="62">
        <v>1.4688000000000001E-3</v>
      </c>
      <c r="D5257" s="62">
        <v>2.2049999999999999E-3</v>
      </c>
      <c r="E5257" s="62">
        <v>2.4637999999999999E-3</v>
      </c>
      <c r="F5257" s="62">
        <v>3.2500000000000001E-2</v>
      </c>
      <c r="G5257" s="62">
        <v>8.699999999999999E-4</v>
      </c>
    </row>
    <row r="5258" spans="2:7" x14ac:dyDescent="0.25">
      <c r="B5258" s="60">
        <v>44113</v>
      </c>
      <c r="C5258" s="62">
        <v>1.4524999999999998E-3</v>
      </c>
      <c r="D5258" s="62">
        <v>2.2412999999999999E-3</v>
      </c>
      <c r="E5258" s="62">
        <v>2.4575E-3</v>
      </c>
      <c r="F5258" s="62">
        <v>3.2500000000000001E-2</v>
      </c>
      <c r="G5258" s="62">
        <v>8.6669999999999998E-4</v>
      </c>
    </row>
    <row r="5259" spans="2:7" x14ac:dyDescent="0.25">
      <c r="B5259" s="60">
        <v>44116</v>
      </c>
      <c r="C5259" s="62">
        <v>1.4425E-3</v>
      </c>
      <c r="D5259" s="62">
        <v>2.2888000000000001E-3</v>
      </c>
      <c r="E5259" s="62">
        <v>2.4288000000000001E-3</v>
      </c>
      <c r="F5259" s="62"/>
      <c r="G5259" s="62"/>
    </row>
    <row r="5260" spans="2:7" x14ac:dyDescent="0.25">
      <c r="B5260" s="60">
        <v>44117</v>
      </c>
      <c r="C5260" s="62">
        <v>1.4838000000000002E-3</v>
      </c>
      <c r="D5260" s="62">
        <v>2.3687999999999999E-3</v>
      </c>
      <c r="E5260" s="62">
        <v>2.545E-3</v>
      </c>
      <c r="F5260" s="62">
        <v>3.2500000000000001E-2</v>
      </c>
      <c r="G5260" s="62">
        <v>8.6669999999999998E-4</v>
      </c>
    </row>
    <row r="5261" spans="2:7" x14ac:dyDescent="0.25">
      <c r="B5261" s="60">
        <v>44118</v>
      </c>
      <c r="C5261" s="62">
        <v>1.4574999999999998E-3</v>
      </c>
      <c r="D5261" s="62">
        <v>2.3013E-3</v>
      </c>
      <c r="E5261" s="62">
        <v>2.5324999999999996E-3</v>
      </c>
      <c r="F5261" s="62">
        <v>3.2500000000000001E-2</v>
      </c>
      <c r="G5261" s="62">
        <v>8.6669999999999998E-4</v>
      </c>
    </row>
    <row r="5262" spans="2:7" x14ac:dyDescent="0.25">
      <c r="B5262" s="60">
        <v>44119</v>
      </c>
      <c r="C5262" s="62">
        <v>1.4724999999999999E-3</v>
      </c>
      <c r="D5262" s="62">
        <v>2.1775000000000002E-3</v>
      </c>
      <c r="E5262" s="62">
        <v>2.5324999999999996E-3</v>
      </c>
      <c r="F5262" s="62">
        <v>3.2500000000000001E-2</v>
      </c>
      <c r="G5262" s="62">
        <v>8.6669999999999998E-4</v>
      </c>
    </row>
    <row r="5263" spans="2:7" x14ac:dyDescent="0.25">
      <c r="B5263" s="60">
        <v>44120</v>
      </c>
      <c r="C5263" s="62">
        <v>1.5137999999999998E-3</v>
      </c>
      <c r="D5263" s="62">
        <v>2.1838000000000001E-3</v>
      </c>
      <c r="E5263" s="62">
        <v>2.575E-3</v>
      </c>
      <c r="F5263" s="62">
        <v>3.2500000000000001E-2</v>
      </c>
      <c r="G5263" s="62">
        <v>8.6669999999999998E-4</v>
      </c>
    </row>
    <row r="5264" spans="2:7" x14ac:dyDescent="0.25">
      <c r="B5264" s="60">
        <v>44123</v>
      </c>
      <c r="C5264" s="62">
        <v>1.4338E-3</v>
      </c>
      <c r="D5264" s="62">
        <v>2.0863000000000001E-3</v>
      </c>
      <c r="E5264" s="62">
        <v>2.5424999999999996E-3</v>
      </c>
      <c r="F5264" s="62">
        <v>3.2500000000000001E-2</v>
      </c>
      <c r="G5264" s="62">
        <v>8.5999999999999998E-4</v>
      </c>
    </row>
    <row r="5265" spans="2:7" x14ac:dyDescent="0.25">
      <c r="B5265" s="60">
        <v>44124</v>
      </c>
      <c r="C5265" s="62">
        <v>1.4574999999999998E-3</v>
      </c>
      <c r="D5265" s="62">
        <v>2.1575000000000001E-3</v>
      </c>
      <c r="E5265" s="62">
        <v>2.5187999999999999E-3</v>
      </c>
      <c r="F5265" s="62">
        <v>3.2500000000000001E-2</v>
      </c>
      <c r="G5265" s="62">
        <v>8.5999999999999998E-4</v>
      </c>
    </row>
    <row r="5266" spans="2:7" x14ac:dyDescent="0.25">
      <c r="B5266" s="60">
        <v>44125</v>
      </c>
      <c r="C5266" s="62">
        <v>1.4788000000000002E-3</v>
      </c>
      <c r="D5266" s="62">
        <v>2.0912999999999999E-3</v>
      </c>
      <c r="E5266" s="62">
        <v>2.4599999999999999E-3</v>
      </c>
      <c r="F5266" s="62">
        <v>3.2500000000000001E-2</v>
      </c>
      <c r="G5266" s="62">
        <v>8.5669999999999995E-4</v>
      </c>
    </row>
    <row r="5267" spans="2:7" x14ac:dyDescent="0.25">
      <c r="B5267" s="60">
        <v>44126</v>
      </c>
      <c r="C5267" s="62">
        <v>1.4924999999999999E-3</v>
      </c>
      <c r="D5267" s="62">
        <v>2.1475000000000001E-3</v>
      </c>
      <c r="E5267" s="62">
        <v>2.4599999999999999E-3</v>
      </c>
      <c r="F5267" s="62">
        <v>3.2500000000000001E-2</v>
      </c>
      <c r="G5267" s="62">
        <v>8.5340000000000004E-4</v>
      </c>
    </row>
    <row r="5268" spans="2:7" x14ac:dyDescent="0.25">
      <c r="B5268" s="60">
        <v>44127</v>
      </c>
      <c r="C5268" s="62">
        <v>1.5625000000000001E-3</v>
      </c>
      <c r="D5268" s="62">
        <v>2.1649999999999998E-3</v>
      </c>
      <c r="E5268" s="62">
        <v>2.4938E-3</v>
      </c>
      <c r="F5268" s="62">
        <v>3.2500000000000001E-2</v>
      </c>
      <c r="G5268" s="62">
        <v>8.5340000000000004E-4</v>
      </c>
    </row>
    <row r="5269" spans="2:7" x14ac:dyDescent="0.25">
      <c r="B5269" s="60">
        <v>44130</v>
      </c>
      <c r="C5269" s="62">
        <v>1.5149999999999999E-3</v>
      </c>
      <c r="D5269" s="62">
        <v>2.2225000000000001E-3</v>
      </c>
      <c r="E5269" s="62">
        <v>2.4624999999999998E-3</v>
      </c>
      <c r="F5269" s="62">
        <v>3.2500000000000001E-2</v>
      </c>
      <c r="G5269" s="62">
        <v>8.6339999999999995E-4</v>
      </c>
    </row>
    <row r="5270" spans="2:7" x14ac:dyDescent="0.25">
      <c r="B5270" s="60">
        <v>44131</v>
      </c>
      <c r="C5270" s="62">
        <v>1.4463000000000002E-3</v>
      </c>
      <c r="D5270" s="62">
        <v>2.1324999999999998E-3</v>
      </c>
      <c r="E5270" s="62">
        <v>2.4650000000000002E-3</v>
      </c>
      <c r="F5270" s="62">
        <v>3.2500000000000001E-2</v>
      </c>
      <c r="G5270" s="62">
        <v>8.6669999999999998E-4</v>
      </c>
    </row>
    <row r="5271" spans="2:7" x14ac:dyDescent="0.25">
      <c r="B5271" s="60">
        <v>44132</v>
      </c>
      <c r="C5271" s="62">
        <v>1.4774999999999999E-3</v>
      </c>
      <c r="D5271" s="62">
        <v>2.1438E-3</v>
      </c>
      <c r="E5271" s="62">
        <v>2.4413E-3</v>
      </c>
      <c r="F5271" s="62">
        <v>3.2500000000000001E-2</v>
      </c>
      <c r="G5271" s="62">
        <v>8.699999999999999E-4</v>
      </c>
    </row>
    <row r="5272" spans="2:7" x14ac:dyDescent="0.25">
      <c r="B5272" s="60">
        <v>44133</v>
      </c>
      <c r="C5272" s="62">
        <v>1.4913000000000001E-3</v>
      </c>
      <c r="D5272" s="62">
        <v>2.1438E-3</v>
      </c>
      <c r="E5272" s="62">
        <v>2.4288000000000001E-3</v>
      </c>
      <c r="F5272" s="62">
        <v>3.2500000000000001E-2</v>
      </c>
      <c r="G5272" s="62">
        <v>8.699999999999999E-4</v>
      </c>
    </row>
    <row r="5273" spans="2:7" x14ac:dyDescent="0.25">
      <c r="B5273" s="60">
        <v>44134</v>
      </c>
      <c r="C5273" s="62">
        <v>1.4025000000000001E-3</v>
      </c>
      <c r="D5273" s="62">
        <v>2.1575000000000001E-3</v>
      </c>
      <c r="E5273" s="62">
        <v>2.4212999999999999E-3</v>
      </c>
      <c r="F5273" s="62">
        <v>3.2500000000000001E-2</v>
      </c>
      <c r="G5273" s="62">
        <v>8.7670000000000001E-4</v>
      </c>
    </row>
    <row r="5274" spans="2:7" x14ac:dyDescent="0.25">
      <c r="B5274" s="60">
        <v>44137</v>
      </c>
      <c r="C5274" s="62">
        <v>1.4050000000000002E-3</v>
      </c>
      <c r="D5274" s="62">
        <v>2.2012999999999998E-3</v>
      </c>
      <c r="E5274" s="62">
        <v>2.4599999999999999E-3</v>
      </c>
      <c r="F5274" s="62">
        <v>3.2500000000000001E-2</v>
      </c>
      <c r="G5274" s="62">
        <v>8.7999999999999992E-4</v>
      </c>
    </row>
    <row r="5275" spans="2:7" x14ac:dyDescent="0.25">
      <c r="B5275" s="60">
        <v>44138</v>
      </c>
      <c r="C5275" s="62">
        <v>1.3763E-3</v>
      </c>
      <c r="D5275" s="62">
        <v>2.2474999999999999E-3</v>
      </c>
      <c r="E5275" s="62">
        <v>2.4388000000000001E-3</v>
      </c>
      <c r="F5275" s="62">
        <v>3.2500000000000001E-2</v>
      </c>
      <c r="G5275" s="62">
        <v>8.8340000000000001E-4</v>
      </c>
    </row>
    <row r="5276" spans="2:7" x14ac:dyDescent="0.25">
      <c r="B5276" s="60">
        <v>44139</v>
      </c>
      <c r="C5276" s="62">
        <v>1.3613E-3</v>
      </c>
      <c r="D5276" s="62">
        <v>2.3224999999999999E-3</v>
      </c>
      <c r="E5276" s="62">
        <v>2.4375E-3</v>
      </c>
      <c r="F5276" s="62">
        <v>3.2500000000000001E-2</v>
      </c>
      <c r="G5276" s="62">
        <v>8.8340000000000001E-4</v>
      </c>
    </row>
    <row r="5277" spans="2:7" x14ac:dyDescent="0.25">
      <c r="B5277" s="60">
        <v>44140</v>
      </c>
      <c r="C5277" s="62">
        <v>1.2662999999999999E-3</v>
      </c>
      <c r="D5277" s="62">
        <v>2.1299999999999999E-3</v>
      </c>
      <c r="E5277" s="62">
        <v>2.4624999999999998E-3</v>
      </c>
      <c r="F5277" s="62">
        <v>3.2500000000000001E-2</v>
      </c>
      <c r="G5277" s="62">
        <v>8.8670000000000003E-4</v>
      </c>
    </row>
    <row r="5278" spans="2:7" x14ac:dyDescent="0.25">
      <c r="B5278" s="60">
        <v>44141</v>
      </c>
      <c r="C5278" s="62">
        <v>1.2775E-3</v>
      </c>
      <c r="D5278" s="62">
        <v>2.0588E-3</v>
      </c>
      <c r="E5278" s="62">
        <v>2.4338000000000003E-3</v>
      </c>
      <c r="F5278" s="62">
        <v>3.2500000000000001E-2</v>
      </c>
      <c r="G5278" s="62">
        <v>8.8999999999999995E-4</v>
      </c>
    </row>
    <row r="5279" spans="2:7" x14ac:dyDescent="0.25">
      <c r="B5279" s="60">
        <v>44144</v>
      </c>
      <c r="C5279" s="62">
        <v>1.2987999999999999E-3</v>
      </c>
      <c r="D5279" s="62">
        <v>2.0499999999999997E-3</v>
      </c>
      <c r="E5279" s="62">
        <v>2.4174999999999999E-3</v>
      </c>
      <c r="F5279" s="62">
        <v>3.2500000000000001E-2</v>
      </c>
      <c r="G5279" s="62">
        <v>9.0340000000000006E-4</v>
      </c>
    </row>
    <row r="5280" spans="2:7" x14ac:dyDescent="0.25">
      <c r="B5280" s="60">
        <v>44145</v>
      </c>
      <c r="C5280" s="62">
        <v>1.4013000000000001E-3</v>
      </c>
      <c r="D5280" s="62">
        <v>2.1362999999999998E-3</v>
      </c>
      <c r="E5280" s="62">
        <v>2.4299999999999999E-3</v>
      </c>
      <c r="F5280" s="62">
        <v>3.2500000000000001E-2</v>
      </c>
      <c r="G5280" s="62">
        <v>9.0669999999999998E-4</v>
      </c>
    </row>
    <row r="5281" spans="2:7" x14ac:dyDescent="0.25">
      <c r="B5281" s="60">
        <v>44146</v>
      </c>
      <c r="C5281" s="62">
        <v>1.4138E-3</v>
      </c>
      <c r="D5281" s="62">
        <v>2.2063E-3</v>
      </c>
      <c r="E5281" s="62">
        <v>2.4613E-3</v>
      </c>
      <c r="F5281" s="62"/>
      <c r="G5281" s="62"/>
    </row>
    <row r="5282" spans="2:7" x14ac:dyDescent="0.25">
      <c r="B5282" s="60">
        <v>44147</v>
      </c>
      <c r="C5282" s="62">
        <v>1.4088E-3</v>
      </c>
      <c r="D5282" s="62">
        <v>2.2100000000000002E-3</v>
      </c>
      <c r="E5282" s="62">
        <v>2.5138000000000001E-3</v>
      </c>
      <c r="F5282" s="62">
        <v>3.2500000000000001E-2</v>
      </c>
      <c r="G5282" s="62">
        <v>9.1340000000000008E-4</v>
      </c>
    </row>
    <row r="5283" spans="2:7" x14ac:dyDescent="0.25">
      <c r="B5283" s="60">
        <v>44148</v>
      </c>
      <c r="C5283" s="62">
        <v>1.3638000000000001E-3</v>
      </c>
      <c r="D5283" s="62">
        <v>2.2200000000000002E-3</v>
      </c>
      <c r="E5283" s="62">
        <v>2.4599999999999999E-3</v>
      </c>
      <c r="F5283" s="62">
        <v>3.2500000000000001E-2</v>
      </c>
      <c r="G5283" s="62">
        <v>9.1339999999999998E-3</v>
      </c>
    </row>
    <row r="5284" spans="2:7" x14ac:dyDescent="0.25">
      <c r="B5284" s="60">
        <v>44151</v>
      </c>
      <c r="C5284" s="62">
        <v>1.4350000000000001E-3</v>
      </c>
      <c r="D5284" s="62">
        <v>2.2038000000000001E-3</v>
      </c>
      <c r="E5284" s="62">
        <v>2.49E-3</v>
      </c>
      <c r="F5284" s="62">
        <v>3.2500000000000001E-2</v>
      </c>
      <c r="G5284" s="62">
        <v>9.1000000000000004E-3</v>
      </c>
    </row>
    <row r="5285" spans="2:7" x14ac:dyDescent="0.25">
      <c r="B5285" s="60">
        <v>44152</v>
      </c>
      <c r="C5285" s="62">
        <v>1.495E-3</v>
      </c>
      <c r="D5285" s="62">
        <v>2.31E-3</v>
      </c>
      <c r="E5285" s="62">
        <v>2.5799999999999998E-3</v>
      </c>
      <c r="F5285" s="62">
        <v>3.2500000000000001E-2</v>
      </c>
      <c r="G5285" s="62">
        <v>9.1339999999999998E-3</v>
      </c>
    </row>
    <row r="5286" spans="2:7" x14ac:dyDescent="0.25">
      <c r="B5286" s="60">
        <v>44153</v>
      </c>
      <c r="C5286" s="62">
        <v>1.4649999999999999E-3</v>
      </c>
      <c r="D5286" s="62">
        <v>2.2374999999999999E-3</v>
      </c>
      <c r="E5286" s="62">
        <v>2.5688E-3</v>
      </c>
      <c r="F5286" s="62">
        <v>3.2500000000000001E-2</v>
      </c>
      <c r="G5286" s="62">
        <v>9.1339999999999998E-3</v>
      </c>
    </row>
    <row r="5287" spans="2:7" x14ac:dyDescent="0.25">
      <c r="B5287" s="60">
        <v>44154</v>
      </c>
      <c r="C5287" s="62">
        <v>1.4549999999999999E-3</v>
      </c>
      <c r="D5287" s="62">
        <v>2.1262999999999998E-3</v>
      </c>
      <c r="E5287" s="62">
        <v>2.555E-3</v>
      </c>
      <c r="F5287" s="62">
        <v>3.2500000000000001E-2</v>
      </c>
      <c r="G5287" s="62">
        <v>9.0670000000000004E-3</v>
      </c>
    </row>
    <row r="5288" spans="2:7" x14ac:dyDescent="0.25">
      <c r="B5288" s="60">
        <v>44155</v>
      </c>
      <c r="C5288" s="62">
        <v>1.5012999999999999E-3</v>
      </c>
      <c r="D5288" s="62">
        <v>2.0487999999999999E-3</v>
      </c>
      <c r="E5288" s="62">
        <v>2.4875000000000001E-3</v>
      </c>
      <c r="F5288" s="62">
        <v>3.2500000000000001E-2</v>
      </c>
      <c r="G5288" s="62">
        <v>8.9999999999999998E-4</v>
      </c>
    </row>
    <row r="5289" spans="2:7" x14ac:dyDescent="0.25">
      <c r="B5289" s="60">
        <v>44158</v>
      </c>
      <c r="C5289" s="62">
        <v>1.5012999999999999E-3</v>
      </c>
      <c r="D5289" s="62">
        <v>2.065E-3</v>
      </c>
      <c r="E5289" s="62">
        <v>2.5374999999999998E-3</v>
      </c>
      <c r="F5289" s="62">
        <v>3.2500000000000001E-2</v>
      </c>
      <c r="G5289" s="62">
        <v>8.7670000000000005E-3</v>
      </c>
    </row>
    <row r="5290" spans="2:7" x14ac:dyDescent="0.25">
      <c r="B5290" s="60">
        <v>44159</v>
      </c>
      <c r="C5290" s="62">
        <v>1.4300000000000001E-3</v>
      </c>
      <c r="D5290" s="62">
        <v>2.3224999999999999E-3</v>
      </c>
      <c r="E5290" s="62">
        <v>2.545E-3</v>
      </c>
      <c r="F5290" s="62">
        <v>3.2500000000000001E-2</v>
      </c>
      <c r="G5290" s="62">
        <v>8.6669999999999994E-3</v>
      </c>
    </row>
    <row r="5291" spans="2:7" x14ac:dyDescent="0.25">
      <c r="B5291" s="60">
        <v>44160</v>
      </c>
      <c r="C5291" s="62">
        <v>1.4549999999999999E-3</v>
      </c>
      <c r="D5291" s="62">
        <v>2.33E-3</v>
      </c>
      <c r="E5291" s="62">
        <v>2.5999999999999999E-3</v>
      </c>
      <c r="F5291" s="62">
        <v>3.2500000000000001E-2</v>
      </c>
      <c r="G5291" s="62">
        <v>8.6339999999999993E-3</v>
      </c>
    </row>
    <row r="5292" spans="2:7" x14ac:dyDescent="0.25">
      <c r="B5292" s="60">
        <v>44161</v>
      </c>
      <c r="C5292" s="62">
        <v>1.4675000000000001E-3</v>
      </c>
      <c r="D5292" s="62">
        <v>2.2437999999999998E-3</v>
      </c>
      <c r="E5292" s="62">
        <v>2.5500000000000002E-3</v>
      </c>
      <c r="F5292" s="62">
        <v>3.2500000000000001E-2</v>
      </c>
      <c r="G5292" s="62"/>
    </row>
    <row r="5293" spans="2:7" x14ac:dyDescent="0.25">
      <c r="B5293" s="60">
        <v>44162</v>
      </c>
      <c r="C5293" s="62">
        <v>1.5475E-3</v>
      </c>
      <c r="D5293" s="62">
        <v>2.2537999999999998E-3</v>
      </c>
      <c r="E5293" s="62">
        <v>2.5737999999999998E-3</v>
      </c>
      <c r="F5293" s="62">
        <v>3.2500000000000001E-2</v>
      </c>
      <c r="G5293" s="62">
        <v>8.567E-3</v>
      </c>
    </row>
    <row r="5294" spans="2:7" x14ac:dyDescent="0.25">
      <c r="B5294" s="60">
        <v>44165</v>
      </c>
      <c r="C5294" s="62">
        <v>1.5338000000000001E-3</v>
      </c>
      <c r="D5294" s="62">
        <v>2.2763000000000002E-3</v>
      </c>
      <c r="E5294" s="62">
        <v>2.5500000000000002E-3</v>
      </c>
      <c r="F5294" s="62">
        <v>3.2500000000000001E-2</v>
      </c>
      <c r="G5294" s="62">
        <v>8.4999999999999995E-4</v>
      </c>
    </row>
    <row r="5295" spans="2:7" x14ac:dyDescent="0.25">
      <c r="B5295" s="60">
        <v>44166</v>
      </c>
      <c r="C5295" s="62">
        <v>1.4763000000000001E-3</v>
      </c>
      <c r="D5295" s="62">
        <v>2.32E-3</v>
      </c>
      <c r="E5295" s="62">
        <v>2.5875E-3</v>
      </c>
      <c r="F5295" s="62">
        <v>3.2500000000000001E-2</v>
      </c>
      <c r="G5295" s="62">
        <v>8.4999999999999995E-4</v>
      </c>
    </row>
    <row r="5296" spans="2:7" x14ac:dyDescent="0.25">
      <c r="B5296" s="60">
        <v>44167</v>
      </c>
      <c r="C5296" s="62">
        <v>1.5213E-3</v>
      </c>
      <c r="D5296" s="62">
        <v>2.3050000000000002E-3</v>
      </c>
      <c r="E5296" s="62">
        <v>2.5825000000000002E-3</v>
      </c>
      <c r="F5296" s="62">
        <v>3.2500000000000001E-2</v>
      </c>
      <c r="G5296" s="62">
        <v>8.4670000000000004E-4</v>
      </c>
    </row>
    <row r="5297" spans="2:15" x14ac:dyDescent="0.25">
      <c r="B5297" s="60">
        <v>44168</v>
      </c>
      <c r="C5297" s="62">
        <v>1.5275E-3</v>
      </c>
      <c r="D5297" s="62">
        <v>2.2537999999999998E-3</v>
      </c>
      <c r="E5297" s="62">
        <v>2.5737999999999998E-3</v>
      </c>
      <c r="F5297" s="62">
        <v>3.2500000000000001E-2</v>
      </c>
      <c r="G5297" s="62">
        <v>8.3670000000000001E-4</v>
      </c>
    </row>
    <row r="5298" spans="2:15" x14ac:dyDescent="0.25">
      <c r="B5298" s="60">
        <v>44169</v>
      </c>
      <c r="C5298" s="62">
        <v>1.5175E-3</v>
      </c>
      <c r="D5298" s="62">
        <v>2.2588E-3</v>
      </c>
      <c r="E5298" s="62">
        <v>2.5574999999999999E-3</v>
      </c>
      <c r="F5298" s="62">
        <v>3.2500000000000001E-2</v>
      </c>
      <c r="G5298" s="62">
        <v>8.3000000000000001E-4</v>
      </c>
    </row>
    <row r="5299" spans="2:15" x14ac:dyDescent="0.25">
      <c r="B5299" s="60">
        <v>44172</v>
      </c>
      <c r="C5299" s="62">
        <v>1.4575E-3</v>
      </c>
      <c r="D5299" s="62">
        <v>2.3037999999999999E-3</v>
      </c>
      <c r="E5299" s="62">
        <v>2.5313000000000002E-3</v>
      </c>
      <c r="F5299" s="62">
        <v>3.2500000000000001E-2</v>
      </c>
      <c r="G5299" s="62">
        <v>8.1669999999999996E-4</v>
      </c>
    </row>
    <row r="5300" spans="2:15" x14ac:dyDescent="0.25">
      <c r="B5300" s="60">
        <v>44173</v>
      </c>
      <c r="C5300" s="62">
        <v>1.4875000000000001E-3</v>
      </c>
      <c r="D5300" s="62">
        <v>2.3E-3</v>
      </c>
      <c r="E5300" s="62">
        <v>2.5338000000000001E-3</v>
      </c>
      <c r="F5300" s="62">
        <v>3.2500000000000001E-2</v>
      </c>
      <c r="G5300" s="62">
        <v>8.0999999999999996E-4</v>
      </c>
    </row>
    <row r="5301" spans="2:15" x14ac:dyDescent="0.25">
      <c r="B5301" s="60">
        <v>44174</v>
      </c>
      <c r="C5301" s="62">
        <v>1.4787999999999999E-3</v>
      </c>
      <c r="D5301" s="62">
        <v>2.2063E-3</v>
      </c>
      <c r="E5301" s="62">
        <v>2.5075000000000002E-3</v>
      </c>
      <c r="F5301" s="62">
        <v>3.2500000000000001E-2</v>
      </c>
      <c r="G5301" s="62">
        <v>8.0000000000000004E-4</v>
      </c>
    </row>
    <row r="5302" spans="2:15" x14ac:dyDescent="0.25">
      <c r="B5302" s="60">
        <v>44175</v>
      </c>
      <c r="C5302" s="62">
        <v>1.5388000000000001E-3</v>
      </c>
      <c r="D5302" s="62">
        <v>2.1949999999999999E-3</v>
      </c>
      <c r="E5302" s="62">
        <v>2.4475E-3</v>
      </c>
      <c r="F5302" s="62">
        <v>3.2500000000000001E-2</v>
      </c>
      <c r="G5302" s="62">
        <v>7.9339999999999999E-4</v>
      </c>
    </row>
    <row r="5303" spans="2:15" x14ac:dyDescent="0.25">
      <c r="B5303" s="60">
        <v>44176</v>
      </c>
      <c r="C5303" s="62">
        <v>1.5862999999999999E-3</v>
      </c>
      <c r="D5303" s="62">
        <v>2.1649999999999998E-3</v>
      </c>
      <c r="E5303" s="62">
        <v>2.4875000000000001E-3</v>
      </c>
      <c r="F5303" s="62">
        <v>3.2500000000000001E-2</v>
      </c>
      <c r="G5303" s="62">
        <v>7.8669999999999999E-4</v>
      </c>
      <c r="M5303" s="58"/>
      <c r="N5303" s="58"/>
      <c r="O5303" s="58"/>
    </row>
    <row r="5304" spans="2:15" x14ac:dyDescent="0.25">
      <c r="B5304" s="60">
        <v>44179</v>
      </c>
      <c r="C5304" s="62">
        <v>1.5313E-3</v>
      </c>
      <c r="D5304" s="62">
        <v>2.1925E-3</v>
      </c>
      <c r="E5304" s="62">
        <v>2.4713000000000001E-3</v>
      </c>
      <c r="F5304" s="62">
        <v>3.2500000000000001E-2</v>
      </c>
      <c r="G5304" s="62">
        <v>7.7340000000000004E-4</v>
      </c>
    </row>
    <row r="5305" spans="2:15" x14ac:dyDescent="0.25">
      <c r="B5305" s="60">
        <v>44180</v>
      </c>
      <c r="C5305" s="62">
        <v>1.5250000000000001E-3</v>
      </c>
      <c r="D5305" s="62">
        <v>2.2875E-3</v>
      </c>
      <c r="E5305" s="62">
        <v>2.5175000000000002E-3</v>
      </c>
      <c r="F5305" s="62">
        <v>3.2500000000000001E-2</v>
      </c>
      <c r="G5305" s="62">
        <v>7.6999999999999996E-4</v>
      </c>
    </row>
    <row r="5306" spans="2:15" x14ac:dyDescent="0.25">
      <c r="B5306" s="60">
        <v>44181</v>
      </c>
      <c r="C5306" s="62">
        <v>1.5788E-3</v>
      </c>
      <c r="D5306" s="62">
        <v>2.3638000000000001E-3</v>
      </c>
      <c r="E5306" s="62">
        <v>2.555E-3</v>
      </c>
      <c r="F5306" s="62">
        <v>3.2500000000000001E-2</v>
      </c>
      <c r="G5306" s="62">
        <v>7.6999999999999996E-4</v>
      </c>
    </row>
    <row r="5307" spans="2:15" x14ac:dyDescent="0.25">
      <c r="B5307" s="60">
        <v>44182</v>
      </c>
      <c r="C5307" s="62">
        <v>1.5162999999999999E-3</v>
      </c>
      <c r="D5307" s="62">
        <v>2.3863000000000001E-3</v>
      </c>
      <c r="E5307" s="62">
        <v>2.5999999999999999E-3</v>
      </c>
      <c r="F5307" s="62">
        <v>3.2500000000000001E-2</v>
      </c>
      <c r="G5307" s="62">
        <v>7.6670000000000004E-4</v>
      </c>
    </row>
    <row r="5308" spans="2:15" x14ac:dyDescent="0.25">
      <c r="B5308" s="60">
        <v>44183</v>
      </c>
      <c r="C5308" s="62">
        <v>1.4375E-3</v>
      </c>
      <c r="D5308" s="62">
        <v>2.3574999999999998E-3</v>
      </c>
      <c r="E5308" s="62">
        <v>2.5850000000000001E-3</v>
      </c>
      <c r="F5308" s="62">
        <v>3.2500000000000001E-2</v>
      </c>
      <c r="G5308" s="62">
        <v>7.6670000000000004E-4</v>
      </c>
      <c r="M5308" s="58"/>
      <c r="N5308" s="58"/>
      <c r="O5308" s="58"/>
    </row>
    <row r="5309" spans="2:15" x14ac:dyDescent="0.25">
      <c r="B5309" s="60">
        <v>44186</v>
      </c>
      <c r="C5309" s="62">
        <v>1.4525E-3</v>
      </c>
      <c r="D5309" s="62">
        <v>2.4488000000000001E-3</v>
      </c>
      <c r="E5309" s="62">
        <v>2.6050000000000001E-3</v>
      </c>
      <c r="F5309" s="62">
        <v>3.2500000000000001E-2</v>
      </c>
      <c r="G5309" s="62">
        <v>7.9670000000000001E-4</v>
      </c>
    </row>
    <row r="5310" spans="2:15" x14ac:dyDescent="0.25">
      <c r="B5310" s="60">
        <v>44187</v>
      </c>
      <c r="C5310" s="62">
        <v>1.4325E-3</v>
      </c>
      <c r="D5310" s="62">
        <v>2.3812999999999998E-3</v>
      </c>
      <c r="E5310" s="62">
        <v>2.6275000000000001E-3</v>
      </c>
      <c r="F5310" s="62">
        <v>3.2500000000000001E-2</v>
      </c>
      <c r="G5310" s="62">
        <v>8.0999999999999996E-4</v>
      </c>
    </row>
    <row r="5311" spans="2:15" x14ac:dyDescent="0.25">
      <c r="B5311" s="60">
        <v>44188</v>
      </c>
      <c r="C5311" s="62">
        <v>1.48E-3</v>
      </c>
      <c r="D5311" s="62">
        <v>2.5100000000000001E-3</v>
      </c>
      <c r="E5311" s="62">
        <v>2.6375000000000001E-3</v>
      </c>
      <c r="F5311" s="62">
        <v>3.2500000000000001E-2</v>
      </c>
      <c r="G5311" s="62">
        <v>8.1669999999999996E-4</v>
      </c>
    </row>
    <row r="5312" spans="2:15" x14ac:dyDescent="0.25">
      <c r="B5312" s="60">
        <v>44189</v>
      </c>
      <c r="C5312" s="62">
        <v>1.4513E-3</v>
      </c>
      <c r="D5312" s="62">
        <v>2.4012999999999999E-3</v>
      </c>
      <c r="E5312" s="62">
        <v>2.6662999999999999E-3</v>
      </c>
      <c r="F5312" s="62">
        <v>3.2500000000000001E-2</v>
      </c>
      <c r="G5312" s="62">
        <v>8.1999999999999998E-4</v>
      </c>
    </row>
    <row r="5313" spans="2:10" x14ac:dyDescent="0.25">
      <c r="B5313" s="60">
        <v>44193</v>
      </c>
      <c r="C5313" s="62"/>
      <c r="D5313" s="62"/>
      <c r="E5313" s="62"/>
      <c r="F5313" s="62"/>
      <c r="G5313" s="62">
        <v>8.2339999999999996E-4</v>
      </c>
    </row>
    <row r="5314" spans="2:10" x14ac:dyDescent="0.25">
      <c r="B5314" s="60">
        <v>44194</v>
      </c>
      <c r="C5314" s="62">
        <v>1.4675000000000001E-3</v>
      </c>
      <c r="D5314" s="62">
        <v>2.5387999999999999E-3</v>
      </c>
      <c r="E5314" s="62">
        <v>2.5712999999999999E-3</v>
      </c>
      <c r="F5314" s="62">
        <v>3.2500000000000001E-2</v>
      </c>
      <c r="G5314" s="62">
        <v>8.2669999999999998E-4</v>
      </c>
    </row>
    <row r="5315" spans="2:10" x14ac:dyDescent="0.25">
      <c r="B5315" s="60">
        <v>44195</v>
      </c>
      <c r="C5315" s="62">
        <v>1.4400000000000001E-3</v>
      </c>
      <c r="D5315" s="62">
        <v>2.3749999999999999E-3</v>
      </c>
      <c r="E5315" s="62">
        <v>2.5950000000000001E-3</v>
      </c>
      <c r="F5315" s="62">
        <v>3.2500000000000001E-2</v>
      </c>
      <c r="G5315" s="62">
        <v>8.3339999999999998E-4</v>
      </c>
    </row>
    <row r="5316" spans="2:10" x14ac:dyDescent="0.25">
      <c r="B5316" s="60">
        <v>44196</v>
      </c>
      <c r="C5316" s="62">
        <v>1.4388000000000001E-3</v>
      </c>
      <c r="D5316" s="62">
        <v>2.3838000000000002E-3</v>
      </c>
      <c r="E5316" s="62">
        <v>2.5763000000000001E-3</v>
      </c>
      <c r="F5316" s="62">
        <v>3.2500000000000001E-2</v>
      </c>
      <c r="G5316" s="62">
        <v>8.3339999999999998E-4</v>
      </c>
    </row>
    <row r="5317" spans="2:10" x14ac:dyDescent="0.25">
      <c r="B5317" s="60">
        <v>44200</v>
      </c>
      <c r="C5317" s="62">
        <v>1.3975000000000001E-3</v>
      </c>
      <c r="D5317" s="62">
        <v>2.3725E-3</v>
      </c>
      <c r="E5317" s="62">
        <v>2.5588E-3</v>
      </c>
      <c r="F5317" s="62">
        <v>3.2500000000000001E-2</v>
      </c>
      <c r="G5317" s="62">
        <v>8.1669999999999996E-4</v>
      </c>
      <c r="J5317" s="65"/>
    </row>
    <row r="5318" spans="2:10" x14ac:dyDescent="0.25">
      <c r="B5318" s="60">
        <v>44201</v>
      </c>
      <c r="C5318" s="62">
        <v>1.3087999999999999E-3</v>
      </c>
      <c r="D5318" s="62">
        <v>2.3687999999999999E-3</v>
      </c>
      <c r="E5318" s="62">
        <v>2.5387999999999999E-3</v>
      </c>
      <c r="F5318" s="62">
        <v>3.2500000000000001E-2</v>
      </c>
      <c r="G5318" s="62">
        <v>8.1999999999999998E-4</v>
      </c>
    </row>
    <row r="5319" spans="2:10" x14ac:dyDescent="0.25">
      <c r="B5319" s="60">
        <v>44202</v>
      </c>
      <c r="C5319" s="62">
        <v>1.32E-3</v>
      </c>
      <c r="D5319" s="62">
        <v>2.3400000000000001E-3</v>
      </c>
      <c r="E5319" s="62">
        <v>2.5238000000000001E-3</v>
      </c>
      <c r="F5319" s="62">
        <v>3.2500000000000001E-2</v>
      </c>
      <c r="G5319" s="62">
        <v>8.2669999999999998E-4</v>
      </c>
    </row>
    <row r="5320" spans="2:10" x14ac:dyDescent="0.25">
      <c r="B5320" s="60">
        <v>44203</v>
      </c>
      <c r="C5320" s="62">
        <v>1.3262999999999999E-3</v>
      </c>
      <c r="D5320" s="62">
        <v>2.2474999999999999E-3</v>
      </c>
      <c r="E5320" s="62">
        <v>2.5124999999999995E-3</v>
      </c>
      <c r="F5320" s="62">
        <v>3.2500000000000001E-2</v>
      </c>
      <c r="G5320" s="62">
        <v>8.3339999999999998E-4</v>
      </c>
    </row>
    <row r="5321" spans="2:10" x14ac:dyDescent="0.25">
      <c r="B5321" s="60">
        <v>44204</v>
      </c>
      <c r="C5321" s="62">
        <v>1.2637999999999998E-3</v>
      </c>
      <c r="D5321" s="62">
        <v>2.2437999999999998E-3</v>
      </c>
      <c r="E5321" s="62">
        <v>2.4650000000000002E-3</v>
      </c>
      <c r="F5321" s="62">
        <v>3.2500000000000001E-2</v>
      </c>
      <c r="G5321" s="62">
        <v>8.4340000000000001E-4</v>
      </c>
    </row>
    <row r="5322" spans="2:10" x14ac:dyDescent="0.25">
      <c r="B5322" s="60">
        <v>44207</v>
      </c>
      <c r="C5322" s="62">
        <v>1.2600000000000001E-3</v>
      </c>
      <c r="D5322" s="62">
        <v>2.245E-3</v>
      </c>
      <c r="E5322" s="62">
        <v>2.5024999999999995E-3</v>
      </c>
      <c r="F5322" s="62">
        <v>3.2500000000000001E-2</v>
      </c>
      <c r="G5322" s="62">
        <v>8.5340000000000004E-4</v>
      </c>
    </row>
    <row r="5323" spans="2:10" x14ac:dyDescent="0.25">
      <c r="B5323" s="60">
        <v>44208</v>
      </c>
      <c r="C5323" s="62">
        <v>0.12725</v>
      </c>
      <c r="D5323" s="62">
        <v>0.23375000000000001</v>
      </c>
      <c r="E5323" s="62">
        <v>0.24762999999999999</v>
      </c>
      <c r="F5323" s="62">
        <v>3.2500000000000001E-2</v>
      </c>
      <c r="G5323" s="62">
        <v>8.0000000000000004E-4</v>
      </c>
      <c r="H5323" s="58"/>
    </row>
    <row r="5324" spans="2:10" x14ac:dyDescent="0.25">
      <c r="B5324" s="60">
        <v>44209</v>
      </c>
      <c r="C5324" s="62">
        <v>0.1265</v>
      </c>
      <c r="D5324" s="62">
        <v>0.24124999999999999</v>
      </c>
      <c r="E5324" s="62">
        <v>0.24787999999999999</v>
      </c>
      <c r="F5324" s="62">
        <v>3.2500000000000001E-2</v>
      </c>
      <c r="G5324" s="62">
        <v>8.0000000000000004E-4</v>
      </c>
    </row>
    <row r="5325" spans="2:10" x14ac:dyDescent="0.25">
      <c r="B5325" s="60">
        <v>44210</v>
      </c>
      <c r="C5325" s="62">
        <v>0.12887999999999999</v>
      </c>
      <c r="D5325" s="62">
        <v>0.22563</v>
      </c>
      <c r="E5325" s="62">
        <v>0.25124999999999997</v>
      </c>
      <c r="F5325" s="62">
        <v>3.2500000000000001E-2</v>
      </c>
      <c r="G5325" s="62">
        <v>8.0000000000000004E-4</v>
      </c>
    </row>
    <row r="5326" spans="2:10" x14ac:dyDescent="0.25">
      <c r="B5326" s="60">
        <v>44211</v>
      </c>
      <c r="C5326" s="62">
        <v>0.1295</v>
      </c>
      <c r="D5326" s="62">
        <v>0.22338</v>
      </c>
      <c r="E5326" s="62">
        <v>0.24812999999999999</v>
      </c>
      <c r="F5326" s="62">
        <v>3.2500000000000001E-2</v>
      </c>
      <c r="G5326" s="62">
        <v>8.0000000000000004E-4</v>
      </c>
    </row>
    <row r="5327" spans="2:10" x14ac:dyDescent="0.25">
      <c r="B5327" s="60">
        <v>44214</v>
      </c>
      <c r="C5327" s="62">
        <v>0.13088</v>
      </c>
      <c r="D5327" s="62">
        <v>0.224</v>
      </c>
      <c r="E5327" s="62">
        <v>0.23574999999999999</v>
      </c>
      <c r="F5327" s="62">
        <v>3.2500000000000001E-2</v>
      </c>
      <c r="G5327" s="62">
        <v>8.0000000000000004E-4</v>
      </c>
    </row>
    <row r="5328" spans="2:10" x14ac:dyDescent="0.25">
      <c r="B5328" s="60">
        <v>44215</v>
      </c>
      <c r="C5328" s="62">
        <v>0.1295</v>
      </c>
      <c r="D5328" s="62">
        <v>0.22363</v>
      </c>
      <c r="E5328" s="62">
        <v>0.23588000000000001</v>
      </c>
      <c r="F5328" s="62">
        <v>3.2500000000000001E-2</v>
      </c>
      <c r="G5328" s="62">
        <v>7.000000000000001E-4</v>
      </c>
    </row>
    <row r="5329" spans="2:7" x14ac:dyDescent="0.25">
      <c r="B5329" s="60">
        <v>44216</v>
      </c>
      <c r="C5329" s="62">
        <v>0.1285</v>
      </c>
      <c r="D5329" s="62">
        <v>0.22237999999999999</v>
      </c>
      <c r="E5329" s="62">
        <v>0.23788000000000001</v>
      </c>
      <c r="F5329" s="62">
        <v>3.2500000000000001E-2</v>
      </c>
      <c r="G5329" s="62">
        <v>5.9999999999999995E-4</v>
      </c>
    </row>
    <row r="5330" spans="2:7" x14ac:dyDescent="0.25">
      <c r="B5330" s="60">
        <v>44217</v>
      </c>
      <c r="C5330" s="62">
        <v>0.13</v>
      </c>
      <c r="D5330" s="62">
        <v>0.21775</v>
      </c>
      <c r="E5330" s="62">
        <v>0.23449999999999999</v>
      </c>
      <c r="F5330" s="62">
        <v>3.2500000000000001E-2</v>
      </c>
      <c r="G5330" s="62">
        <v>4.0000000000000002E-4</v>
      </c>
    </row>
    <row r="5331" spans="2:7" x14ac:dyDescent="0.25">
      <c r="B5331" s="60">
        <v>44218</v>
      </c>
      <c r="C5331" s="62">
        <v>0.12475</v>
      </c>
      <c r="D5331" s="62">
        <v>0.21525</v>
      </c>
      <c r="E5331" s="62">
        <v>0.23599999999999999</v>
      </c>
      <c r="F5331" s="62">
        <v>3.2500000000000001E-2</v>
      </c>
      <c r="G5331" s="62">
        <v>5.0000000000000001E-4</v>
      </c>
    </row>
    <row r="5332" spans="2:7" x14ac:dyDescent="0.25">
      <c r="B5332" s="60">
        <v>44221</v>
      </c>
      <c r="C5332" s="62">
        <v>0.1275</v>
      </c>
      <c r="D5332" s="62">
        <v>0.21288000000000001</v>
      </c>
      <c r="E5332" s="62">
        <v>0.23300000000000001</v>
      </c>
      <c r="F5332" s="62">
        <v>3.2500000000000001E-2</v>
      </c>
      <c r="G5332" s="62">
        <v>5.9999999999999995E-4</v>
      </c>
    </row>
    <row r="5333" spans="2:7" x14ac:dyDescent="0.25">
      <c r="B5333" s="60">
        <v>44222</v>
      </c>
      <c r="C5333" s="62">
        <v>0.1225</v>
      </c>
      <c r="D5333" s="62">
        <v>0.2185</v>
      </c>
      <c r="E5333" s="62">
        <v>0.23449999999999999</v>
      </c>
      <c r="F5333" s="62">
        <v>3.2500000000000001E-2</v>
      </c>
      <c r="G5333" s="62">
        <v>2.9999999999999997E-4</v>
      </c>
    </row>
    <row r="5334" spans="2:7" x14ac:dyDescent="0.25">
      <c r="B5334" s="60">
        <v>44223</v>
      </c>
      <c r="C5334" s="62">
        <v>0.12075</v>
      </c>
      <c r="D5334" s="62">
        <v>0.21149999999999999</v>
      </c>
      <c r="E5334" s="62">
        <v>0.22763</v>
      </c>
      <c r="F5334" s="62">
        <v>3.2500000000000001E-2</v>
      </c>
      <c r="G5334" s="62">
        <v>2.9999999999999997E-4</v>
      </c>
    </row>
    <row r="5335" spans="2:7" x14ac:dyDescent="0.25">
      <c r="B5335" s="60">
        <v>44224</v>
      </c>
      <c r="C5335" s="62">
        <v>0.12288</v>
      </c>
      <c r="D5335" s="62">
        <v>0.20499999999999999</v>
      </c>
      <c r="E5335" s="62">
        <v>0.22012999999999999</v>
      </c>
      <c r="F5335" s="62">
        <v>3.2500000000000001E-2</v>
      </c>
      <c r="G5335" s="62">
        <v>4.0000000000000002E-4</v>
      </c>
    </row>
    <row r="5336" spans="2:7" x14ac:dyDescent="0.25">
      <c r="B5336" s="60">
        <v>44225</v>
      </c>
      <c r="C5336" s="62">
        <v>0.1195</v>
      </c>
      <c r="D5336" s="62">
        <v>0.20188</v>
      </c>
      <c r="E5336" s="62">
        <v>0.22325</v>
      </c>
      <c r="F5336" s="62">
        <v>3.2500000000000001E-2</v>
      </c>
      <c r="G5336" s="62">
        <v>4.0000000000000002E-4</v>
      </c>
    </row>
    <row r="5337" spans="2:7" x14ac:dyDescent="0.25">
      <c r="C5337" s="53"/>
      <c r="D5337" s="53"/>
      <c r="E5337" s="53"/>
      <c r="F5337" s="57"/>
      <c r="G5337" s="59"/>
    </row>
    <row r="5338" spans="2:7" x14ac:dyDescent="0.25">
      <c r="B5338" s="56"/>
      <c r="C5338" s="53"/>
      <c r="D5338" s="53"/>
      <c r="E5338" s="53"/>
      <c r="F5338" s="57"/>
      <c r="G5338" s="59"/>
    </row>
    <row r="5339" spans="2:7" x14ac:dyDescent="0.25">
      <c r="B5339" s="56"/>
      <c r="C5339" s="57"/>
      <c r="D5339" s="57"/>
      <c r="E5339" s="57"/>
      <c r="F5339" s="57"/>
      <c r="G5339" s="59"/>
    </row>
    <row r="5340" spans="2:7" x14ac:dyDescent="0.25">
      <c r="B5340" s="56"/>
      <c r="C5340" s="57"/>
      <c r="D5340" s="57"/>
      <c r="E5340" s="57"/>
      <c r="F5340" s="57"/>
      <c r="G5340" s="59"/>
    </row>
    <row r="5341" spans="2:7" x14ac:dyDescent="0.25">
      <c r="B5341" s="56"/>
      <c r="C5341" s="57"/>
      <c r="D5341" s="57"/>
      <c r="E5341" s="57"/>
      <c r="F5341" s="57"/>
      <c r="G5341" s="59"/>
    </row>
    <row r="5342" spans="2:7" x14ac:dyDescent="0.25">
      <c r="B5342" s="56"/>
      <c r="C5342" s="57"/>
      <c r="D5342" s="57"/>
      <c r="E5342" s="57"/>
      <c r="F5342" s="57"/>
      <c r="G5342" s="59"/>
    </row>
    <row r="5343" spans="2:7" x14ac:dyDescent="0.25">
      <c r="B5343" s="56"/>
      <c r="C5343" s="57"/>
      <c r="D5343" s="57"/>
      <c r="E5343" s="57"/>
      <c r="F5343" s="57"/>
      <c r="G5343" s="59"/>
    </row>
    <row r="5344" spans="2:7" x14ac:dyDescent="0.25">
      <c r="B5344" s="56"/>
      <c r="C5344" s="57"/>
      <c r="D5344" s="57"/>
      <c r="E5344" s="57"/>
      <c r="F5344" s="57"/>
      <c r="G5344" s="59"/>
    </row>
    <row r="5345" spans="2:7" x14ac:dyDescent="0.25">
      <c r="B5345" s="56"/>
      <c r="C5345" s="57"/>
      <c r="D5345" s="57"/>
      <c r="E5345" s="57"/>
      <c r="F5345" s="57"/>
      <c r="G5345" s="59"/>
    </row>
    <row r="5346" spans="2:7" x14ac:dyDescent="0.25">
      <c r="B5346" s="56"/>
      <c r="C5346" s="57"/>
      <c r="D5346" s="57"/>
      <c r="E5346" s="57"/>
      <c r="F5346" s="57"/>
      <c r="G5346" s="59"/>
    </row>
    <row r="5347" spans="2:7" x14ac:dyDescent="0.25">
      <c r="B5347" s="56"/>
      <c r="C5347" s="57"/>
      <c r="D5347" s="57"/>
      <c r="E5347" s="57"/>
      <c r="F5347" s="57"/>
      <c r="G5347" s="59"/>
    </row>
    <row r="5348" spans="2:7" x14ac:dyDescent="0.25">
      <c r="B5348" s="56"/>
      <c r="C5348" s="57"/>
      <c r="D5348" s="57"/>
      <c r="E5348" s="57"/>
      <c r="F5348" s="57"/>
      <c r="G5348" s="59"/>
    </row>
    <row r="5349" spans="2:7" x14ac:dyDescent="0.25">
      <c r="B5349" s="56"/>
      <c r="C5349" s="57"/>
      <c r="D5349" s="57"/>
      <c r="E5349" s="57"/>
      <c r="F5349" s="57"/>
      <c r="G5349" s="59"/>
    </row>
    <row r="5350" spans="2:7" x14ac:dyDescent="0.25">
      <c r="B5350" s="56"/>
      <c r="C5350" s="57"/>
      <c r="D5350" s="57"/>
      <c r="E5350" s="57"/>
      <c r="F5350" s="57"/>
      <c r="G5350" s="59"/>
    </row>
    <row r="5351" spans="2:7" x14ac:dyDescent="0.25">
      <c r="B5351" s="56"/>
      <c r="C5351" s="57"/>
      <c r="D5351" s="57"/>
      <c r="E5351" s="57"/>
      <c r="F5351" s="57"/>
      <c r="G5351" s="59"/>
    </row>
    <row r="5352" spans="2:7" x14ac:dyDescent="0.25">
      <c r="B5352" s="56"/>
      <c r="C5352" s="57"/>
      <c r="D5352" s="57"/>
      <c r="E5352" s="57"/>
      <c r="F5352" s="57"/>
      <c r="G5352" s="59"/>
    </row>
    <row r="5353" spans="2:7" x14ac:dyDescent="0.25">
      <c r="B5353" s="56"/>
      <c r="C5353" s="57"/>
      <c r="D5353" s="57"/>
      <c r="E5353" s="57"/>
      <c r="F5353" s="57"/>
      <c r="G5353" s="59"/>
    </row>
    <row r="5354" spans="2:7" x14ac:dyDescent="0.25">
      <c r="B5354" s="56"/>
      <c r="C5354" s="57"/>
      <c r="D5354" s="57"/>
      <c r="E5354" s="57"/>
      <c r="F5354" s="57"/>
      <c r="G5354" s="59"/>
    </row>
    <row r="5355" spans="2:7" x14ac:dyDescent="0.25">
      <c r="B5355" s="56"/>
      <c r="C5355" s="57"/>
      <c r="D5355" s="57"/>
      <c r="E5355" s="57"/>
      <c r="F5355" s="57"/>
      <c r="G5355" s="59"/>
    </row>
    <row r="5356" spans="2:7" x14ac:dyDescent="0.25">
      <c r="B5356" s="56"/>
      <c r="C5356" s="57"/>
      <c r="D5356" s="57"/>
      <c r="E5356" s="57"/>
      <c r="F5356" s="57"/>
      <c r="G5356" s="59"/>
    </row>
    <row r="5357" spans="2:7" x14ac:dyDescent="0.25">
      <c r="B5357" s="56"/>
      <c r="C5357" s="57"/>
      <c r="D5357" s="57"/>
      <c r="E5357" s="57"/>
      <c r="F5357" s="57"/>
      <c r="G5357" s="59"/>
    </row>
    <row r="5358" spans="2:7" x14ac:dyDescent="0.25">
      <c r="B5358" s="56"/>
      <c r="C5358" s="57"/>
      <c r="D5358" s="57"/>
      <c r="E5358" s="57"/>
      <c r="F5358" s="57"/>
      <c r="G5358" s="59"/>
    </row>
    <row r="5359" spans="2:7" x14ac:dyDescent="0.25">
      <c r="B5359" s="56"/>
      <c r="C5359" s="57"/>
      <c r="D5359" s="57"/>
      <c r="E5359" s="57"/>
      <c r="F5359" s="57"/>
      <c r="G5359" s="59"/>
    </row>
    <row r="5360" spans="2:7" x14ac:dyDescent="0.25">
      <c r="B5360" s="56"/>
      <c r="C5360" s="57"/>
      <c r="D5360" s="57"/>
      <c r="E5360" s="57"/>
      <c r="F5360" s="57"/>
      <c r="G5360" s="59"/>
    </row>
    <row r="5361" spans="2:7" x14ac:dyDescent="0.25">
      <c r="B5361" s="56"/>
      <c r="C5361" s="57"/>
      <c r="D5361" s="57"/>
      <c r="E5361" s="57"/>
      <c r="F5361" s="57"/>
      <c r="G5361" s="59"/>
    </row>
    <row r="5362" spans="2:7" x14ac:dyDescent="0.25">
      <c r="B5362" s="56"/>
      <c r="C5362" s="57"/>
      <c r="D5362" s="57"/>
      <c r="E5362" s="57"/>
      <c r="F5362" s="57"/>
      <c r="G5362" s="59"/>
    </row>
    <row r="5363" spans="2:7" x14ac:dyDescent="0.25">
      <c r="B5363" s="56"/>
      <c r="C5363" s="57"/>
      <c r="D5363" s="57"/>
      <c r="E5363" s="57"/>
      <c r="F5363" s="57"/>
      <c r="G5363" s="59"/>
    </row>
    <row r="5364" spans="2:7" x14ac:dyDescent="0.25">
      <c r="B5364" s="56"/>
      <c r="C5364" s="57"/>
      <c r="D5364" s="57"/>
      <c r="E5364" s="57"/>
      <c r="F5364" s="57"/>
      <c r="G5364" s="59"/>
    </row>
    <row r="5365" spans="2:7" x14ac:dyDescent="0.25">
      <c r="B5365" s="56"/>
      <c r="C5365" s="57"/>
      <c r="D5365" s="57"/>
      <c r="E5365" s="57"/>
      <c r="F5365" s="57"/>
      <c r="G5365" s="59"/>
    </row>
    <row r="5366" spans="2:7" x14ac:dyDescent="0.25">
      <c r="B5366" s="56"/>
      <c r="C5366" s="57"/>
      <c r="D5366" s="57"/>
      <c r="E5366" s="57"/>
      <c r="F5366" s="57"/>
      <c r="G5366" s="59"/>
    </row>
    <row r="5367" spans="2:7" x14ac:dyDescent="0.25">
      <c r="B5367" s="56"/>
      <c r="C5367" s="57"/>
      <c r="D5367" s="57"/>
      <c r="E5367" s="57"/>
      <c r="F5367" s="57"/>
      <c r="G5367" s="59"/>
    </row>
    <row r="5368" spans="2:7" x14ac:dyDescent="0.25">
      <c r="B5368" s="56"/>
      <c r="C5368" s="57"/>
      <c r="D5368" s="57"/>
      <c r="E5368" s="57"/>
      <c r="F5368" s="57"/>
      <c r="G5368" s="59"/>
    </row>
    <row r="5369" spans="2:7" x14ac:dyDescent="0.25">
      <c r="B5369" s="56"/>
      <c r="C5369" s="57"/>
      <c r="D5369" s="57"/>
      <c r="E5369" s="57"/>
      <c r="F5369" s="57"/>
      <c r="G5369" s="59"/>
    </row>
    <row r="5370" spans="2:7" x14ac:dyDescent="0.25">
      <c r="B5370" s="56"/>
      <c r="C5370" s="57"/>
      <c r="D5370" s="57"/>
      <c r="E5370" s="57"/>
      <c r="F5370" s="57"/>
      <c r="G5370" s="59"/>
    </row>
    <row r="5371" spans="2:7" x14ac:dyDescent="0.25">
      <c r="B5371" s="56"/>
      <c r="C5371" s="57"/>
      <c r="D5371" s="57"/>
      <c r="E5371" s="57"/>
      <c r="F5371" s="57"/>
      <c r="G5371" s="59"/>
    </row>
    <row r="5372" spans="2:7" x14ac:dyDescent="0.25">
      <c r="B5372" s="56"/>
      <c r="C5372" s="57"/>
      <c r="D5372" s="57"/>
      <c r="E5372" s="57"/>
      <c r="F5372" s="57"/>
      <c r="G5372" s="59"/>
    </row>
    <row r="5373" spans="2:7" x14ac:dyDescent="0.25">
      <c r="B5373" s="56"/>
      <c r="C5373" s="57"/>
      <c r="D5373" s="57"/>
      <c r="E5373" s="57"/>
      <c r="F5373" s="57"/>
      <c r="G5373" s="59"/>
    </row>
    <row r="5374" spans="2:7" x14ac:dyDescent="0.25">
      <c r="B5374" s="56"/>
      <c r="C5374" s="57"/>
      <c r="D5374" s="57"/>
      <c r="E5374" s="57"/>
      <c r="F5374" s="57"/>
      <c r="G5374" s="59"/>
    </row>
    <row r="5375" spans="2:7" x14ac:dyDescent="0.25">
      <c r="B5375" s="56"/>
      <c r="C5375" s="57"/>
      <c r="D5375" s="57"/>
      <c r="E5375" s="57"/>
      <c r="F5375" s="57"/>
      <c r="G5375" s="59"/>
    </row>
    <row r="5376" spans="2:7" x14ac:dyDescent="0.25">
      <c r="B5376" s="56"/>
      <c r="C5376" s="57"/>
      <c r="D5376" s="57"/>
      <c r="E5376" s="57"/>
      <c r="F5376" s="57"/>
      <c r="G5376" s="59"/>
    </row>
    <row r="5377" spans="2:7" x14ac:dyDescent="0.25">
      <c r="B5377" s="56"/>
      <c r="C5377" s="57"/>
      <c r="D5377" s="57"/>
      <c r="E5377" s="57"/>
      <c r="F5377" s="57"/>
      <c r="G5377" s="59"/>
    </row>
    <row r="5378" spans="2:7" x14ac:dyDescent="0.25">
      <c r="B5378" s="56"/>
      <c r="C5378" s="57"/>
      <c r="D5378" s="57"/>
      <c r="E5378" s="57"/>
      <c r="F5378" s="57"/>
      <c r="G5378" s="59"/>
    </row>
    <row r="5379" spans="2:7" x14ac:dyDescent="0.25">
      <c r="B5379" s="56"/>
      <c r="C5379" s="57"/>
      <c r="D5379" s="57"/>
      <c r="E5379" s="57"/>
      <c r="F5379" s="57"/>
      <c r="G5379" s="59"/>
    </row>
    <row r="5380" spans="2:7" x14ac:dyDescent="0.25">
      <c r="B5380" s="56"/>
      <c r="C5380" s="57"/>
      <c r="D5380" s="57"/>
      <c r="E5380" s="57"/>
      <c r="F5380" s="57"/>
      <c r="G5380" s="59"/>
    </row>
    <row r="5381" spans="2:7" x14ac:dyDescent="0.25">
      <c r="B5381" s="56"/>
      <c r="C5381" s="57"/>
      <c r="D5381" s="57"/>
      <c r="E5381" s="57"/>
      <c r="F5381" s="57"/>
      <c r="G5381" s="59"/>
    </row>
    <row r="5382" spans="2:7" x14ac:dyDescent="0.25">
      <c r="B5382" s="56"/>
      <c r="C5382" s="57"/>
      <c r="D5382" s="57"/>
      <c r="E5382" s="57"/>
      <c r="F5382" s="57"/>
      <c r="G5382" s="59"/>
    </row>
    <row r="5383" spans="2:7" x14ac:dyDescent="0.25">
      <c r="B5383" s="56"/>
      <c r="C5383" s="57"/>
      <c r="D5383" s="57"/>
      <c r="E5383" s="57"/>
      <c r="F5383" s="57"/>
      <c r="G5383" s="59"/>
    </row>
    <row r="5384" spans="2:7" x14ac:dyDescent="0.25">
      <c r="B5384" s="56"/>
      <c r="C5384" s="57"/>
      <c r="D5384" s="57"/>
      <c r="E5384" s="57"/>
      <c r="F5384" s="57"/>
      <c r="G5384" s="59"/>
    </row>
    <row r="5385" spans="2:7" x14ac:dyDescent="0.25">
      <c r="B5385" s="56"/>
      <c r="C5385" s="57"/>
      <c r="D5385" s="57"/>
      <c r="E5385" s="57"/>
      <c r="F5385" s="57"/>
      <c r="G5385" s="59"/>
    </row>
    <row r="5386" spans="2:7" x14ac:dyDescent="0.25">
      <c r="B5386" s="56"/>
      <c r="C5386" s="57"/>
      <c r="D5386" s="57"/>
      <c r="E5386" s="57"/>
      <c r="F5386" s="57"/>
      <c r="G5386" s="59"/>
    </row>
    <row r="5387" spans="2:7" x14ac:dyDescent="0.25">
      <c r="B5387" s="56"/>
      <c r="C5387" s="57"/>
      <c r="D5387" s="57"/>
      <c r="E5387" s="57"/>
      <c r="F5387" s="57"/>
      <c r="G5387" s="59"/>
    </row>
    <row r="5388" spans="2:7" x14ac:dyDescent="0.25">
      <c r="B5388" s="56"/>
      <c r="C5388" s="57"/>
      <c r="D5388" s="57"/>
      <c r="E5388" s="57"/>
      <c r="F5388" s="57"/>
      <c r="G5388" s="59"/>
    </row>
    <row r="5389" spans="2:7" x14ac:dyDescent="0.25">
      <c r="B5389" s="56"/>
      <c r="C5389" s="57"/>
      <c r="D5389" s="57"/>
      <c r="E5389" s="57"/>
      <c r="F5389" s="57"/>
      <c r="G5389" s="59"/>
    </row>
    <row r="5390" spans="2:7" x14ac:dyDescent="0.25">
      <c r="B5390" s="56"/>
      <c r="C5390" s="57"/>
      <c r="D5390" s="57"/>
      <c r="E5390" s="57"/>
      <c r="F5390" s="57"/>
      <c r="G5390" s="59"/>
    </row>
    <row r="5391" spans="2:7" x14ac:dyDescent="0.25">
      <c r="B5391" s="56"/>
      <c r="C5391" s="57"/>
      <c r="D5391" s="57"/>
      <c r="E5391" s="57"/>
      <c r="F5391" s="57"/>
      <c r="G5391" s="59"/>
    </row>
    <row r="5392" spans="2:7" x14ac:dyDescent="0.25">
      <c r="B5392" s="56"/>
      <c r="C5392" s="57"/>
      <c r="D5392" s="57"/>
      <c r="E5392" s="57"/>
      <c r="F5392" s="57"/>
      <c r="G5392" s="59"/>
    </row>
    <row r="5393" spans="2:7" x14ac:dyDescent="0.25">
      <c r="B5393" s="56"/>
      <c r="C5393" s="57"/>
      <c r="D5393" s="57"/>
      <c r="E5393" s="57"/>
      <c r="F5393" s="57"/>
      <c r="G5393" s="59"/>
    </row>
    <row r="5394" spans="2:7" x14ac:dyDescent="0.25">
      <c r="B5394" s="56"/>
      <c r="C5394" s="57"/>
      <c r="D5394" s="57"/>
      <c r="E5394" s="57"/>
      <c r="F5394" s="57"/>
      <c r="G5394" s="59"/>
    </row>
    <row r="5395" spans="2:7" x14ac:dyDescent="0.25">
      <c r="B5395" s="56"/>
      <c r="C5395" s="57"/>
      <c r="D5395" s="57"/>
      <c r="E5395" s="57"/>
      <c r="F5395" s="57"/>
      <c r="G5395" s="59"/>
    </row>
    <row r="5396" spans="2:7" x14ac:dyDescent="0.25">
      <c r="B5396" s="56"/>
      <c r="C5396" s="57"/>
      <c r="D5396" s="57"/>
      <c r="E5396" s="57"/>
      <c r="F5396" s="57"/>
      <c r="G5396" s="59"/>
    </row>
    <row r="5397" spans="2:7" x14ac:dyDescent="0.25">
      <c r="B5397" s="56"/>
      <c r="C5397" s="57"/>
      <c r="D5397" s="57"/>
      <c r="E5397" s="57"/>
      <c r="F5397" s="57"/>
      <c r="G5397" s="59"/>
    </row>
    <row r="5398" spans="2:7" x14ac:dyDescent="0.25">
      <c r="B5398" s="56"/>
      <c r="C5398" s="57"/>
      <c r="D5398" s="57"/>
      <c r="E5398" s="57"/>
      <c r="F5398" s="57"/>
      <c r="G5398" s="59"/>
    </row>
    <row r="5399" spans="2:7" x14ac:dyDescent="0.25">
      <c r="B5399" s="56"/>
      <c r="C5399" s="57"/>
      <c r="D5399" s="57"/>
      <c r="E5399" s="57"/>
      <c r="F5399" s="57"/>
      <c r="G5399" s="59"/>
    </row>
    <row r="5400" spans="2:7" x14ac:dyDescent="0.25">
      <c r="B5400" s="56"/>
      <c r="C5400" s="57"/>
      <c r="D5400" s="57"/>
      <c r="E5400" s="57"/>
      <c r="F5400" s="57"/>
      <c r="G5400" s="59"/>
    </row>
    <row r="5401" spans="2:7" x14ac:dyDescent="0.25">
      <c r="B5401" s="56"/>
      <c r="C5401" s="57"/>
      <c r="D5401" s="57"/>
      <c r="E5401" s="57"/>
      <c r="F5401" s="57"/>
      <c r="G5401" s="59"/>
    </row>
    <row r="5402" spans="2:7" x14ac:dyDescent="0.25">
      <c r="B5402" s="56"/>
      <c r="C5402" s="57"/>
      <c r="D5402" s="57"/>
      <c r="E5402" s="57"/>
      <c r="F5402" s="57"/>
      <c r="G5402" s="59"/>
    </row>
    <row r="5403" spans="2:7" x14ac:dyDescent="0.25">
      <c r="B5403" s="56"/>
      <c r="C5403" s="57"/>
      <c r="D5403" s="57"/>
      <c r="E5403" s="57"/>
      <c r="F5403" s="57"/>
      <c r="G5403" s="59"/>
    </row>
    <row r="5404" spans="2:7" x14ac:dyDescent="0.25">
      <c r="B5404" s="56"/>
      <c r="C5404" s="57"/>
      <c r="D5404" s="57"/>
      <c r="E5404" s="57"/>
      <c r="F5404" s="57"/>
      <c r="G5404" s="59"/>
    </row>
    <row r="5405" spans="2:7" x14ac:dyDescent="0.25">
      <c r="B5405" s="56"/>
      <c r="C5405" s="57"/>
      <c r="D5405" s="57"/>
      <c r="E5405" s="57"/>
      <c r="F5405" s="57"/>
      <c r="G5405" s="59"/>
    </row>
    <row r="5406" spans="2:7" x14ac:dyDescent="0.25">
      <c r="B5406" s="56"/>
      <c r="C5406" s="57"/>
      <c r="D5406" s="57"/>
      <c r="E5406" s="57"/>
      <c r="F5406" s="57"/>
      <c r="G5406" s="59"/>
    </row>
    <row r="5407" spans="2:7" x14ac:dyDescent="0.25">
      <c r="B5407" s="56"/>
      <c r="C5407" s="57"/>
      <c r="D5407" s="57"/>
      <c r="E5407" s="57"/>
      <c r="F5407" s="57"/>
      <c r="G5407" s="59"/>
    </row>
    <row r="5408" spans="2:7" x14ac:dyDescent="0.25">
      <c r="B5408" s="56"/>
      <c r="C5408" s="57"/>
      <c r="D5408" s="57"/>
      <c r="E5408" s="57"/>
      <c r="F5408" s="57"/>
      <c r="G5408" s="59"/>
    </row>
    <row r="5409" spans="2:7" x14ac:dyDescent="0.25">
      <c r="B5409" s="56"/>
      <c r="C5409" s="57"/>
      <c r="D5409" s="57"/>
      <c r="E5409" s="57"/>
      <c r="F5409" s="57"/>
      <c r="G5409" s="59"/>
    </row>
    <row r="5410" spans="2:7" x14ac:dyDescent="0.25">
      <c r="B5410" s="56"/>
      <c r="C5410" s="57"/>
      <c r="D5410" s="57"/>
      <c r="E5410" s="57"/>
      <c r="F5410" s="57"/>
      <c r="G5410" s="59"/>
    </row>
    <row r="5411" spans="2:7" x14ac:dyDescent="0.25">
      <c r="B5411" s="56"/>
      <c r="C5411" s="57"/>
      <c r="D5411" s="57"/>
      <c r="E5411" s="57"/>
      <c r="F5411" s="57"/>
      <c r="G5411" s="59"/>
    </row>
    <row r="5412" spans="2:7" x14ac:dyDescent="0.25">
      <c r="B5412" s="56"/>
      <c r="C5412" s="57"/>
      <c r="D5412" s="57"/>
      <c r="E5412" s="57"/>
      <c r="F5412" s="57"/>
      <c r="G5412" s="59"/>
    </row>
    <row r="5413" spans="2:7" x14ac:dyDescent="0.25">
      <c r="B5413" s="56"/>
      <c r="C5413" s="57"/>
      <c r="D5413" s="57"/>
      <c r="E5413" s="57"/>
      <c r="F5413" s="57"/>
      <c r="G5413" s="59"/>
    </row>
    <row r="5414" spans="2:7" x14ac:dyDescent="0.25">
      <c r="B5414" s="56"/>
      <c r="C5414" s="57"/>
      <c r="D5414" s="57"/>
      <c r="E5414" s="57"/>
      <c r="F5414" s="57"/>
      <c r="G5414" s="59"/>
    </row>
    <row r="5415" spans="2:7" x14ac:dyDescent="0.25">
      <c r="B5415" s="56"/>
      <c r="C5415" s="57"/>
      <c r="D5415" s="57"/>
      <c r="E5415" s="57"/>
      <c r="F5415" s="57"/>
      <c r="G5415" s="59"/>
    </row>
    <row r="5416" spans="2:7" x14ac:dyDescent="0.25">
      <c r="B5416" s="56"/>
      <c r="C5416" s="57"/>
      <c r="D5416" s="57"/>
      <c r="E5416" s="57"/>
      <c r="F5416" s="57"/>
      <c r="G5416" s="59"/>
    </row>
    <row r="5417" spans="2:7" x14ac:dyDescent="0.25">
      <c r="B5417" s="56"/>
      <c r="C5417" s="57"/>
      <c r="D5417" s="57"/>
      <c r="E5417" s="57"/>
      <c r="F5417" s="57"/>
      <c r="G5417" s="59"/>
    </row>
    <row r="5418" spans="2:7" x14ac:dyDescent="0.25">
      <c r="B5418" s="56"/>
      <c r="C5418" s="57"/>
      <c r="D5418" s="57"/>
      <c r="E5418" s="57"/>
      <c r="F5418" s="57"/>
      <c r="G5418" s="59"/>
    </row>
    <row r="5419" spans="2:7" x14ac:dyDescent="0.25">
      <c r="B5419" s="56"/>
      <c r="C5419" s="57"/>
      <c r="D5419" s="57"/>
      <c r="E5419" s="57"/>
      <c r="F5419" s="57"/>
      <c r="G5419" s="59"/>
    </row>
    <row r="5420" spans="2:7" x14ac:dyDescent="0.25">
      <c r="B5420" s="56"/>
      <c r="C5420" s="57"/>
      <c r="D5420" s="57"/>
      <c r="E5420" s="57"/>
      <c r="F5420" s="57"/>
      <c r="G5420" s="59"/>
    </row>
    <row r="5421" spans="2:7" x14ac:dyDescent="0.25">
      <c r="B5421" s="56"/>
      <c r="C5421" s="57"/>
      <c r="D5421" s="57"/>
      <c r="E5421" s="57"/>
      <c r="F5421" s="57"/>
      <c r="G5421" s="59"/>
    </row>
    <row r="5422" spans="2:7" x14ac:dyDescent="0.25">
      <c r="B5422" s="56"/>
      <c r="C5422" s="57"/>
      <c r="D5422" s="57"/>
      <c r="E5422" s="57"/>
      <c r="F5422" s="57"/>
      <c r="G5422" s="59"/>
    </row>
    <row r="5423" spans="2:7" x14ac:dyDescent="0.25">
      <c r="B5423" s="56"/>
      <c r="C5423" s="57"/>
      <c r="D5423" s="57"/>
      <c r="E5423" s="57"/>
      <c r="F5423" s="57"/>
      <c r="G5423" s="59"/>
    </row>
    <row r="5424" spans="2:7" x14ac:dyDescent="0.25">
      <c r="B5424" s="56"/>
      <c r="C5424" s="57"/>
      <c r="D5424" s="57"/>
      <c r="E5424" s="57"/>
      <c r="F5424" s="57"/>
      <c r="G5424" s="59"/>
    </row>
    <row r="5425" spans="2:7" x14ac:dyDescent="0.25">
      <c r="B5425" s="56"/>
      <c r="C5425" s="57"/>
      <c r="D5425" s="57"/>
      <c r="E5425" s="57"/>
      <c r="F5425" s="57"/>
      <c r="G5425" s="59"/>
    </row>
    <row r="5426" spans="2:7" x14ac:dyDescent="0.25">
      <c r="B5426" s="56"/>
      <c r="C5426" s="57"/>
      <c r="D5426" s="57"/>
      <c r="E5426" s="57"/>
      <c r="F5426" s="57"/>
      <c r="G5426" s="59"/>
    </row>
    <row r="5427" spans="2:7" x14ac:dyDescent="0.25">
      <c r="B5427" s="56"/>
      <c r="C5427" s="57"/>
      <c r="D5427" s="57"/>
      <c r="E5427" s="57"/>
      <c r="F5427" s="57"/>
      <c r="G5427" s="59"/>
    </row>
    <row r="5428" spans="2:7" x14ac:dyDescent="0.25">
      <c r="B5428" s="56"/>
      <c r="C5428" s="57"/>
      <c r="D5428" s="57"/>
      <c r="E5428" s="57"/>
      <c r="F5428" s="57"/>
      <c r="G5428" s="59"/>
    </row>
    <row r="5429" spans="2:7" x14ac:dyDescent="0.25">
      <c r="B5429" s="56"/>
      <c r="C5429" s="57"/>
      <c r="D5429" s="57"/>
      <c r="E5429" s="57"/>
      <c r="F5429" s="57"/>
      <c r="G5429" s="59"/>
    </row>
    <row r="5430" spans="2:7" x14ac:dyDescent="0.25">
      <c r="B5430" s="56"/>
      <c r="C5430" s="57"/>
      <c r="D5430" s="57"/>
      <c r="E5430" s="57"/>
      <c r="F5430" s="57"/>
      <c r="G5430" s="59"/>
    </row>
    <row r="5431" spans="2:7" x14ac:dyDescent="0.25">
      <c r="B5431" s="56"/>
      <c r="C5431" s="57"/>
      <c r="D5431" s="57"/>
      <c r="E5431" s="57"/>
      <c r="F5431" s="57"/>
      <c r="G5431" s="59"/>
    </row>
    <row r="5432" spans="2:7" x14ac:dyDescent="0.25">
      <c r="B5432" s="56"/>
      <c r="C5432" s="57"/>
      <c r="D5432" s="57"/>
      <c r="E5432" s="57"/>
      <c r="F5432" s="57"/>
      <c r="G5432" s="59"/>
    </row>
    <row r="5433" spans="2:7" x14ac:dyDescent="0.25">
      <c r="B5433" s="56"/>
      <c r="C5433" s="57"/>
      <c r="D5433" s="57"/>
      <c r="E5433" s="57"/>
      <c r="F5433" s="57"/>
      <c r="G5433" s="59"/>
    </row>
    <row r="5434" spans="2:7" x14ac:dyDescent="0.25">
      <c r="B5434" s="56"/>
      <c r="C5434" s="57"/>
      <c r="D5434" s="57"/>
      <c r="E5434" s="57"/>
      <c r="F5434" s="57"/>
      <c r="G5434" s="59"/>
    </row>
    <row r="5435" spans="2:7" x14ac:dyDescent="0.25">
      <c r="B5435" s="56"/>
      <c r="C5435" s="57"/>
      <c r="D5435" s="57"/>
      <c r="E5435" s="57"/>
      <c r="F5435" s="57"/>
      <c r="G5435" s="59"/>
    </row>
    <row r="5436" spans="2:7" x14ac:dyDescent="0.25">
      <c r="B5436" s="56"/>
      <c r="C5436" s="57"/>
      <c r="D5436" s="57"/>
      <c r="E5436" s="57"/>
      <c r="F5436" s="57"/>
      <c r="G5436" s="59"/>
    </row>
    <row r="5437" spans="2:7" x14ac:dyDescent="0.25">
      <c r="B5437" s="56"/>
      <c r="C5437" s="57"/>
      <c r="D5437" s="57"/>
      <c r="E5437" s="57"/>
      <c r="F5437" s="57"/>
      <c r="G5437" s="59"/>
    </row>
    <row r="5438" spans="2:7" x14ac:dyDescent="0.25">
      <c r="B5438" s="56"/>
      <c r="C5438" s="57"/>
      <c r="D5438" s="57"/>
      <c r="E5438" s="57"/>
      <c r="F5438" s="57"/>
      <c r="G5438" s="59"/>
    </row>
    <row r="5439" spans="2:7" x14ac:dyDescent="0.25">
      <c r="B5439" s="56"/>
      <c r="C5439" s="57"/>
      <c r="D5439" s="57"/>
      <c r="E5439" s="57"/>
      <c r="F5439" s="57"/>
      <c r="G5439" s="59"/>
    </row>
    <row r="5440" spans="2:7" x14ac:dyDescent="0.25">
      <c r="B5440" s="56"/>
      <c r="C5440" s="57"/>
      <c r="D5440" s="57"/>
      <c r="E5440" s="57"/>
      <c r="F5440" s="57"/>
      <c r="G5440" s="59"/>
    </row>
    <row r="5441" spans="2:7" x14ac:dyDescent="0.25">
      <c r="B5441" s="56"/>
      <c r="C5441" s="57"/>
      <c r="D5441" s="57"/>
      <c r="E5441" s="57"/>
      <c r="F5441" s="57"/>
      <c r="G5441" s="59"/>
    </row>
    <row r="5442" spans="2:7" x14ac:dyDescent="0.25">
      <c r="B5442" s="56"/>
      <c r="C5442" s="57"/>
      <c r="D5442" s="57"/>
      <c r="E5442" s="57"/>
      <c r="F5442" s="57"/>
      <c r="G5442" s="59"/>
    </row>
    <row r="5443" spans="2:7" x14ac:dyDescent="0.25">
      <c r="B5443" s="56"/>
      <c r="C5443" s="57"/>
      <c r="D5443" s="57"/>
      <c r="E5443" s="57"/>
      <c r="F5443" s="57"/>
      <c r="G5443" s="59"/>
    </row>
    <row r="5444" spans="2:7" x14ac:dyDescent="0.25">
      <c r="B5444" s="56"/>
      <c r="C5444" s="57"/>
      <c r="D5444" s="57"/>
      <c r="E5444" s="57"/>
      <c r="F5444" s="57"/>
      <c r="G5444" s="59"/>
    </row>
    <row r="5445" spans="2:7" x14ac:dyDescent="0.25">
      <c r="B5445" s="56"/>
      <c r="C5445" s="57"/>
      <c r="D5445" s="57"/>
      <c r="E5445" s="57"/>
      <c r="F5445" s="57"/>
      <c r="G5445" s="59"/>
    </row>
    <row r="5446" spans="2:7" x14ac:dyDescent="0.25">
      <c r="B5446" s="56"/>
      <c r="C5446" s="57"/>
      <c r="D5446" s="57"/>
      <c r="E5446" s="57"/>
      <c r="F5446" s="57"/>
      <c r="G5446" s="59"/>
    </row>
    <row r="5447" spans="2:7" x14ac:dyDescent="0.25">
      <c r="B5447" s="56"/>
      <c r="C5447" s="57"/>
      <c r="D5447" s="57"/>
      <c r="E5447" s="57"/>
      <c r="F5447" s="57"/>
      <c r="G5447" s="59"/>
    </row>
    <row r="5448" spans="2:7" x14ac:dyDescent="0.25">
      <c r="B5448" s="56"/>
      <c r="C5448" s="57"/>
      <c r="D5448" s="57"/>
      <c r="E5448" s="57"/>
      <c r="F5448" s="57"/>
      <c r="G5448" s="59"/>
    </row>
    <row r="5449" spans="2:7" x14ac:dyDescent="0.25">
      <c r="B5449" s="56"/>
      <c r="C5449" s="57"/>
      <c r="D5449" s="57"/>
      <c r="E5449" s="57"/>
      <c r="F5449" s="57"/>
      <c r="G5449" s="59"/>
    </row>
    <row r="5450" spans="2:7" x14ac:dyDescent="0.25">
      <c r="B5450" s="56"/>
      <c r="C5450" s="57"/>
      <c r="D5450" s="57"/>
      <c r="E5450" s="57"/>
      <c r="F5450" s="57"/>
      <c r="G5450" s="59"/>
    </row>
    <row r="5451" spans="2:7" x14ac:dyDescent="0.25">
      <c r="B5451" s="56"/>
      <c r="C5451" s="57"/>
      <c r="D5451" s="57"/>
      <c r="E5451" s="57"/>
      <c r="F5451" s="57"/>
      <c r="G5451" s="59"/>
    </row>
    <row r="5452" spans="2:7" x14ac:dyDescent="0.25">
      <c r="B5452" s="56"/>
      <c r="C5452" s="57"/>
      <c r="D5452" s="57"/>
      <c r="E5452" s="57"/>
      <c r="F5452" s="57"/>
      <c r="G5452" s="59"/>
    </row>
    <row r="5453" spans="2:7" x14ac:dyDescent="0.25">
      <c r="B5453" s="56"/>
      <c r="C5453" s="57"/>
      <c r="D5453" s="57"/>
      <c r="E5453" s="57"/>
      <c r="F5453" s="57"/>
      <c r="G5453" s="59"/>
    </row>
    <row r="5454" spans="2:7" x14ac:dyDescent="0.25">
      <c r="B5454" s="56"/>
      <c r="C5454" s="57"/>
      <c r="D5454" s="57"/>
      <c r="E5454" s="57"/>
      <c r="F5454" s="57"/>
      <c r="G5454" s="59"/>
    </row>
    <row r="5455" spans="2:7" x14ac:dyDescent="0.25">
      <c r="B5455" s="56"/>
      <c r="C5455" s="57"/>
      <c r="D5455" s="57"/>
      <c r="E5455" s="57"/>
      <c r="F5455" s="57"/>
      <c r="G5455" s="59"/>
    </row>
    <row r="5456" spans="2:7" x14ac:dyDescent="0.25">
      <c r="B5456" s="56"/>
      <c r="C5456" s="57"/>
      <c r="D5456" s="57"/>
      <c r="E5456" s="57"/>
      <c r="F5456" s="57"/>
      <c r="G5456" s="59"/>
    </row>
    <row r="5457" spans="2:7" x14ac:dyDescent="0.25">
      <c r="B5457" s="56"/>
      <c r="C5457" s="57"/>
      <c r="D5457" s="57"/>
      <c r="E5457" s="57"/>
      <c r="F5457" s="57"/>
      <c r="G5457" s="59"/>
    </row>
    <row r="5458" spans="2:7" x14ac:dyDescent="0.25">
      <c r="B5458" s="56"/>
      <c r="C5458" s="57"/>
      <c r="D5458" s="57"/>
      <c r="E5458" s="57"/>
      <c r="F5458" s="57"/>
      <c r="G5458" s="59"/>
    </row>
    <row r="5459" spans="2:7" x14ac:dyDescent="0.25">
      <c r="B5459" s="56"/>
      <c r="C5459" s="57"/>
      <c r="D5459" s="57"/>
      <c r="E5459" s="57"/>
      <c r="F5459" s="57"/>
      <c r="G5459" s="59"/>
    </row>
    <row r="5460" spans="2:7" x14ac:dyDescent="0.25">
      <c r="B5460" s="56"/>
      <c r="C5460" s="57"/>
      <c r="D5460" s="57"/>
      <c r="E5460" s="57"/>
      <c r="F5460" s="57"/>
      <c r="G5460" s="59"/>
    </row>
    <row r="5461" spans="2:7" x14ac:dyDescent="0.25">
      <c r="B5461" s="56"/>
      <c r="C5461" s="57"/>
      <c r="D5461" s="57"/>
      <c r="E5461" s="57"/>
      <c r="F5461" s="57"/>
      <c r="G5461" s="59"/>
    </row>
    <row r="5462" spans="2:7" x14ac:dyDescent="0.25">
      <c r="B5462" s="56"/>
      <c r="C5462" s="57"/>
      <c r="D5462" s="57"/>
      <c r="E5462" s="57"/>
      <c r="F5462" s="57"/>
      <c r="G5462" s="59"/>
    </row>
    <row r="5463" spans="2:7" x14ac:dyDescent="0.25">
      <c r="B5463" s="56"/>
      <c r="C5463" s="57"/>
      <c r="D5463" s="57"/>
      <c r="E5463" s="57"/>
      <c r="F5463" s="57"/>
      <c r="G5463" s="59"/>
    </row>
    <row r="5464" spans="2:7" x14ac:dyDescent="0.25">
      <c r="B5464" s="56"/>
      <c r="C5464" s="57"/>
      <c r="D5464" s="57"/>
      <c r="E5464" s="57"/>
      <c r="F5464" s="57"/>
      <c r="G5464" s="59"/>
    </row>
    <row r="5465" spans="2:7" x14ac:dyDescent="0.25">
      <c r="B5465" s="56"/>
      <c r="C5465" s="57"/>
      <c r="D5465" s="57"/>
      <c r="E5465" s="57"/>
      <c r="F5465" s="57"/>
      <c r="G5465" s="59"/>
    </row>
    <row r="5466" spans="2:7" x14ac:dyDescent="0.25">
      <c r="B5466" s="56"/>
      <c r="C5466" s="57"/>
      <c r="D5466" s="57"/>
      <c r="E5466" s="57"/>
      <c r="F5466" s="57"/>
      <c r="G5466" s="59"/>
    </row>
    <row r="5467" spans="2:7" x14ac:dyDescent="0.25">
      <c r="B5467" s="56"/>
      <c r="C5467" s="57"/>
      <c r="D5467" s="57"/>
      <c r="E5467" s="57"/>
      <c r="F5467" s="57"/>
      <c r="G5467" s="59"/>
    </row>
    <row r="5468" spans="2:7" x14ac:dyDescent="0.25">
      <c r="B5468" s="56"/>
      <c r="C5468" s="57"/>
      <c r="D5468" s="57"/>
      <c r="E5468" s="57"/>
      <c r="F5468" s="57"/>
      <c r="G5468" s="59"/>
    </row>
    <row r="5469" spans="2:7" x14ac:dyDescent="0.25">
      <c r="B5469" s="56"/>
      <c r="C5469" s="57"/>
      <c r="D5469" s="57"/>
      <c r="E5469" s="57"/>
      <c r="F5469" s="57"/>
      <c r="G5469" s="59"/>
    </row>
    <row r="5470" spans="2:7" x14ac:dyDescent="0.25">
      <c r="B5470" s="56"/>
      <c r="C5470" s="57"/>
      <c r="D5470" s="57"/>
      <c r="E5470" s="57"/>
      <c r="F5470" s="57"/>
      <c r="G5470" s="59"/>
    </row>
    <row r="5471" spans="2:7" x14ac:dyDescent="0.25">
      <c r="B5471" s="56"/>
      <c r="C5471" s="57"/>
      <c r="D5471" s="57"/>
      <c r="E5471" s="57"/>
      <c r="F5471" s="57"/>
      <c r="G5471" s="59"/>
    </row>
    <row r="5472" spans="2:7" x14ac:dyDescent="0.25">
      <c r="B5472" s="56"/>
      <c r="C5472" s="57"/>
      <c r="D5472" s="57"/>
      <c r="E5472" s="57"/>
      <c r="F5472" s="57"/>
      <c r="G5472" s="59"/>
    </row>
    <row r="5473" spans="2:7" x14ac:dyDescent="0.25">
      <c r="B5473" s="56"/>
      <c r="C5473" s="57"/>
      <c r="D5473" s="57"/>
      <c r="E5473" s="57"/>
      <c r="F5473" s="57"/>
      <c r="G5473" s="59"/>
    </row>
    <row r="5474" spans="2:7" x14ac:dyDescent="0.25">
      <c r="B5474" s="56"/>
      <c r="C5474" s="57"/>
      <c r="D5474" s="57"/>
      <c r="E5474" s="57"/>
      <c r="F5474" s="57"/>
      <c r="G5474" s="59"/>
    </row>
    <row r="5475" spans="2:7" x14ac:dyDescent="0.25">
      <c r="B5475" s="56"/>
      <c r="C5475" s="57"/>
      <c r="D5475" s="57"/>
      <c r="E5475" s="57"/>
      <c r="F5475" s="57"/>
      <c r="G5475" s="59"/>
    </row>
    <row r="5476" spans="2:7" x14ac:dyDescent="0.25">
      <c r="B5476" s="56"/>
      <c r="C5476" s="57"/>
      <c r="D5476" s="57"/>
      <c r="E5476" s="57"/>
      <c r="F5476" s="57"/>
      <c r="G5476" s="59"/>
    </row>
    <row r="5477" spans="2:7" x14ac:dyDescent="0.25">
      <c r="B5477" s="56"/>
      <c r="C5477" s="57"/>
      <c r="D5477" s="57"/>
      <c r="E5477" s="57"/>
      <c r="F5477" s="57"/>
      <c r="G5477" s="59"/>
    </row>
    <row r="5478" spans="2:7" x14ac:dyDescent="0.25">
      <c r="B5478" s="56"/>
      <c r="C5478" s="57"/>
      <c r="D5478" s="57"/>
      <c r="E5478" s="57"/>
      <c r="F5478" s="57"/>
      <c r="G5478" s="59"/>
    </row>
    <row r="5479" spans="2:7" x14ac:dyDescent="0.25">
      <c r="B5479" s="56"/>
      <c r="C5479" s="57"/>
      <c r="D5479" s="57"/>
      <c r="E5479" s="57"/>
      <c r="F5479" s="57"/>
      <c r="G5479" s="59"/>
    </row>
    <row r="5480" spans="2:7" x14ac:dyDescent="0.25">
      <c r="B5480" s="56"/>
      <c r="C5480" s="57"/>
      <c r="D5480" s="57"/>
      <c r="E5480" s="57"/>
      <c r="F5480" s="57"/>
      <c r="G5480" s="59"/>
    </row>
    <row r="5481" spans="2:7" x14ac:dyDescent="0.25">
      <c r="B5481" s="56"/>
      <c r="C5481" s="57"/>
      <c r="D5481" s="57"/>
      <c r="E5481" s="57"/>
      <c r="F5481" s="57"/>
      <c r="G5481" s="59"/>
    </row>
    <row r="5482" spans="2:7" x14ac:dyDescent="0.25">
      <c r="B5482" s="56"/>
      <c r="C5482" s="57"/>
      <c r="D5482" s="57"/>
      <c r="E5482" s="57"/>
      <c r="F5482" s="57"/>
      <c r="G5482" s="59"/>
    </row>
    <row r="5483" spans="2:7" x14ac:dyDescent="0.25">
      <c r="B5483" s="56"/>
      <c r="C5483" s="57"/>
      <c r="D5483" s="57"/>
      <c r="E5483" s="57"/>
      <c r="F5483" s="57"/>
      <c r="G5483" s="59"/>
    </row>
    <row r="5484" spans="2:7" x14ac:dyDescent="0.25">
      <c r="B5484" s="56"/>
      <c r="C5484" s="57"/>
      <c r="D5484" s="57"/>
      <c r="E5484" s="57"/>
      <c r="F5484" s="57"/>
      <c r="G5484" s="59"/>
    </row>
    <row r="5485" spans="2:7" x14ac:dyDescent="0.25">
      <c r="B5485" s="56"/>
      <c r="C5485" s="57"/>
      <c r="D5485" s="57"/>
      <c r="E5485" s="57"/>
      <c r="F5485" s="57"/>
      <c r="G5485" s="59"/>
    </row>
    <row r="5486" spans="2:7" x14ac:dyDescent="0.25">
      <c r="B5486" s="56"/>
      <c r="C5486" s="57"/>
      <c r="D5486" s="57"/>
      <c r="E5486" s="57"/>
      <c r="F5486" s="57"/>
      <c r="G5486" s="59"/>
    </row>
    <row r="5487" spans="2:7" x14ac:dyDescent="0.25">
      <c r="B5487" s="56"/>
      <c r="C5487" s="57"/>
      <c r="D5487" s="57"/>
      <c r="E5487" s="57"/>
      <c r="F5487" s="57"/>
      <c r="G5487" s="59"/>
    </row>
    <row r="5488" spans="2:7" x14ac:dyDescent="0.25">
      <c r="B5488" s="56"/>
      <c r="C5488" s="57"/>
      <c r="D5488" s="57"/>
      <c r="E5488" s="57"/>
      <c r="F5488" s="57"/>
      <c r="G5488" s="59"/>
    </row>
    <row r="5489" spans="2:7" x14ac:dyDescent="0.25">
      <c r="B5489" s="56"/>
      <c r="C5489" s="57"/>
      <c r="D5489" s="57"/>
      <c r="E5489" s="57"/>
      <c r="F5489" s="57"/>
      <c r="G5489" s="59"/>
    </row>
    <row r="5490" spans="2:7" x14ac:dyDescent="0.25">
      <c r="B5490" s="56"/>
      <c r="C5490" s="57"/>
      <c r="D5490" s="57"/>
      <c r="E5490" s="57"/>
      <c r="F5490" s="57"/>
      <c r="G5490" s="59"/>
    </row>
    <row r="5491" spans="2:7" x14ac:dyDescent="0.25">
      <c r="B5491" s="56"/>
      <c r="C5491" s="57"/>
      <c r="D5491" s="57"/>
      <c r="E5491" s="57"/>
      <c r="F5491" s="57"/>
      <c r="G5491" s="59"/>
    </row>
    <row r="5492" spans="2:7" x14ac:dyDescent="0.25">
      <c r="B5492" s="56"/>
      <c r="C5492" s="57"/>
      <c r="D5492" s="57"/>
      <c r="E5492" s="57"/>
      <c r="F5492" s="57"/>
      <c r="G5492" s="59"/>
    </row>
    <row r="5493" spans="2:7" x14ac:dyDescent="0.25">
      <c r="B5493" s="56"/>
      <c r="C5493" s="57"/>
      <c r="D5493" s="57"/>
      <c r="E5493" s="57"/>
      <c r="F5493" s="57"/>
      <c r="G5493" s="59"/>
    </row>
    <row r="5494" spans="2:7" x14ac:dyDescent="0.25">
      <c r="B5494" s="56"/>
      <c r="C5494" s="57"/>
      <c r="D5494" s="57"/>
      <c r="E5494" s="57"/>
      <c r="F5494" s="57"/>
      <c r="G5494" s="59"/>
    </row>
    <row r="5495" spans="2:7" x14ac:dyDescent="0.25">
      <c r="B5495" s="56"/>
      <c r="C5495" s="57"/>
      <c r="D5495" s="57"/>
      <c r="E5495" s="57"/>
      <c r="F5495" s="57"/>
      <c r="G5495" s="59"/>
    </row>
    <row r="5496" spans="2:7" x14ac:dyDescent="0.25">
      <c r="B5496" s="56"/>
      <c r="C5496" s="57"/>
      <c r="D5496" s="57"/>
      <c r="E5496" s="57"/>
      <c r="F5496" s="57"/>
      <c r="G5496" s="59"/>
    </row>
    <row r="5497" spans="2:7" x14ac:dyDescent="0.25">
      <c r="B5497" s="56"/>
      <c r="C5497" s="57"/>
      <c r="D5497" s="57"/>
      <c r="E5497" s="57"/>
      <c r="F5497" s="57"/>
      <c r="G5497" s="59"/>
    </row>
    <row r="5498" spans="2:7" x14ac:dyDescent="0.25">
      <c r="B5498" s="56"/>
      <c r="C5498" s="57"/>
      <c r="D5498" s="57"/>
      <c r="E5498" s="57"/>
      <c r="F5498" s="57"/>
      <c r="G5498" s="59"/>
    </row>
    <row r="5499" spans="2:7" x14ac:dyDescent="0.25">
      <c r="B5499" s="56"/>
      <c r="C5499" s="57"/>
      <c r="D5499" s="57"/>
      <c r="E5499" s="57"/>
      <c r="F5499" s="57"/>
      <c r="G5499" s="59"/>
    </row>
    <row r="5500" spans="2:7" x14ac:dyDescent="0.25">
      <c r="B5500" s="56"/>
      <c r="C5500" s="57"/>
      <c r="D5500" s="57"/>
      <c r="E5500" s="57"/>
      <c r="F5500" s="57"/>
      <c r="G5500" s="59"/>
    </row>
    <row r="5501" spans="2:7" x14ac:dyDescent="0.25">
      <c r="B5501" s="56"/>
      <c r="C5501" s="57"/>
      <c r="D5501" s="57"/>
      <c r="E5501" s="57"/>
      <c r="F5501" s="57"/>
      <c r="G5501" s="59"/>
    </row>
    <row r="5502" spans="2:7" x14ac:dyDescent="0.25">
      <c r="B5502" s="56"/>
      <c r="C5502" s="57"/>
      <c r="D5502" s="57"/>
      <c r="E5502" s="57"/>
      <c r="F5502" s="57"/>
      <c r="G5502" s="59"/>
    </row>
    <row r="5503" spans="2:7" x14ac:dyDescent="0.25">
      <c r="B5503" s="56"/>
      <c r="C5503" s="57"/>
      <c r="D5503" s="57"/>
      <c r="E5503" s="57"/>
      <c r="F5503" s="57"/>
      <c r="G5503" s="59"/>
    </row>
    <row r="5504" spans="2:7" x14ac:dyDescent="0.25">
      <c r="B5504" s="56"/>
      <c r="C5504" s="57"/>
      <c r="D5504" s="57"/>
      <c r="E5504" s="57"/>
      <c r="F5504" s="57"/>
      <c r="G5504" s="59"/>
    </row>
    <row r="5505" spans="2:7" x14ac:dyDescent="0.25">
      <c r="B5505" s="56"/>
      <c r="C5505" s="57"/>
      <c r="D5505" s="57"/>
      <c r="E5505" s="57"/>
      <c r="F5505" s="57"/>
      <c r="G5505" s="59"/>
    </row>
    <row r="5506" spans="2:7" x14ac:dyDescent="0.25">
      <c r="B5506" s="56"/>
      <c r="C5506" s="57"/>
      <c r="D5506" s="57"/>
      <c r="E5506" s="57"/>
      <c r="F5506" s="57"/>
      <c r="G5506" s="59"/>
    </row>
    <row r="5507" spans="2:7" x14ac:dyDescent="0.25">
      <c r="B5507" s="56"/>
      <c r="C5507" s="57"/>
      <c r="D5507" s="57"/>
      <c r="E5507" s="57"/>
      <c r="F5507" s="57"/>
      <c r="G5507" s="59"/>
    </row>
    <row r="5508" spans="2:7" x14ac:dyDescent="0.25">
      <c r="B5508" s="56"/>
      <c r="C5508" s="57"/>
      <c r="D5508" s="57"/>
      <c r="E5508" s="57"/>
      <c r="F5508" s="57"/>
      <c r="G5508" s="59"/>
    </row>
    <row r="5509" spans="2:7" x14ac:dyDescent="0.25">
      <c r="B5509" s="56"/>
      <c r="C5509" s="57"/>
      <c r="D5509" s="57"/>
      <c r="E5509" s="57"/>
      <c r="F5509" s="57"/>
      <c r="G5509" s="59"/>
    </row>
    <row r="5510" spans="2:7" x14ac:dyDescent="0.25">
      <c r="B5510" s="56"/>
      <c r="C5510" s="57"/>
      <c r="D5510" s="57"/>
      <c r="E5510" s="57"/>
      <c r="F5510" s="57"/>
      <c r="G5510" s="59"/>
    </row>
    <row r="5511" spans="2:7" x14ac:dyDescent="0.25">
      <c r="B5511" s="56"/>
      <c r="C5511" s="57"/>
      <c r="D5511" s="57"/>
      <c r="E5511" s="57"/>
      <c r="F5511" s="57"/>
      <c r="G5511" s="59"/>
    </row>
    <row r="5512" spans="2:7" x14ac:dyDescent="0.25">
      <c r="B5512" s="56"/>
      <c r="C5512" s="57"/>
      <c r="D5512" s="57"/>
      <c r="E5512" s="57"/>
      <c r="F5512" s="57"/>
      <c r="G5512" s="59"/>
    </row>
    <row r="5513" spans="2:7" x14ac:dyDescent="0.25">
      <c r="B5513" s="56"/>
      <c r="C5513" s="57"/>
      <c r="D5513" s="57"/>
      <c r="E5513" s="57"/>
      <c r="F5513" s="57"/>
      <c r="G5513" s="59"/>
    </row>
    <row r="5514" spans="2:7" x14ac:dyDescent="0.25">
      <c r="B5514" s="56"/>
      <c r="C5514" s="57"/>
      <c r="D5514" s="57"/>
      <c r="E5514" s="57"/>
      <c r="F5514" s="57"/>
      <c r="G5514" s="59"/>
    </row>
    <row r="5515" spans="2:7" x14ac:dyDescent="0.25">
      <c r="B5515" s="56"/>
      <c r="C5515" s="57"/>
      <c r="D5515" s="57"/>
      <c r="E5515" s="57"/>
      <c r="F5515" s="57"/>
      <c r="G5515" s="59"/>
    </row>
    <row r="5516" spans="2:7" x14ac:dyDescent="0.25">
      <c r="B5516" s="56"/>
      <c r="C5516" s="57"/>
      <c r="D5516" s="57"/>
      <c r="E5516" s="57"/>
      <c r="F5516" s="57"/>
      <c r="G5516" s="59"/>
    </row>
    <row r="5517" spans="2:7" x14ac:dyDescent="0.25">
      <c r="B5517" s="56"/>
      <c r="C5517" s="57"/>
      <c r="D5517" s="57"/>
      <c r="E5517" s="57"/>
      <c r="F5517" s="57"/>
      <c r="G5517" s="59"/>
    </row>
    <row r="5518" spans="2:7" x14ac:dyDescent="0.25">
      <c r="B5518" s="56"/>
      <c r="C5518" s="57"/>
      <c r="D5518" s="57"/>
      <c r="E5518" s="57"/>
      <c r="F5518" s="57"/>
      <c r="G5518" s="59"/>
    </row>
    <row r="5519" spans="2:7" x14ac:dyDescent="0.25">
      <c r="B5519" s="56"/>
      <c r="C5519" s="57"/>
      <c r="D5519" s="57"/>
      <c r="E5519" s="57"/>
      <c r="F5519" s="57"/>
      <c r="G5519" s="59"/>
    </row>
    <row r="5520" spans="2:7" x14ac:dyDescent="0.25">
      <c r="B5520" s="56"/>
      <c r="C5520" s="57"/>
      <c r="D5520" s="57"/>
      <c r="E5520" s="57"/>
      <c r="F5520" s="57"/>
      <c r="G5520" s="59"/>
    </row>
    <row r="5521" spans="2:7" x14ac:dyDescent="0.25">
      <c r="B5521" s="56"/>
      <c r="C5521" s="57"/>
      <c r="D5521" s="57"/>
      <c r="E5521" s="57"/>
      <c r="F5521" s="57"/>
      <c r="G5521" s="59"/>
    </row>
    <row r="5522" spans="2:7" x14ac:dyDescent="0.25">
      <c r="B5522" s="56"/>
      <c r="C5522" s="57"/>
      <c r="D5522" s="57"/>
      <c r="E5522" s="57"/>
      <c r="F5522" s="57"/>
      <c r="G5522" s="59"/>
    </row>
    <row r="5523" spans="2:7" x14ac:dyDescent="0.25">
      <c r="B5523" s="56"/>
      <c r="C5523" s="57"/>
      <c r="D5523" s="57"/>
      <c r="E5523" s="57"/>
      <c r="F5523" s="57"/>
      <c r="G5523" s="59"/>
    </row>
    <row r="5524" spans="2:7" x14ac:dyDescent="0.25">
      <c r="B5524" s="56"/>
      <c r="C5524" s="57"/>
      <c r="D5524" s="57"/>
      <c r="E5524" s="57"/>
      <c r="F5524" s="57"/>
      <c r="G5524" s="59"/>
    </row>
    <row r="5525" spans="2:7" x14ac:dyDescent="0.25">
      <c r="B5525" s="56"/>
      <c r="C5525" s="57"/>
      <c r="D5525" s="57"/>
      <c r="E5525" s="57"/>
      <c r="F5525" s="57"/>
      <c r="G5525" s="59"/>
    </row>
    <row r="5526" spans="2:7" x14ac:dyDescent="0.25">
      <c r="B5526" s="56"/>
      <c r="C5526" s="57"/>
      <c r="D5526" s="57"/>
      <c r="E5526" s="57"/>
      <c r="F5526" s="57"/>
      <c r="G5526" s="59"/>
    </row>
    <row r="5527" spans="2:7" x14ac:dyDescent="0.25">
      <c r="B5527" s="56"/>
      <c r="C5527" s="57"/>
      <c r="D5527" s="57"/>
      <c r="E5527" s="57"/>
      <c r="F5527" s="57"/>
      <c r="G5527" s="59"/>
    </row>
    <row r="5528" spans="2:7" x14ac:dyDescent="0.25">
      <c r="B5528" s="56"/>
      <c r="C5528" s="57"/>
      <c r="D5528" s="57"/>
      <c r="E5528" s="57"/>
      <c r="F5528" s="57"/>
      <c r="G5528" s="59"/>
    </row>
    <row r="5529" spans="2:7" x14ac:dyDescent="0.25">
      <c r="B5529" s="56"/>
      <c r="C5529" s="57"/>
      <c r="D5529" s="57"/>
      <c r="E5529" s="57"/>
      <c r="F5529" s="57"/>
      <c r="G5529" s="59"/>
    </row>
    <row r="5530" spans="2:7" x14ac:dyDescent="0.25">
      <c r="B5530" s="56"/>
      <c r="C5530" s="57"/>
      <c r="D5530" s="57"/>
      <c r="E5530" s="57"/>
      <c r="F5530" s="57"/>
      <c r="G5530" s="59"/>
    </row>
    <row r="5531" spans="2:7" x14ac:dyDescent="0.25">
      <c r="B5531" s="56"/>
      <c r="C5531" s="57"/>
      <c r="D5531" s="57"/>
      <c r="E5531" s="57"/>
      <c r="F5531" s="57"/>
      <c r="G5531" s="59"/>
    </row>
    <row r="5532" spans="2:7" x14ac:dyDescent="0.25">
      <c r="B5532" s="56"/>
      <c r="C5532" s="57"/>
      <c r="D5532" s="57"/>
      <c r="E5532" s="57"/>
      <c r="F5532" s="57"/>
      <c r="G5532" s="59"/>
    </row>
    <row r="5533" spans="2:7" x14ac:dyDescent="0.25">
      <c r="B5533" s="56"/>
      <c r="C5533" s="57"/>
      <c r="D5533" s="57"/>
      <c r="E5533" s="57"/>
      <c r="F5533" s="57"/>
      <c r="G5533" s="59"/>
    </row>
    <row r="5534" spans="2:7" x14ac:dyDescent="0.25">
      <c r="B5534" s="56"/>
      <c r="C5534" s="57"/>
      <c r="D5534" s="57"/>
      <c r="E5534" s="57"/>
      <c r="F5534" s="57"/>
      <c r="G5534" s="59"/>
    </row>
    <row r="5535" spans="2:7" x14ac:dyDescent="0.25">
      <c r="B5535" s="56"/>
      <c r="C5535" s="57"/>
      <c r="D5535" s="57"/>
      <c r="E5535" s="57"/>
      <c r="F5535" s="57"/>
      <c r="G5535" s="59"/>
    </row>
    <row r="5536" spans="2:7" x14ac:dyDescent="0.25">
      <c r="B5536" s="56"/>
      <c r="C5536" s="57"/>
      <c r="D5536" s="57"/>
      <c r="E5536" s="57"/>
      <c r="F5536" s="57"/>
      <c r="G5536" s="59"/>
    </row>
    <row r="5537" spans="2:7" x14ac:dyDescent="0.25">
      <c r="B5537" s="56"/>
      <c r="C5537" s="57"/>
      <c r="D5537" s="57"/>
      <c r="E5537" s="57"/>
      <c r="F5537" s="57"/>
      <c r="G5537" s="59"/>
    </row>
    <row r="5538" spans="2:7" x14ac:dyDescent="0.25">
      <c r="B5538" s="56"/>
      <c r="C5538" s="57"/>
      <c r="D5538" s="57"/>
      <c r="E5538" s="57"/>
      <c r="F5538" s="57"/>
      <c r="G5538" s="59"/>
    </row>
    <row r="5539" spans="2:7" x14ac:dyDescent="0.25">
      <c r="B5539" s="56"/>
      <c r="C5539" s="57"/>
      <c r="D5539" s="57"/>
      <c r="E5539" s="57"/>
      <c r="F5539" s="57"/>
      <c r="G5539" s="59"/>
    </row>
    <row r="5540" spans="2:7" x14ac:dyDescent="0.25">
      <c r="B5540" s="56"/>
      <c r="C5540" s="57"/>
      <c r="D5540" s="57"/>
      <c r="E5540" s="57"/>
      <c r="F5540" s="57"/>
      <c r="G5540" s="59"/>
    </row>
    <row r="5541" spans="2:7" x14ac:dyDescent="0.25">
      <c r="B5541" s="56"/>
      <c r="C5541" s="57"/>
      <c r="D5541" s="57"/>
      <c r="E5541" s="57"/>
      <c r="F5541" s="57"/>
      <c r="G5541" s="59"/>
    </row>
    <row r="5542" spans="2:7" x14ac:dyDescent="0.25">
      <c r="B5542" s="56"/>
      <c r="C5542" s="57"/>
      <c r="D5542" s="57"/>
      <c r="E5542" s="57"/>
      <c r="F5542" s="57"/>
      <c r="G5542" s="59"/>
    </row>
    <row r="5543" spans="2:7" x14ac:dyDescent="0.25">
      <c r="B5543" s="56"/>
      <c r="C5543" s="57"/>
      <c r="D5543" s="57"/>
      <c r="E5543" s="57"/>
      <c r="F5543" s="57"/>
      <c r="G5543" s="59"/>
    </row>
    <row r="5544" spans="2:7" x14ac:dyDescent="0.25">
      <c r="B5544" s="56"/>
      <c r="C5544" s="57"/>
      <c r="D5544" s="57"/>
      <c r="E5544" s="57"/>
      <c r="F5544" s="57"/>
      <c r="G5544" s="59"/>
    </row>
    <row r="5545" spans="2:7" x14ac:dyDescent="0.25">
      <c r="B5545" s="56"/>
      <c r="C5545" s="57"/>
      <c r="D5545" s="57"/>
      <c r="E5545" s="57"/>
      <c r="F5545" s="57"/>
      <c r="G5545" s="59"/>
    </row>
    <row r="5546" spans="2:7" x14ac:dyDescent="0.25">
      <c r="B5546" s="56"/>
      <c r="C5546" s="57"/>
      <c r="D5546" s="57"/>
      <c r="E5546" s="57"/>
      <c r="F5546" s="57"/>
      <c r="G5546" s="59"/>
    </row>
    <row r="5547" spans="2:7" x14ac:dyDescent="0.25">
      <c r="B5547" s="56"/>
      <c r="C5547" s="57"/>
      <c r="D5547" s="57"/>
      <c r="E5547" s="57"/>
      <c r="F5547" s="57"/>
      <c r="G5547" s="59"/>
    </row>
    <row r="5548" spans="2:7" x14ac:dyDescent="0.25">
      <c r="B5548" s="56"/>
      <c r="C5548" s="57"/>
      <c r="D5548" s="57"/>
      <c r="E5548" s="57"/>
      <c r="F5548" s="57"/>
      <c r="G5548" s="59"/>
    </row>
    <row r="5549" spans="2:7" x14ac:dyDescent="0.25">
      <c r="B5549" s="56"/>
      <c r="C5549" s="57"/>
      <c r="D5549" s="57"/>
      <c r="E5549" s="57"/>
      <c r="F5549" s="57"/>
      <c r="G5549" s="59"/>
    </row>
    <row r="5550" spans="2:7" x14ac:dyDescent="0.25">
      <c r="B5550" s="56"/>
      <c r="C5550" s="57"/>
      <c r="D5550" s="57"/>
      <c r="E5550" s="57"/>
      <c r="F5550" s="57"/>
      <c r="G5550" s="59"/>
    </row>
    <row r="5551" spans="2:7" x14ac:dyDescent="0.25">
      <c r="B5551" s="56"/>
      <c r="C5551" s="57"/>
      <c r="D5551" s="57"/>
      <c r="E5551" s="57"/>
      <c r="F5551" s="57"/>
      <c r="G5551" s="59"/>
    </row>
    <row r="5552" spans="2:7" x14ac:dyDescent="0.25">
      <c r="B5552" s="56"/>
      <c r="C5552" s="57"/>
      <c r="D5552" s="57"/>
      <c r="E5552" s="57"/>
      <c r="F5552" s="57"/>
      <c r="G5552" s="59"/>
    </row>
    <row r="5553" spans="2:7" x14ac:dyDescent="0.25">
      <c r="B5553" s="56"/>
      <c r="C5553" s="57"/>
      <c r="D5553" s="57"/>
      <c r="E5553" s="57"/>
      <c r="F5553" s="57"/>
      <c r="G5553" s="59"/>
    </row>
    <row r="5554" spans="2:7" x14ac:dyDescent="0.25">
      <c r="B5554" s="56"/>
      <c r="C5554" s="57"/>
      <c r="D5554" s="57"/>
      <c r="E5554" s="57"/>
      <c r="F5554" s="57"/>
      <c r="G5554" s="59"/>
    </row>
    <row r="5555" spans="2:7" x14ac:dyDescent="0.25">
      <c r="B5555" s="56"/>
      <c r="C5555" s="57"/>
      <c r="D5555" s="57"/>
      <c r="E5555" s="57"/>
      <c r="F5555" s="57"/>
      <c r="G5555" s="59"/>
    </row>
    <row r="5556" spans="2:7" x14ac:dyDescent="0.25">
      <c r="B5556" s="56"/>
      <c r="C5556" s="57"/>
      <c r="D5556" s="57"/>
      <c r="E5556" s="57"/>
      <c r="F5556" s="57"/>
      <c r="G5556" s="59"/>
    </row>
    <row r="5557" spans="2:7" x14ac:dyDescent="0.25">
      <c r="B5557" s="56"/>
      <c r="C5557" s="57"/>
      <c r="D5557" s="57"/>
      <c r="E5557" s="57"/>
      <c r="F5557" s="57"/>
      <c r="G5557" s="59"/>
    </row>
    <row r="5558" spans="2:7" x14ac:dyDescent="0.25">
      <c r="B5558" s="56"/>
      <c r="C5558" s="57"/>
      <c r="D5558" s="57"/>
      <c r="E5558" s="57"/>
      <c r="F5558" s="57"/>
      <c r="G5558" s="59"/>
    </row>
    <row r="5559" spans="2:7" x14ac:dyDescent="0.25">
      <c r="B5559" s="56"/>
      <c r="C5559" s="57"/>
      <c r="D5559" s="57"/>
      <c r="E5559" s="57"/>
      <c r="F5559" s="57"/>
      <c r="G5559" s="59"/>
    </row>
    <row r="5560" spans="2:7" x14ac:dyDescent="0.25">
      <c r="B5560" s="56"/>
      <c r="C5560" s="57"/>
      <c r="D5560" s="57"/>
      <c r="E5560" s="57"/>
      <c r="F5560" s="57"/>
      <c r="G5560" s="59"/>
    </row>
    <row r="5561" spans="2:7" x14ac:dyDescent="0.25">
      <c r="B5561" s="56"/>
      <c r="C5561" s="57"/>
      <c r="D5561" s="57"/>
      <c r="E5561" s="57"/>
      <c r="F5561" s="57"/>
      <c r="G5561" s="59"/>
    </row>
    <row r="5562" spans="2:7" x14ac:dyDescent="0.25">
      <c r="B5562" s="56"/>
      <c r="C5562" s="57"/>
      <c r="D5562" s="57"/>
      <c r="E5562" s="57"/>
      <c r="F5562" s="57"/>
      <c r="G5562" s="59"/>
    </row>
    <row r="5563" spans="2:7" x14ac:dyDescent="0.25">
      <c r="B5563" s="56"/>
      <c r="C5563" s="57"/>
      <c r="D5563" s="57"/>
      <c r="E5563" s="57"/>
      <c r="F5563" s="57"/>
      <c r="G5563" s="59"/>
    </row>
    <row r="5564" spans="2:7" x14ac:dyDescent="0.25">
      <c r="B5564" s="56"/>
      <c r="C5564" s="57"/>
      <c r="D5564" s="57"/>
      <c r="E5564" s="57"/>
      <c r="F5564" s="57"/>
      <c r="G5564" s="59"/>
    </row>
    <row r="5565" spans="2:7" x14ac:dyDescent="0.25">
      <c r="B5565" s="56"/>
      <c r="C5565" s="57"/>
      <c r="D5565" s="57"/>
      <c r="E5565" s="57"/>
      <c r="F5565" s="57"/>
      <c r="G5565" s="59"/>
    </row>
    <row r="5566" spans="2:7" x14ac:dyDescent="0.25">
      <c r="B5566" s="56"/>
      <c r="C5566" s="57"/>
      <c r="D5566" s="57"/>
      <c r="E5566" s="57"/>
      <c r="F5566" s="57"/>
      <c r="G5566" s="59"/>
    </row>
    <row r="5567" spans="2:7" x14ac:dyDescent="0.25">
      <c r="B5567" s="56"/>
      <c r="C5567" s="57"/>
      <c r="D5567" s="57"/>
      <c r="E5567" s="57"/>
      <c r="F5567" s="57"/>
      <c r="G5567" s="59"/>
    </row>
    <row r="5568" spans="2:7" x14ac:dyDescent="0.25">
      <c r="B5568" s="56"/>
      <c r="C5568" s="57"/>
      <c r="D5568" s="57"/>
      <c r="E5568" s="57"/>
      <c r="F5568" s="57"/>
      <c r="G5568" s="59"/>
    </row>
    <row r="5569" spans="2:7" x14ac:dyDescent="0.25">
      <c r="B5569" s="56"/>
      <c r="C5569" s="57"/>
      <c r="D5569" s="57"/>
      <c r="E5569" s="57"/>
      <c r="F5569" s="57"/>
      <c r="G5569" s="59"/>
    </row>
    <row r="5570" spans="2:7" x14ac:dyDescent="0.25">
      <c r="B5570" s="56"/>
      <c r="C5570" s="57"/>
      <c r="D5570" s="57"/>
      <c r="E5570" s="57"/>
      <c r="F5570" s="57"/>
      <c r="G5570" s="59"/>
    </row>
    <row r="5571" spans="2:7" x14ac:dyDescent="0.25">
      <c r="B5571" s="56"/>
      <c r="C5571" s="57"/>
      <c r="D5571" s="57"/>
      <c r="E5571" s="57"/>
      <c r="F5571" s="57"/>
      <c r="G5571" s="59"/>
    </row>
    <row r="5572" spans="2:7" x14ac:dyDescent="0.25">
      <c r="B5572" s="56"/>
      <c r="C5572" s="57"/>
      <c r="D5572" s="57"/>
      <c r="E5572" s="57"/>
      <c r="F5572" s="57"/>
      <c r="G5572" s="59"/>
    </row>
    <row r="5573" spans="2:7" x14ac:dyDescent="0.25">
      <c r="B5573" s="56"/>
      <c r="C5573" s="57"/>
      <c r="D5573" s="57"/>
      <c r="E5573" s="57"/>
      <c r="F5573" s="57"/>
      <c r="G5573" s="59"/>
    </row>
    <row r="5574" spans="2:7" x14ac:dyDescent="0.25">
      <c r="B5574" s="56"/>
      <c r="C5574" s="57"/>
      <c r="D5574" s="57"/>
      <c r="E5574" s="57"/>
      <c r="F5574" s="57"/>
      <c r="G5574" s="59"/>
    </row>
    <row r="5575" spans="2:7" x14ac:dyDescent="0.25">
      <c r="B5575" s="56"/>
      <c r="C5575" s="57"/>
      <c r="D5575" s="57"/>
      <c r="E5575" s="57"/>
      <c r="F5575" s="57"/>
      <c r="G5575" s="59"/>
    </row>
    <row r="5576" spans="2:7" x14ac:dyDescent="0.25">
      <c r="B5576" s="56"/>
      <c r="C5576" s="57"/>
      <c r="D5576" s="57"/>
      <c r="E5576" s="57"/>
      <c r="F5576" s="57"/>
      <c r="G5576" s="59"/>
    </row>
    <row r="5577" spans="2:7" x14ac:dyDescent="0.25">
      <c r="B5577" s="56"/>
      <c r="C5577" s="57"/>
      <c r="D5577" s="57"/>
      <c r="E5577" s="57"/>
      <c r="F5577" s="57"/>
      <c r="G5577" s="59"/>
    </row>
    <row r="5578" spans="2:7" x14ac:dyDescent="0.25">
      <c r="B5578" s="56"/>
      <c r="C5578" s="57"/>
      <c r="D5578" s="57"/>
      <c r="E5578" s="57"/>
      <c r="F5578" s="57"/>
      <c r="G5578" s="59"/>
    </row>
    <row r="5579" spans="2:7" x14ac:dyDescent="0.25">
      <c r="B5579" s="56"/>
      <c r="C5579" s="57"/>
      <c r="D5579" s="57"/>
      <c r="E5579" s="57"/>
      <c r="F5579" s="57"/>
      <c r="G5579" s="59"/>
    </row>
    <row r="5580" spans="2:7" x14ac:dyDescent="0.25">
      <c r="B5580" s="56"/>
      <c r="C5580" s="57"/>
      <c r="D5580" s="57"/>
      <c r="E5580" s="57"/>
      <c r="F5580" s="57"/>
      <c r="G5580" s="59"/>
    </row>
    <row r="5581" spans="2:7" x14ac:dyDescent="0.25">
      <c r="B5581" s="56"/>
      <c r="C5581" s="57"/>
      <c r="D5581" s="57"/>
      <c r="E5581" s="57"/>
      <c r="F5581" s="57"/>
      <c r="G5581" s="59"/>
    </row>
    <row r="5582" spans="2:7" x14ac:dyDescent="0.25">
      <c r="B5582" s="56"/>
      <c r="C5582" s="57"/>
      <c r="D5582" s="57"/>
      <c r="E5582" s="57"/>
      <c r="F5582" s="57"/>
      <c r="G5582" s="59"/>
    </row>
    <row r="5583" spans="2:7" x14ac:dyDescent="0.25">
      <c r="B5583" s="56"/>
      <c r="C5583" s="57"/>
      <c r="D5583" s="57"/>
      <c r="E5583" s="57"/>
      <c r="F5583" s="57"/>
      <c r="G5583" s="59"/>
    </row>
    <row r="5584" spans="2:7" x14ac:dyDescent="0.25">
      <c r="B5584" s="56"/>
      <c r="C5584" s="57"/>
      <c r="D5584" s="57"/>
      <c r="E5584" s="57"/>
      <c r="F5584" s="57"/>
      <c r="G5584" s="59"/>
    </row>
    <row r="5585" spans="2:7" x14ac:dyDescent="0.25">
      <c r="B5585" s="56"/>
      <c r="C5585" s="57"/>
      <c r="D5585" s="57"/>
      <c r="E5585" s="57"/>
      <c r="F5585" s="57"/>
      <c r="G5585" s="59"/>
    </row>
    <row r="5586" spans="2:7" x14ac:dyDescent="0.25">
      <c r="B5586" s="56"/>
      <c r="C5586" s="57"/>
      <c r="D5586" s="57"/>
      <c r="E5586" s="57"/>
      <c r="F5586" s="57"/>
      <c r="G5586" s="59"/>
    </row>
    <row r="5587" spans="2:7" x14ac:dyDescent="0.25">
      <c r="B5587" s="56"/>
      <c r="C5587" s="57"/>
      <c r="D5587" s="57"/>
      <c r="E5587" s="57"/>
      <c r="F5587" s="57"/>
      <c r="G5587" s="59"/>
    </row>
    <row r="5588" spans="2:7" x14ac:dyDescent="0.25">
      <c r="B5588" s="56"/>
      <c r="C5588" s="57"/>
      <c r="D5588" s="57"/>
      <c r="E5588" s="57"/>
      <c r="F5588" s="57"/>
      <c r="G5588" s="59"/>
    </row>
    <row r="5589" spans="2:7" x14ac:dyDescent="0.25">
      <c r="B5589" s="56"/>
      <c r="C5589" s="57"/>
      <c r="D5589" s="57"/>
      <c r="E5589" s="57"/>
      <c r="F5589" s="57"/>
      <c r="G5589" s="59"/>
    </row>
    <row r="5590" spans="2:7" x14ac:dyDescent="0.25">
      <c r="B5590" s="56"/>
      <c r="C5590" s="57"/>
      <c r="D5590" s="57"/>
      <c r="E5590" s="57"/>
      <c r="F5590" s="57"/>
      <c r="G5590" s="59"/>
    </row>
    <row r="5591" spans="2:7" x14ac:dyDescent="0.25">
      <c r="B5591" s="56"/>
      <c r="C5591" s="57"/>
      <c r="D5591" s="57"/>
      <c r="E5591" s="57"/>
      <c r="F5591" s="57"/>
      <c r="G5591" s="59"/>
    </row>
    <row r="5592" spans="2:7" x14ac:dyDescent="0.25">
      <c r="B5592" s="56"/>
      <c r="C5592" s="57"/>
      <c r="D5592" s="57"/>
      <c r="E5592" s="57"/>
      <c r="F5592" s="57"/>
      <c r="G5592" s="59"/>
    </row>
    <row r="5593" spans="2:7" x14ac:dyDescent="0.25">
      <c r="B5593" s="56"/>
      <c r="C5593" s="57"/>
      <c r="D5593" s="57"/>
      <c r="E5593" s="57"/>
      <c r="F5593" s="57"/>
      <c r="G5593" s="59"/>
    </row>
    <row r="5594" spans="2:7" x14ac:dyDescent="0.25">
      <c r="B5594" s="56"/>
      <c r="C5594" s="57"/>
      <c r="D5594" s="57"/>
      <c r="E5594" s="57"/>
      <c r="F5594" s="57"/>
      <c r="G5594" s="59"/>
    </row>
    <row r="5595" spans="2:7" x14ac:dyDescent="0.25">
      <c r="B5595" s="56"/>
      <c r="C5595" s="57"/>
      <c r="D5595" s="57"/>
      <c r="E5595" s="57"/>
      <c r="F5595" s="57"/>
      <c r="G5595" s="59"/>
    </row>
    <row r="5596" spans="2:7" x14ac:dyDescent="0.25">
      <c r="B5596" s="56"/>
      <c r="C5596" s="57"/>
      <c r="D5596" s="57"/>
      <c r="E5596" s="57"/>
      <c r="F5596" s="57"/>
      <c r="G5596" s="59"/>
    </row>
    <row r="5597" spans="2:7" x14ac:dyDescent="0.25">
      <c r="B5597" s="56"/>
      <c r="C5597" s="57"/>
      <c r="D5597" s="57"/>
      <c r="E5597" s="57"/>
      <c r="F5597" s="57"/>
      <c r="G5597" s="59"/>
    </row>
    <row r="5598" spans="2:7" x14ac:dyDescent="0.25">
      <c r="B5598" s="56"/>
      <c r="C5598" s="57"/>
      <c r="D5598" s="57"/>
      <c r="E5598" s="57"/>
      <c r="F5598" s="57"/>
      <c r="G5598" s="59"/>
    </row>
    <row r="5599" spans="2:7" x14ac:dyDescent="0.25">
      <c r="B5599" s="56"/>
      <c r="C5599" s="57"/>
      <c r="D5599" s="57"/>
      <c r="E5599" s="57"/>
      <c r="F5599" s="57"/>
      <c r="G5599" s="59"/>
    </row>
    <row r="5600" spans="2:7" x14ac:dyDescent="0.25">
      <c r="B5600" s="56"/>
      <c r="C5600" s="57"/>
      <c r="D5600" s="57"/>
      <c r="E5600" s="57"/>
      <c r="F5600" s="57"/>
      <c r="G5600" s="59"/>
    </row>
    <row r="5601" spans="2:7" x14ac:dyDescent="0.25">
      <c r="B5601" s="56"/>
      <c r="C5601" s="57"/>
      <c r="D5601" s="57"/>
      <c r="E5601" s="57"/>
      <c r="F5601" s="57"/>
      <c r="G5601" s="59"/>
    </row>
    <row r="5602" spans="2:7" x14ac:dyDescent="0.25">
      <c r="B5602" s="56"/>
      <c r="C5602" s="57"/>
      <c r="D5602" s="57"/>
      <c r="E5602" s="57"/>
      <c r="F5602" s="57"/>
      <c r="G5602" s="59"/>
    </row>
    <row r="5603" spans="2:7" x14ac:dyDescent="0.25">
      <c r="B5603" s="56"/>
      <c r="C5603" s="57"/>
      <c r="D5603" s="57"/>
      <c r="E5603" s="57"/>
      <c r="F5603" s="57"/>
      <c r="G5603" s="59"/>
    </row>
    <row r="5604" spans="2:7" x14ac:dyDescent="0.25">
      <c r="B5604" s="56"/>
      <c r="C5604" s="57"/>
      <c r="D5604" s="57"/>
      <c r="E5604" s="57"/>
      <c r="F5604" s="57"/>
      <c r="G5604" s="59"/>
    </row>
    <row r="5605" spans="2:7" x14ac:dyDescent="0.25">
      <c r="B5605" s="56"/>
      <c r="C5605" s="57"/>
      <c r="D5605" s="57"/>
      <c r="E5605" s="57"/>
      <c r="F5605" s="57"/>
      <c r="G5605" s="59"/>
    </row>
    <row r="5606" spans="2:7" x14ac:dyDescent="0.25">
      <c r="B5606" s="56"/>
      <c r="C5606" s="57"/>
      <c r="D5606" s="57"/>
      <c r="E5606" s="57"/>
      <c r="F5606" s="57"/>
      <c r="G5606" s="59"/>
    </row>
    <row r="5607" spans="2:7" x14ac:dyDescent="0.25">
      <c r="B5607" s="56"/>
      <c r="C5607" s="57"/>
      <c r="D5607" s="57"/>
      <c r="E5607" s="57"/>
      <c r="F5607" s="57"/>
      <c r="G5607" s="59"/>
    </row>
    <row r="5608" spans="2:7" x14ac:dyDescent="0.25">
      <c r="B5608" s="56"/>
      <c r="C5608" s="57"/>
      <c r="D5608" s="57"/>
      <c r="E5608" s="57"/>
      <c r="F5608" s="57"/>
      <c r="G5608" s="59"/>
    </row>
    <row r="5609" spans="2:7" x14ac:dyDescent="0.25">
      <c r="B5609" s="56"/>
      <c r="C5609" s="57"/>
      <c r="D5609" s="57"/>
      <c r="E5609" s="57"/>
      <c r="F5609" s="57"/>
      <c r="G5609" s="59"/>
    </row>
    <row r="5610" spans="2:7" x14ac:dyDescent="0.25">
      <c r="B5610" s="56"/>
      <c r="C5610" s="57"/>
      <c r="D5610" s="57"/>
      <c r="E5610" s="57"/>
      <c r="F5610" s="57"/>
      <c r="G5610" s="59"/>
    </row>
    <row r="5611" spans="2:7" x14ac:dyDescent="0.25">
      <c r="B5611" s="56"/>
      <c r="C5611" s="57"/>
      <c r="D5611" s="57"/>
      <c r="E5611" s="57"/>
      <c r="F5611" s="57"/>
      <c r="G5611" s="59"/>
    </row>
    <row r="5612" spans="2:7" x14ac:dyDescent="0.25">
      <c r="B5612" s="56"/>
      <c r="C5612" s="57"/>
      <c r="D5612" s="57"/>
      <c r="E5612" s="57"/>
      <c r="F5612" s="57"/>
      <c r="G5612" s="59"/>
    </row>
    <row r="5613" spans="2:7" x14ac:dyDescent="0.25">
      <c r="B5613" s="56"/>
      <c r="C5613" s="57"/>
      <c r="D5613" s="57"/>
      <c r="E5613" s="57"/>
      <c r="F5613" s="57"/>
      <c r="G5613" s="59"/>
    </row>
    <row r="5614" spans="2:7" x14ac:dyDescent="0.25">
      <c r="B5614" s="56"/>
      <c r="C5614" s="57"/>
      <c r="D5614" s="57"/>
      <c r="E5614" s="57"/>
      <c r="F5614" s="57"/>
      <c r="G5614" s="59"/>
    </row>
    <row r="5615" spans="2:7" x14ac:dyDescent="0.25">
      <c r="B5615" s="56"/>
      <c r="C5615" s="57"/>
      <c r="D5615" s="57"/>
      <c r="E5615" s="57"/>
      <c r="F5615" s="57"/>
      <c r="G5615" s="59"/>
    </row>
    <row r="5616" spans="2:7" x14ac:dyDescent="0.25">
      <c r="B5616" s="56"/>
      <c r="C5616" s="57"/>
      <c r="D5616" s="57"/>
      <c r="E5616" s="57"/>
      <c r="F5616" s="57"/>
      <c r="G5616" s="59"/>
    </row>
    <row r="5617" spans="2:7" x14ac:dyDescent="0.25">
      <c r="B5617" s="56"/>
      <c r="C5617" s="57"/>
      <c r="D5617" s="57"/>
      <c r="E5617" s="57"/>
      <c r="F5617" s="57"/>
      <c r="G5617" s="59"/>
    </row>
    <row r="5618" spans="2:7" x14ac:dyDescent="0.25">
      <c r="B5618" s="56"/>
      <c r="C5618" s="57"/>
      <c r="D5618" s="57"/>
      <c r="E5618" s="57"/>
      <c r="F5618" s="57"/>
      <c r="G5618" s="59"/>
    </row>
    <row r="5619" spans="2:7" x14ac:dyDescent="0.25">
      <c r="B5619" s="56"/>
      <c r="C5619" s="57"/>
      <c r="D5619" s="57"/>
      <c r="E5619" s="57"/>
      <c r="F5619" s="57"/>
      <c r="G5619" s="59"/>
    </row>
    <row r="5620" spans="2:7" x14ac:dyDescent="0.25">
      <c r="B5620" s="56"/>
      <c r="C5620" s="57"/>
      <c r="D5620" s="57"/>
      <c r="E5620" s="57"/>
      <c r="F5620" s="57"/>
      <c r="G5620" s="59"/>
    </row>
    <row r="5621" spans="2:7" x14ac:dyDescent="0.25">
      <c r="B5621" s="56"/>
      <c r="C5621" s="57"/>
      <c r="D5621" s="57"/>
      <c r="E5621" s="57"/>
      <c r="F5621" s="57"/>
      <c r="G5621" s="59"/>
    </row>
    <row r="5622" spans="2:7" x14ac:dyDescent="0.25">
      <c r="B5622" s="56"/>
      <c r="C5622" s="57"/>
      <c r="D5622" s="57"/>
      <c r="E5622" s="57"/>
      <c r="F5622" s="57"/>
      <c r="G5622" s="59"/>
    </row>
    <row r="5623" spans="2:7" x14ac:dyDescent="0.25">
      <c r="B5623" s="56"/>
      <c r="C5623" s="57"/>
      <c r="D5623" s="57"/>
      <c r="E5623" s="57"/>
      <c r="F5623" s="57"/>
      <c r="G5623" s="59"/>
    </row>
    <row r="5624" spans="2:7" x14ac:dyDescent="0.25">
      <c r="B5624" s="56"/>
      <c r="C5624" s="57"/>
      <c r="D5624" s="57"/>
      <c r="E5624" s="57"/>
      <c r="F5624" s="57"/>
      <c r="G5624" s="59"/>
    </row>
    <row r="5625" spans="2:7" x14ac:dyDescent="0.25">
      <c r="B5625" s="56"/>
      <c r="C5625" s="57"/>
      <c r="D5625" s="57"/>
      <c r="E5625" s="57"/>
      <c r="F5625" s="57"/>
      <c r="G5625" s="59"/>
    </row>
    <row r="5626" spans="2:7" x14ac:dyDescent="0.25">
      <c r="B5626" s="56"/>
      <c r="C5626" s="57"/>
      <c r="D5626" s="57"/>
      <c r="E5626" s="57"/>
      <c r="F5626" s="57"/>
      <c r="G5626" s="59"/>
    </row>
    <row r="5627" spans="2:7" x14ac:dyDescent="0.25">
      <c r="B5627" s="56"/>
      <c r="C5627" s="57"/>
      <c r="D5627" s="57"/>
      <c r="E5627" s="57"/>
      <c r="F5627" s="57"/>
      <c r="G5627" s="59"/>
    </row>
    <row r="5628" spans="2:7" x14ac:dyDescent="0.25">
      <c r="B5628" s="56"/>
      <c r="C5628" s="57"/>
      <c r="D5628" s="57"/>
      <c r="E5628" s="57"/>
      <c r="F5628" s="57"/>
      <c r="G5628" s="59"/>
    </row>
    <row r="5629" spans="2:7" x14ac:dyDescent="0.25">
      <c r="B5629" s="56"/>
      <c r="C5629" s="57"/>
      <c r="D5629" s="57"/>
      <c r="E5629" s="57"/>
      <c r="F5629" s="57"/>
      <c r="G5629" s="59"/>
    </row>
    <row r="5630" spans="2:7" x14ac:dyDescent="0.25">
      <c r="B5630" s="56"/>
      <c r="C5630" s="57"/>
      <c r="D5630" s="57"/>
      <c r="E5630" s="57"/>
      <c r="F5630" s="57"/>
      <c r="G5630" s="59"/>
    </row>
    <row r="5631" spans="2:7" x14ac:dyDescent="0.25">
      <c r="B5631" s="56"/>
      <c r="C5631" s="57"/>
      <c r="D5631" s="57"/>
      <c r="E5631" s="57"/>
      <c r="F5631" s="57"/>
      <c r="G5631" s="59"/>
    </row>
    <row r="5632" spans="2:7" x14ac:dyDescent="0.25">
      <c r="B5632" s="56"/>
      <c r="C5632" s="57"/>
      <c r="D5632" s="57"/>
      <c r="E5632" s="57"/>
      <c r="F5632" s="57"/>
      <c r="G5632" s="59"/>
    </row>
    <row r="5633" spans="2:7" x14ac:dyDescent="0.25">
      <c r="B5633" s="56"/>
      <c r="C5633" s="57"/>
      <c r="D5633" s="57"/>
      <c r="E5633" s="57"/>
      <c r="F5633" s="57"/>
      <c r="G5633" s="59"/>
    </row>
    <row r="5634" spans="2:7" x14ac:dyDescent="0.25">
      <c r="B5634" s="56"/>
      <c r="C5634" s="57"/>
      <c r="D5634" s="57"/>
      <c r="E5634" s="57"/>
      <c r="F5634" s="57"/>
      <c r="G5634" s="59"/>
    </row>
    <row r="5635" spans="2:7" x14ac:dyDescent="0.25">
      <c r="B5635" s="56"/>
      <c r="C5635" s="57"/>
      <c r="D5635" s="57"/>
      <c r="E5635" s="57"/>
      <c r="F5635" s="57"/>
      <c r="G5635" s="59"/>
    </row>
    <row r="5636" spans="2:7" x14ac:dyDescent="0.25">
      <c r="B5636" s="56"/>
      <c r="C5636" s="57"/>
      <c r="D5636" s="57"/>
      <c r="E5636" s="57"/>
      <c r="F5636" s="57"/>
      <c r="G5636" s="59"/>
    </row>
    <row r="5637" spans="2:7" x14ac:dyDescent="0.25">
      <c r="B5637" s="56"/>
      <c r="C5637" s="57"/>
      <c r="D5637" s="57"/>
      <c r="E5637" s="57"/>
      <c r="F5637" s="57"/>
      <c r="G5637" s="59"/>
    </row>
    <row r="5638" spans="2:7" x14ac:dyDescent="0.25">
      <c r="B5638" s="56"/>
      <c r="C5638" s="57"/>
      <c r="D5638" s="57"/>
      <c r="E5638" s="57"/>
      <c r="F5638" s="57"/>
      <c r="G5638" s="59"/>
    </row>
    <row r="5639" spans="2:7" x14ac:dyDescent="0.25">
      <c r="B5639" s="56"/>
      <c r="C5639" s="57"/>
      <c r="D5639" s="57"/>
      <c r="E5639" s="57"/>
      <c r="F5639" s="57"/>
      <c r="G5639" s="59"/>
    </row>
    <row r="5640" spans="2:7" x14ac:dyDescent="0.25">
      <c r="B5640" s="56"/>
      <c r="C5640" s="57"/>
      <c r="D5640" s="57"/>
      <c r="E5640" s="57"/>
      <c r="F5640" s="57"/>
      <c r="G5640" s="59"/>
    </row>
    <row r="5641" spans="2:7" x14ac:dyDescent="0.25">
      <c r="B5641" s="56"/>
      <c r="C5641" s="57"/>
      <c r="D5641" s="57"/>
      <c r="E5641" s="57"/>
      <c r="F5641" s="57"/>
      <c r="G5641" s="59"/>
    </row>
    <row r="5642" spans="2:7" x14ac:dyDescent="0.25">
      <c r="B5642" s="56"/>
      <c r="C5642" s="57"/>
      <c r="D5642" s="57"/>
      <c r="E5642" s="57"/>
      <c r="F5642" s="57"/>
      <c r="G5642" s="59"/>
    </row>
    <row r="5643" spans="2:7" x14ac:dyDescent="0.25">
      <c r="B5643" s="56"/>
      <c r="C5643" s="57"/>
      <c r="D5643" s="57"/>
      <c r="E5643" s="57"/>
      <c r="F5643" s="57"/>
      <c r="G5643" s="59"/>
    </row>
    <row r="5644" spans="2:7" x14ac:dyDescent="0.25">
      <c r="B5644" s="56"/>
      <c r="C5644" s="57"/>
      <c r="D5644" s="57"/>
      <c r="E5644" s="57"/>
      <c r="F5644" s="57"/>
      <c r="G5644" s="59"/>
    </row>
    <row r="5645" spans="2:7" x14ac:dyDescent="0.25">
      <c r="B5645" s="56"/>
      <c r="C5645" s="57"/>
      <c r="D5645" s="57"/>
      <c r="E5645" s="57"/>
      <c r="F5645" s="57"/>
      <c r="G5645" s="59"/>
    </row>
    <row r="5646" spans="2:7" x14ac:dyDescent="0.25">
      <c r="B5646" s="56"/>
      <c r="C5646" s="57"/>
      <c r="D5646" s="57"/>
      <c r="E5646" s="57"/>
      <c r="F5646" s="57"/>
      <c r="G5646" s="59"/>
    </row>
    <row r="5647" spans="2:7" x14ac:dyDescent="0.25">
      <c r="B5647" s="56"/>
      <c r="C5647" s="57"/>
      <c r="D5647" s="57"/>
      <c r="E5647" s="57"/>
      <c r="F5647" s="57"/>
      <c r="G5647" s="59"/>
    </row>
    <row r="5648" spans="2:7" x14ac:dyDescent="0.25">
      <c r="B5648" s="56"/>
      <c r="C5648" s="57"/>
      <c r="D5648" s="57"/>
      <c r="E5648" s="57"/>
      <c r="F5648" s="57"/>
      <c r="G5648" s="59"/>
    </row>
    <row r="5649" spans="2:7" x14ac:dyDescent="0.25">
      <c r="B5649" s="56"/>
      <c r="C5649" s="57"/>
      <c r="D5649" s="57"/>
      <c r="E5649" s="57"/>
      <c r="F5649" s="57"/>
      <c r="G5649" s="59"/>
    </row>
    <row r="5650" spans="2:7" x14ac:dyDescent="0.25">
      <c r="B5650" s="56"/>
      <c r="C5650" s="57"/>
      <c r="D5650" s="57"/>
      <c r="E5650" s="57"/>
      <c r="F5650" s="57"/>
      <c r="G5650" s="59"/>
    </row>
    <row r="5651" spans="2:7" x14ac:dyDescent="0.25">
      <c r="B5651" s="56"/>
      <c r="C5651" s="57"/>
      <c r="D5651" s="57"/>
      <c r="E5651" s="57"/>
      <c r="F5651" s="57"/>
      <c r="G5651" s="59"/>
    </row>
    <row r="5652" spans="2:7" x14ac:dyDescent="0.25">
      <c r="B5652" s="56"/>
      <c r="C5652" s="57"/>
      <c r="D5652" s="57"/>
      <c r="E5652" s="57"/>
      <c r="F5652" s="57"/>
      <c r="G5652" s="59"/>
    </row>
    <row r="5653" spans="2:7" x14ac:dyDescent="0.25">
      <c r="B5653" s="56"/>
      <c r="C5653" s="57"/>
      <c r="D5653" s="57"/>
      <c r="E5653" s="57"/>
      <c r="F5653" s="57"/>
      <c r="G5653" s="59"/>
    </row>
    <row r="5654" spans="2:7" x14ac:dyDescent="0.25">
      <c r="B5654" s="56"/>
      <c r="C5654" s="57"/>
      <c r="D5654" s="57"/>
      <c r="E5654" s="57"/>
      <c r="F5654" s="57"/>
      <c r="G5654" s="59"/>
    </row>
    <row r="5655" spans="2:7" x14ac:dyDescent="0.25">
      <c r="B5655" s="56"/>
      <c r="C5655" s="57"/>
      <c r="D5655" s="57"/>
      <c r="E5655" s="57"/>
      <c r="F5655" s="57"/>
      <c r="G5655" s="59"/>
    </row>
    <row r="5656" spans="2:7" x14ac:dyDescent="0.25">
      <c r="B5656" s="56"/>
      <c r="C5656" s="57"/>
      <c r="D5656" s="57"/>
      <c r="E5656" s="57"/>
      <c r="F5656" s="57"/>
      <c r="G5656" s="59"/>
    </row>
    <row r="5657" spans="2:7" x14ac:dyDescent="0.25">
      <c r="B5657" s="56"/>
      <c r="C5657" s="57"/>
      <c r="D5657" s="57"/>
      <c r="E5657" s="57"/>
      <c r="F5657" s="57"/>
      <c r="G5657" s="59"/>
    </row>
    <row r="5658" spans="2:7" x14ac:dyDescent="0.25">
      <c r="B5658" s="56"/>
      <c r="C5658" s="57"/>
      <c r="D5658" s="57"/>
      <c r="E5658" s="57"/>
      <c r="F5658" s="57"/>
      <c r="G5658" s="59"/>
    </row>
    <row r="5659" spans="2:7" x14ac:dyDescent="0.25">
      <c r="B5659" s="56"/>
      <c r="C5659" s="57"/>
      <c r="D5659" s="57"/>
      <c r="E5659" s="57"/>
      <c r="F5659" s="57"/>
      <c r="G5659" s="59"/>
    </row>
    <row r="5660" spans="2:7" x14ac:dyDescent="0.25">
      <c r="B5660" s="56"/>
      <c r="C5660" s="57"/>
      <c r="D5660" s="57"/>
      <c r="E5660" s="57"/>
      <c r="F5660" s="57"/>
      <c r="G5660" s="59"/>
    </row>
    <row r="5661" spans="2:7" x14ac:dyDescent="0.25">
      <c r="B5661" s="56"/>
      <c r="C5661" s="57"/>
      <c r="D5661" s="57"/>
      <c r="E5661" s="57"/>
      <c r="F5661" s="57"/>
      <c r="G5661" s="59"/>
    </row>
    <row r="5662" spans="2:7" x14ac:dyDescent="0.25">
      <c r="B5662" s="56"/>
      <c r="C5662" s="57"/>
      <c r="D5662" s="57"/>
      <c r="E5662" s="57"/>
      <c r="F5662" s="57"/>
      <c r="G5662" s="59"/>
    </row>
    <row r="5663" spans="2:7" x14ac:dyDescent="0.25">
      <c r="B5663" s="56"/>
      <c r="C5663" s="57"/>
      <c r="D5663" s="57"/>
      <c r="E5663" s="57"/>
      <c r="F5663" s="57"/>
      <c r="G5663" s="59"/>
    </row>
    <row r="5664" spans="2:7" x14ac:dyDescent="0.25">
      <c r="B5664" s="56"/>
      <c r="C5664" s="57"/>
      <c r="D5664" s="57"/>
      <c r="E5664" s="57"/>
      <c r="F5664" s="57"/>
      <c r="G5664" s="59"/>
    </row>
    <row r="5665" spans="2:7" x14ac:dyDescent="0.25">
      <c r="B5665" s="56"/>
      <c r="C5665" s="57"/>
      <c r="D5665" s="57"/>
      <c r="E5665" s="57"/>
      <c r="F5665" s="57"/>
      <c r="G5665" s="59"/>
    </row>
    <row r="5666" spans="2:7" x14ac:dyDescent="0.25">
      <c r="B5666" s="56"/>
      <c r="C5666" s="57"/>
      <c r="D5666" s="57"/>
      <c r="E5666" s="57"/>
      <c r="F5666" s="57"/>
      <c r="G5666" s="59"/>
    </row>
    <row r="5667" spans="2:7" x14ac:dyDescent="0.25">
      <c r="B5667" s="56"/>
      <c r="C5667" s="57"/>
      <c r="D5667" s="57"/>
      <c r="E5667" s="57"/>
      <c r="F5667" s="57"/>
      <c r="G5667" s="59"/>
    </row>
    <row r="5668" spans="2:7" x14ac:dyDescent="0.25">
      <c r="B5668" s="56"/>
      <c r="C5668" s="57"/>
      <c r="D5668" s="57"/>
      <c r="E5668" s="57"/>
      <c r="F5668" s="57"/>
      <c r="G5668" s="59"/>
    </row>
    <row r="5669" spans="2:7" x14ac:dyDescent="0.25">
      <c r="B5669" s="56"/>
      <c r="C5669" s="57"/>
      <c r="D5669" s="57"/>
      <c r="E5669" s="57"/>
      <c r="F5669" s="57"/>
      <c r="G5669" s="59"/>
    </row>
    <row r="5670" spans="2:7" x14ac:dyDescent="0.25">
      <c r="B5670" s="56"/>
      <c r="C5670" s="57"/>
      <c r="D5670" s="57"/>
      <c r="E5670" s="57"/>
      <c r="F5670" s="57"/>
      <c r="G5670" s="59"/>
    </row>
    <row r="5671" spans="2:7" x14ac:dyDescent="0.25">
      <c r="B5671" s="56"/>
      <c r="C5671" s="57"/>
      <c r="D5671" s="57"/>
      <c r="E5671" s="57"/>
      <c r="F5671" s="57"/>
      <c r="G5671" s="59"/>
    </row>
    <row r="5672" spans="2:7" x14ac:dyDescent="0.25">
      <c r="B5672" s="56"/>
      <c r="C5672" s="57"/>
      <c r="D5672" s="57"/>
      <c r="E5672" s="57"/>
      <c r="F5672" s="57"/>
      <c r="G5672" s="59"/>
    </row>
    <row r="5673" spans="2:7" x14ac:dyDescent="0.25">
      <c r="B5673" s="56"/>
      <c r="C5673" s="57"/>
      <c r="D5673" s="57"/>
      <c r="E5673" s="57"/>
      <c r="F5673" s="57"/>
      <c r="G5673" s="59"/>
    </row>
    <row r="5674" spans="2:7" x14ac:dyDescent="0.25">
      <c r="B5674" s="56"/>
      <c r="C5674" s="57"/>
      <c r="D5674" s="57"/>
      <c r="E5674" s="57"/>
      <c r="F5674" s="57"/>
      <c r="G5674" s="59"/>
    </row>
    <row r="5675" spans="2:7" x14ac:dyDescent="0.25">
      <c r="B5675" s="56"/>
      <c r="C5675" s="57"/>
      <c r="D5675" s="57"/>
      <c r="E5675" s="57"/>
      <c r="F5675" s="57"/>
      <c r="G5675" s="59"/>
    </row>
    <row r="5676" spans="2:7" x14ac:dyDescent="0.25">
      <c r="B5676" s="56"/>
      <c r="C5676" s="57"/>
      <c r="D5676" s="57"/>
      <c r="E5676" s="57"/>
      <c r="F5676" s="57"/>
      <c r="G5676" s="59"/>
    </row>
    <row r="5677" spans="2:7" x14ac:dyDescent="0.25">
      <c r="B5677" s="56"/>
      <c r="C5677" s="57"/>
      <c r="D5677" s="57"/>
      <c r="E5677" s="57"/>
      <c r="F5677" s="57"/>
      <c r="G5677" s="59"/>
    </row>
    <row r="5678" spans="2:7" x14ac:dyDescent="0.25">
      <c r="B5678" s="56"/>
      <c r="C5678" s="57"/>
      <c r="D5678" s="57"/>
      <c r="E5678" s="57"/>
      <c r="F5678" s="57"/>
      <c r="G5678" s="59"/>
    </row>
    <row r="5679" spans="2:7" x14ac:dyDescent="0.25">
      <c r="B5679" s="56"/>
      <c r="C5679" s="57"/>
      <c r="D5679" s="57"/>
      <c r="E5679" s="57"/>
      <c r="F5679" s="57"/>
      <c r="G5679" s="59"/>
    </row>
    <row r="5680" spans="2:7" x14ac:dyDescent="0.25">
      <c r="B5680" s="56"/>
      <c r="C5680" s="57"/>
      <c r="D5680" s="57"/>
      <c r="E5680" s="57"/>
      <c r="F5680" s="57"/>
      <c r="G5680" s="59"/>
    </row>
    <row r="5681" spans="2:7" x14ac:dyDescent="0.25">
      <c r="B5681" s="56"/>
      <c r="C5681" s="57"/>
      <c r="D5681" s="57"/>
      <c r="E5681" s="57"/>
      <c r="F5681" s="57"/>
      <c r="G5681" s="59"/>
    </row>
    <row r="5682" spans="2:7" x14ac:dyDescent="0.25">
      <c r="B5682" s="56"/>
      <c r="C5682" s="57"/>
      <c r="D5682" s="57"/>
      <c r="E5682" s="57"/>
      <c r="F5682" s="57"/>
      <c r="G5682" s="59"/>
    </row>
    <row r="5683" spans="2:7" x14ac:dyDescent="0.25">
      <c r="B5683" s="56"/>
      <c r="C5683" s="57"/>
      <c r="D5683" s="57"/>
      <c r="E5683" s="57"/>
      <c r="F5683" s="57"/>
      <c r="G5683" s="59"/>
    </row>
    <row r="5684" spans="2:7" x14ac:dyDescent="0.25">
      <c r="B5684" s="56"/>
      <c r="C5684" s="57"/>
      <c r="D5684" s="57"/>
      <c r="E5684" s="57"/>
      <c r="F5684" s="57"/>
      <c r="G5684" s="59"/>
    </row>
    <row r="5685" spans="2:7" x14ac:dyDescent="0.25">
      <c r="B5685" s="56"/>
      <c r="C5685" s="57"/>
      <c r="D5685" s="57"/>
      <c r="E5685" s="57"/>
      <c r="F5685" s="57"/>
      <c r="G5685" s="59"/>
    </row>
    <row r="5686" spans="2:7" x14ac:dyDescent="0.25">
      <c r="B5686" s="56"/>
      <c r="C5686" s="57"/>
      <c r="D5686" s="57"/>
      <c r="E5686" s="57"/>
      <c r="F5686" s="57"/>
      <c r="G5686" s="59"/>
    </row>
    <row r="5687" spans="2:7" x14ac:dyDescent="0.25">
      <c r="B5687" s="56"/>
      <c r="C5687" s="57"/>
      <c r="D5687" s="57"/>
      <c r="E5687" s="57"/>
      <c r="F5687" s="57"/>
      <c r="G5687" s="59"/>
    </row>
    <row r="5688" spans="2:7" x14ac:dyDescent="0.25">
      <c r="B5688" s="56"/>
      <c r="C5688" s="57"/>
      <c r="D5688" s="57"/>
      <c r="E5688" s="57"/>
      <c r="F5688" s="57"/>
      <c r="G5688" s="59"/>
    </row>
    <row r="5689" spans="2:7" x14ac:dyDescent="0.25">
      <c r="B5689" s="56"/>
      <c r="C5689" s="57"/>
      <c r="D5689" s="57"/>
      <c r="E5689" s="57"/>
      <c r="F5689" s="57"/>
      <c r="G5689" s="59"/>
    </row>
    <row r="5690" spans="2:7" x14ac:dyDescent="0.25">
      <c r="B5690" s="56"/>
      <c r="C5690" s="57"/>
      <c r="D5690" s="57"/>
      <c r="E5690" s="57"/>
      <c r="F5690" s="57"/>
      <c r="G5690" s="59"/>
    </row>
    <row r="5691" spans="2:7" x14ac:dyDescent="0.25">
      <c r="B5691" s="56"/>
      <c r="C5691" s="57"/>
      <c r="D5691" s="57"/>
      <c r="E5691" s="57"/>
      <c r="F5691" s="57"/>
      <c r="G5691" s="59"/>
    </row>
    <row r="5692" spans="2:7" x14ac:dyDescent="0.25">
      <c r="B5692" s="56"/>
      <c r="C5692" s="57"/>
      <c r="D5692" s="57"/>
      <c r="E5692" s="57"/>
      <c r="F5692" s="57"/>
      <c r="G5692" s="59"/>
    </row>
    <row r="5693" spans="2:7" x14ac:dyDescent="0.25">
      <c r="B5693" s="56"/>
      <c r="C5693" s="57"/>
      <c r="D5693" s="57"/>
      <c r="E5693" s="57"/>
      <c r="F5693" s="57"/>
      <c r="G5693" s="59"/>
    </row>
    <row r="5694" spans="2:7" x14ac:dyDescent="0.25">
      <c r="B5694" s="56"/>
      <c r="C5694" s="57"/>
      <c r="D5694" s="57"/>
      <c r="E5694" s="57"/>
      <c r="F5694" s="57"/>
      <c r="G5694" s="59"/>
    </row>
    <row r="5695" spans="2:7" x14ac:dyDescent="0.25">
      <c r="B5695" s="56"/>
      <c r="C5695" s="57"/>
      <c r="D5695" s="57"/>
      <c r="E5695" s="57"/>
      <c r="F5695" s="57"/>
      <c r="G5695" s="59"/>
    </row>
    <row r="5696" spans="2:7" x14ac:dyDescent="0.25">
      <c r="B5696" s="56"/>
      <c r="C5696" s="57"/>
      <c r="D5696" s="57"/>
      <c r="E5696" s="57"/>
      <c r="F5696" s="57"/>
      <c r="G5696" s="59"/>
    </row>
    <row r="5697" spans="2:7" x14ac:dyDescent="0.25">
      <c r="B5697" s="56"/>
      <c r="C5697" s="57"/>
      <c r="D5697" s="57"/>
      <c r="E5697" s="57"/>
      <c r="F5697" s="57"/>
      <c r="G5697" s="59"/>
    </row>
    <row r="5698" spans="2:7" x14ac:dyDescent="0.25">
      <c r="B5698" s="56"/>
      <c r="C5698" s="57"/>
      <c r="D5698" s="57"/>
      <c r="E5698" s="57"/>
      <c r="F5698" s="57"/>
      <c r="G5698" s="59"/>
    </row>
    <row r="5699" spans="2:7" x14ac:dyDescent="0.25">
      <c r="B5699" s="56"/>
      <c r="C5699" s="57"/>
      <c r="D5699" s="57"/>
      <c r="E5699" s="57"/>
      <c r="F5699" s="57"/>
      <c r="G5699" s="59"/>
    </row>
    <row r="5700" spans="2:7" x14ac:dyDescent="0.25">
      <c r="B5700" s="56"/>
      <c r="C5700" s="57"/>
      <c r="D5700" s="57"/>
      <c r="E5700" s="57"/>
      <c r="F5700" s="57"/>
      <c r="G5700" s="59"/>
    </row>
    <row r="5701" spans="2:7" x14ac:dyDescent="0.25">
      <c r="B5701" s="56"/>
      <c r="C5701" s="57"/>
      <c r="D5701" s="57"/>
      <c r="E5701" s="57"/>
      <c r="F5701" s="57"/>
      <c r="G5701" s="59"/>
    </row>
    <row r="5702" spans="2:7" x14ac:dyDescent="0.25">
      <c r="B5702" s="56"/>
      <c r="C5702" s="57"/>
      <c r="D5702" s="57"/>
      <c r="E5702" s="57"/>
      <c r="F5702" s="57"/>
      <c r="G5702" s="59"/>
    </row>
    <row r="5703" spans="2:7" x14ac:dyDescent="0.25">
      <c r="B5703" s="56"/>
      <c r="C5703" s="57"/>
      <c r="D5703" s="57"/>
      <c r="E5703" s="57"/>
      <c r="F5703" s="57"/>
      <c r="G5703" s="59"/>
    </row>
    <row r="5704" spans="2:7" x14ac:dyDescent="0.25">
      <c r="B5704" s="56"/>
      <c r="C5704" s="57"/>
      <c r="D5704" s="57"/>
      <c r="E5704" s="57"/>
      <c r="F5704" s="57"/>
      <c r="G5704" s="59"/>
    </row>
    <row r="5705" spans="2:7" x14ac:dyDescent="0.25">
      <c r="B5705" s="56"/>
      <c r="C5705" s="57"/>
      <c r="D5705" s="57"/>
      <c r="E5705" s="57"/>
      <c r="F5705" s="57"/>
      <c r="G5705" s="59"/>
    </row>
    <row r="5706" spans="2:7" x14ac:dyDescent="0.25">
      <c r="B5706" s="56"/>
      <c r="C5706" s="57"/>
      <c r="D5706" s="57"/>
      <c r="E5706" s="57"/>
      <c r="F5706" s="57"/>
      <c r="G5706" s="59"/>
    </row>
    <row r="5707" spans="2:7" x14ac:dyDescent="0.25">
      <c r="B5707" s="56"/>
      <c r="C5707" s="57"/>
      <c r="D5707" s="57"/>
      <c r="E5707" s="57"/>
      <c r="F5707" s="57"/>
      <c r="G5707" s="59"/>
    </row>
    <row r="5708" spans="2:7" x14ac:dyDescent="0.25">
      <c r="B5708" s="56"/>
      <c r="C5708" s="57"/>
      <c r="D5708" s="57"/>
      <c r="E5708" s="57"/>
      <c r="F5708" s="57"/>
      <c r="G5708" s="59"/>
    </row>
    <row r="5709" spans="2:7" x14ac:dyDescent="0.25">
      <c r="B5709" s="56"/>
      <c r="C5709" s="57"/>
      <c r="D5709" s="57"/>
      <c r="E5709" s="57"/>
      <c r="F5709" s="57"/>
      <c r="G5709" s="59"/>
    </row>
    <row r="5710" spans="2:7" x14ac:dyDescent="0.25">
      <c r="B5710" s="56"/>
      <c r="C5710" s="57"/>
      <c r="D5710" s="57"/>
      <c r="E5710" s="57"/>
      <c r="F5710" s="57"/>
      <c r="G5710" s="59"/>
    </row>
    <row r="5711" spans="2:7" x14ac:dyDescent="0.25">
      <c r="B5711" s="56"/>
      <c r="C5711" s="57"/>
      <c r="D5711" s="57"/>
      <c r="E5711" s="57"/>
      <c r="F5711" s="57"/>
      <c r="G5711" s="59"/>
    </row>
    <row r="5712" spans="2:7" x14ac:dyDescent="0.25">
      <c r="B5712" s="56"/>
      <c r="C5712" s="57"/>
      <c r="D5712" s="57"/>
      <c r="E5712" s="57"/>
      <c r="F5712" s="57"/>
      <c r="G5712" s="59"/>
    </row>
    <row r="5713" spans="2:7" x14ac:dyDescent="0.25">
      <c r="B5713" s="56"/>
      <c r="C5713" s="57"/>
      <c r="D5713" s="57"/>
      <c r="E5713" s="57"/>
      <c r="F5713" s="57"/>
      <c r="G5713" s="59"/>
    </row>
    <row r="5714" spans="2:7" x14ac:dyDescent="0.25">
      <c r="B5714" s="56"/>
      <c r="C5714" s="57"/>
      <c r="D5714" s="57"/>
      <c r="E5714" s="57"/>
      <c r="F5714" s="57"/>
      <c r="G5714" s="59"/>
    </row>
    <row r="5715" spans="2:7" x14ac:dyDescent="0.25">
      <c r="B5715" s="56"/>
      <c r="C5715" s="57"/>
      <c r="D5715" s="57"/>
      <c r="E5715" s="57"/>
      <c r="F5715" s="57"/>
      <c r="G5715" s="59"/>
    </row>
    <row r="5716" spans="2:7" x14ac:dyDescent="0.25">
      <c r="B5716" s="56"/>
      <c r="C5716" s="57"/>
      <c r="D5716" s="57"/>
      <c r="E5716" s="57"/>
      <c r="F5716" s="57"/>
      <c r="G5716" s="59"/>
    </row>
    <row r="5717" spans="2:7" x14ac:dyDescent="0.25">
      <c r="B5717" s="56"/>
      <c r="C5717" s="57"/>
      <c r="D5717" s="57"/>
      <c r="E5717" s="57"/>
      <c r="F5717" s="57"/>
      <c r="G5717" s="59"/>
    </row>
    <row r="5718" spans="2:7" x14ac:dyDescent="0.25">
      <c r="B5718" s="56"/>
      <c r="C5718" s="57"/>
      <c r="D5718" s="57"/>
      <c r="E5718" s="57"/>
      <c r="F5718" s="57"/>
      <c r="G5718" s="59"/>
    </row>
    <row r="5719" spans="2:7" x14ac:dyDescent="0.25">
      <c r="B5719" s="56"/>
      <c r="C5719" s="57"/>
      <c r="D5719" s="57"/>
      <c r="E5719" s="57"/>
      <c r="F5719" s="57"/>
      <c r="G5719" s="59"/>
    </row>
    <row r="5720" spans="2:7" x14ac:dyDescent="0.25">
      <c r="B5720" s="56"/>
      <c r="C5720" s="57"/>
      <c r="D5720" s="57"/>
      <c r="E5720" s="57"/>
      <c r="F5720" s="57"/>
      <c r="G5720" s="59"/>
    </row>
    <row r="5721" spans="2:7" x14ac:dyDescent="0.25">
      <c r="B5721" s="56"/>
      <c r="C5721" s="57"/>
      <c r="D5721" s="57"/>
      <c r="E5721" s="57"/>
      <c r="F5721" s="57"/>
      <c r="G5721" s="59"/>
    </row>
    <row r="5722" spans="2:7" x14ac:dyDescent="0.25">
      <c r="B5722" s="56"/>
      <c r="C5722" s="57"/>
      <c r="D5722" s="57"/>
      <c r="E5722" s="57"/>
      <c r="F5722" s="57"/>
      <c r="G5722" s="59"/>
    </row>
    <row r="5723" spans="2:7" x14ac:dyDescent="0.25">
      <c r="B5723" s="56"/>
      <c r="C5723" s="57"/>
      <c r="D5723" s="57"/>
      <c r="E5723" s="57"/>
      <c r="F5723" s="57"/>
      <c r="G5723" s="59"/>
    </row>
    <row r="5724" spans="2:7" x14ac:dyDescent="0.25">
      <c r="B5724" s="56"/>
      <c r="C5724" s="57"/>
      <c r="D5724" s="57"/>
      <c r="E5724" s="57"/>
      <c r="F5724" s="57"/>
      <c r="G5724" s="59"/>
    </row>
    <row r="5725" spans="2:7" x14ac:dyDescent="0.25">
      <c r="B5725" s="56"/>
      <c r="C5725" s="57"/>
      <c r="D5725" s="57"/>
      <c r="E5725" s="57"/>
      <c r="F5725" s="57"/>
      <c r="G5725" s="59"/>
    </row>
    <row r="5726" spans="2:7" x14ac:dyDescent="0.25">
      <c r="B5726" s="56"/>
      <c r="C5726" s="57"/>
      <c r="D5726" s="57"/>
      <c r="E5726" s="57"/>
      <c r="F5726" s="57"/>
      <c r="G5726" s="59"/>
    </row>
    <row r="5727" spans="2:7" x14ac:dyDescent="0.25">
      <c r="B5727" s="56"/>
      <c r="C5727" s="57"/>
      <c r="D5727" s="57"/>
      <c r="E5727" s="57"/>
      <c r="F5727" s="57"/>
      <c r="G5727" s="59"/>
    </row>
    <row r="5728" spans="2:7" x14ac:dyDescent="0.25">
      <c r="B5728" s="56"/>
      <c r="C5728" s="57"/>
      <c r="D5728" s="57"/>
      <c r="E5728" s="57"/>
      <c r="F5728" s="57"/>
      <c r="G5728" s="59"/>
    </row>
    <row r="5729" spans="2:7" x14ac:dyDescent="0.25">
      <c r="B5729" s="56"/>
      <c r="C5729" s="57"/>
      <c r="D5729" s="57"/>
      <c r="E5729" s="57"/>
      <c r="F5729" s="57"/>
      <c r="G5729" s="59"/>
    </row>
    <row r="5730" spans="2:7" x14ac:dyDescent="0.25">
      <c r="B5730" s="56"/>
      <c r="C5730" s="57"/>
      <c r="D5730" s="57"/>
      <c r="E5730" s="57"/>
      <c r="F5730" s="57"/>
      <c r="G5730" s="59"/>
    </row>
    <row r="5731" spans="2:7" x14ac:dyDescent="0.25">
      <c r="B5731" s="56"/>
      <c r="C5731" s="57"/>
      <c r="D5731" s="57"/>
      <c r="E5731" s="57"/>
      <c r="F5731" s="57"/>
      <c r="G5731" s="59"/>
    </row>
    <row r="5732" spans="2:7" x14ac:dyDescent="0.25">
      <c r="B5732" s="56"/>
      <c r="C5732" s="57"/>
      <c r="D5732" s="57"/>
      <c r="E5732" s="57"/>
      <c r="F5732" s="57"/>
      <c r="G5732" s="59"/>
    </row>
    <row r="5733" spans="2:7" x14ac:dyDescent="0.25">
      <c r="B5733" s="56"/>
      <c r="C5733" s="57"/>
      <c r="D5733" s="57"/>
      <c r="E5733" s="57"/>
      <c r="F5733" s="57"/>
      <c r="G5733" s="59"/>
    </row>
    <row r="5734" spans="2:7" x14ac:dyDescent="0.25">
      <c r="B5734" s="56"/>
      <c r="C5734" s="57"/>
      <c r="D5734" s="57"/>
      <c r="E5734" s="57"/>
      <c r="F5734" s="57"/>
      <c r="G5734" s="59"/>
    </row>
    <row r="5735" spans="2:7" x14ac:dyDescent="0.25">
      <c r="B5735" s="56"/>
      <c r="C5735" s="57"/>
      <c r="D5735" s="57"/>
      <c r="E5735" s="57"/>
      <c r="F5735" s="57"/>
      <c r="G5735" s="59"/>
    </row>
    <row r="5736" spans="2:7" x14ac:dyDescent="0.25">
      <c r="B5736" s="56"/>
      <c r="C5736" s="57"/>
      <c r="D5736" s="57"/>
      <c r="E5736" s="57"/>
      <c r="F5736" s="57"/>
      <c r="G5736" s="59"/>
    </row>
    <row r="5737" spans="2:7" x14ac:dyDescent="0.25">
      <c r="B5737" s="56"/>
      <c r="C5737" s="57"/>
      <c r="D5737" s="57"/>
      <c r="E5737" s="57"/>
      <c r="F5737" s="57"/>
      <c r="G5737" s="59"/>
    </row>
    <row r="5738" spans="2:7" x14ac:dyDescent="0.25">
      <c r="B5738" s="56"/>
      <c r="C5738" s="57"/>
      <c r="D5738" s="57"/>
      <c r="E5738" s="57"/>
      <c r="F5738" s="57"/>
      <c r="G5738" s="59"/>
    </row>
    <row r="5739" spans="2:7" x14ac:dyDescent="0.25">
      <c r="B5739" s="56"/>
      <c r="C5739" s="57"/>
      <c r="D5739" s="57"/>
      <c r="E5739" s="57"/>
      <c r="F5739" s="57"/>
      <c r="G5739" s="59"/>
    </row>
    <row r="5740" spans="2:7" x14ac:dyDescent="0.25">
      <c r="B5740" s="56"/>
      <c r="C5740" s="57"/>
      <c r="D5740" s="57"/>
      <c r="E5740" s="57"/>
      <c r="F5740" s="57"/>
      <c r="G5740" s="59"/>
    </row>
    <row r="5741" spans="2:7" x14ac:dyDescent="0.25">
      <c r="B5741" s="56"/>
      <c r="C5741" s="57"/>
      <c r="D5741" s="57"/>
      <c r="E5741" s="57"/>
      <c r="F5741" s="57"/>
      <c r="G5741" s="59"/>
    </row>
    <row r="5742" spans="2:7" x14ac:dyDescent="0.25">
      <c r="B5742" s="56"/>
      <c r="C5742" s="57"/>
      <c r="D5742" s="57"/>
      <c r="E5742" s="57"/>
      <c r="F5742" s="57"/>
      <c r="G5742" s="59"/>
    </row>
    <row r="5743" spans="2:7" x14ac:dyDescent="0.25">
      <c r="B5743" s="56"/>
      <c r="C5743" s="57"/>
      <c r="D5743" s="57"/>
      <c r="E5743" s="57"/>
      <c r="F5743" s="57"/>
      <c r="G5743" s="59"/>
    </row>
    <row r="5744" spans="2:7" x14ac:dyDescent="0.25">
      <c r="B5744" s="56"/>
      <c r="C5744" s="57"/>
      <c r="D5744" s="57"/>
      <c r="E5744" s="57"/>
      <c r="F5744" s="57"/>
      <c r="G5744" s="59"/>
    </row>
    <row r="5745" spans="2:7" x14ac:dyDescent="0.25">
      <c r="B5745" s="56"/>
      <c r="C5745" s="57"/>
      <c r="D5745" s="57"/>
      <c r="E5745" s="57"/>
      <c r="F5745" s="57"/>
      <c r="G5745" s="59"/>
    </row>
    <row r="5746" spans="2:7" x14ac:dyDescent="0.25">
      <c r="B5746" s="56"/>
      <c r="C5746" s="57"/>
      <c r="D5746" s="57"/>
      <c r="E5746" s="57"/>
      <c r="F5746" s="57"/>
      <c r="G5746" s="59"/>
    </row>
    <row r="5747" spans="2:7" x14ac:dyDescent="0.25">
      <c r="B5747" s="56"/>
      <c r="C5747" s="57"/>
      <c r="D5747" s="57"/>
      <c r="E5747" s="57"/>
      <c r="F5747" s="57"/>
      <c r="G5747" s="59"/>
    </row>
    <row r="5748" spans="2:7" x14ac:dyDescent="0.25">
      <c r="B5748" s="56"/>
      <c r="C5748" s="57"/>
      <c r="D5748" s="57"/>
      <c r="E5748" s="57"/>
      <c r="F5748" s="57"/>
      <c r="G5748" s="59"/>
    </row>
    <row r="5749" spans="2:7" x14ac:dyDescent="0.25">
      <c r="B5749" s="56"/>
      <c r="C5749" s="57"/>
      <c r="D5749" s="57"/>
      <c r="E5749" s="57"/>
      <c r="F5749" s="57"/>
      <c r="G5749" s="59"/>
    </row>
    <row r="5750" spans="2:7" x14ac:dyDescent="0.25">
      <c r="B5750" s="56"/>
      <c r="C5750" s="57"/>
      <c r="D5750" s="57"/>
      <c r="E5750" s="57"/>
      <c r="F5750" s="57"/>
      <c r="G5750" s="59"/>
    </row>
    <row r="5751" spans="2:7" x14ac:dyDescent="0.25">
      <c r="B5751" s="56"/>
      <c r="C5751" s="57"/>
      <c r="D5751" s="57"/>
      <c r="E5751" s="57"/>
      <c r="F5751" s="57"/>
      <c r="G5751" s="59"/>
    </row>
    <row r="5752" spans="2:7" x14ac:dyDescent="0.25">
      <c r="B5752" s="56"/>
      <c r="C5752" s="57"/>
      <c r="D5752" s="57"/>
      <c r="E5752" s="57"/>
      <c r="F5752" s="57"/>
      <c r="G5752" s="59"/>
    </row>
    <row r="5753" spans="2:7" x14ac:dyDescent="0.25">
      <c r="B5753" s="56"/>
      <c r="C5753" s="57"/>
      <c r="D5753" s="57"/>
      <c r="E5753" s="57"/>
      <c r="F5753" s="57"/>
      <c r="G5753" s="59"/>
    </row>
    <row r="5754" spans="2:7" x14ac:dyDescent="0.25">
      <c r="B5754" s="56"/>
      <c r="C5754" s="57"/>
      <c r="D5754" s="57"/>
      <c r="E5754" s="57"/>
      <c r="F5754" s="57"/>
      <c r="G5754" s="59"/>
    </row>
    <row r="5755" spans="2:7" x14ac:dyDescent="0.25">
      <c r="B5755" s="56"/>
      <c r="C5755" s="57"/>
      <c r="D5755" s="57"/>
      <c r="E5755" s="57"/>
      <c r="F5755" s="57"/>
      <c r="G5755" s="59"/>
    </row>
    <row r="5756" spans="2:7" x14ac:dyDescent="0.25">
      <c r="B5756" s="56"/>
      <c r="C5756" s="57"/>
      <c r="D5756" s="57"/>
      <c r="E5756" s="57"/>
      <c r="F5756" s="57"/>
      <c r="G5756" s="59"/>
    </row>
    <row r="5757" spans="2:7" x14ac:dyDescent="0.25">
      <c r="B5757" s="56"/>
      <c r="C5757" s="57"/>
      <c r="D5757" s="57"/>
      <c r="E5757" s="57"/>
      <c r="F5757" s="57"/>
      <c r="G5757" s="59"/>
    </row>
    <row r="5758" spans="2:7" x14ac:dyDescent="0.25">
      <c r="B5758" s="56"/>
      <c r="C5758" s="57"/>
      <c r="D5758" s="57"/>
      <c r="E5758" s="57"/>
      <c r="F5758" s="57"/>
      <c r="G5758" s="59"/>
    </row>
    <row r="5759" spans="2:7" x14ac:dyDescent="0.25">
      <c r="B5759" s="56"/>
      <c r="C5759" s="57"/>
      <c r="D5759" s="57"/>
      <c r="E5759" s="57"/>
      <c r="F5759" s="57"/>
      <c r="G5759" s="59"/>
    </row>
    <row r="5760" spans="2:7" x14ac:dyDescent="0.25">
      <c r="B5760" s="56"/>
      <c r="C5760" s="57"/>
      <c r="D5760" s="57"/>
      <c r="E5760" s="57"/>
      <c r="F5760" s="57"/>
      <c r="G5760" s="59"/>
    </row>
    <row r="5761" spans="2:7" x14ac:dyDescent="0.25">
      <c r="B5761" s="56"/>
      <c r="C5761" s="57"/>
      <c r="D5761" s="57"/>
      <c r="E5761" s="57"/>
      <c r="F5761" s="57"/>
      <c r="G5761" s="59"/>
    </row>
    <row r="5762" spans="2:7" x14ac:dyDescent="0.25">
      <c r="B5762" s="56"/>
      <c r="C5762" s="57"/>
      <c r="D5762" s="57"/>
      <c r="E5762" s="57"/>
      <c r="F5762" s="57"/>
      <c r="G5762" s="59"/>
    </row>
    <row r="5763" spans="2:7" x14ac:dyDescent="0.25">
      <c r="B5763" s="56"/>
      <c r="C5763" s="57"/>
      <c r="D5763" s="57"/>
      <c r="E5763" s="57"/>
      <c r="F5763" s="57"/>
      <c r="G5763" s="59"/>
    </row>
    <row r="5764" spans="2:7" x14ac:dyDescent="0.25">
      <c r="B5764" s="56"/>
      <c r="C5764" s="57"/>
      <c r="D5764" s="57"/>
      <c r="E5764" s="57"/>
      <c r="F5764" s="57"/>
      <c r="G5764" s="59"/>
    </row>
    <row r="5765" spans="2:7" x14ac:dyDescent="0.25">
      <c r="B5765" s="56"/>
      <c r="C5765" s="57"/>
      <c r="D5765" s="57"/>
      <c r="E5765" s="57"/>
      <c r="F5765" s="57"/>
      <c r="G5765" s="59"/>
    </row>
    <row r="5766" spans="2:7" x14ac:dyDescent="0.25">
      <c r="B5766" s="56"/>
      <c r="C5766" s="57"/>
      <c r="D5766" s="57"/>
      <c r="E5766" s="57"/>
      <c r="F5766" s="57"/>
      <c r="G5766" s="59"/>
    </row>
    <row r="5767" spans="2:7" x14ac:dyDescent="0.25">
      <c r="B5767" s="56"/>
      <c r="C5767" s="57"/>
      <c r="D5767" s="57"/>
      <c r="E5767" s="57"/>
      <c r="F5767" s="57"/>
      <c r="G5767" s="59"/>
    </row>
    <row r="5768" spans="2:7" x14ac:dyDescent="0.25">
      <c r="B5768" s="56"/>
      <c r="C5768" s="57"/>
      <c r="D5768" s="57"/>
      <c r="E5768" s="57"/>
      <c r="F5768" s="57"/>
      <c r="G5768" s="59"/>
    </row>
    <row r="5769" spans="2:7" x14ac:dyDescent="0.25">
      <c r="B5769" s="56"/>
      <c r="C5769" s="57"/>
      <c r="D5769" s="57"/>
      <c r="E5769" s="57"/>
      <c r="F5769" s="57"/>
      <c r="G5769" s="59"/>
    </row>
    <row r="5770" spans="2:7" x14ac:dyDescent="0.25">
      <c r="B5770" s="56"/>
      <c r="C5770" s="57"/>
      <c r="D5770" s="57"/>
      <c r="E5770" s="57"/>
      <c r="F5770" s="57"/>
      <c r="G5770" s="59"/>
    </row>
    <row r="5771" spans="2:7" x14ac:dyDescent="0.25">
      <c r="B5771" s="56"/>
      <c r="C5771" s="57"/>
      <c r="D5771" s="57"/>
      <c r="E5771" s="57"/>
      <c r="F5771" s="57"/>
      <c r="G5771" s="59"/>
    </row>
    <row r="5772" spans="2:7" x14ac:dyDescent="0.25">
      <c r="B5772" s="56"/>
      <c r="C5772" s="57"/>
      <c r="D5772" s="57"/>
      <c r="E5772" s="57"/>
      <c r="F5772" s="57"/>
      <c r="G5772" s="59"/>
    </row>
    <row r="5773" spans="2:7" x14ac:dyDescent="0.25">
      <c r="B5773" s="56"/>
      <c r="C5773" s="57"/>
      <c r="D5773" s="57"/>
      <c r="E5773" s="57"/>
      <c r="F5773" s="57"/>
      <c r="G5773" s="59"/>
    </row>
    <row r="5774" spans="2:7" x14ac:dyDescent="0.25">
      <c r="B5774" s="56"/>
      <c r="C5774" s="57"/>
      <c r="D5774" s="57"/>
      <c r="E5774" s="57"/>
      <c r="F5774" s="57"/>
      <c r="G5774" s="59"/>
    </row>
    <row r="5775" spans="2:7" x14ac:dyDescent="0.25">
      <c r="B5775" s="56"/>
      <c r="C5775" s="57"/>
      <c r="D5775" s="57"/>
      <c r="E5775" s="57"/>
      <c r="F5775" s="57"/>
      <c r="G5775" s="59"/>
    </row>
    <row r="5776" spans="2:7" x14ac:dyDescent="0.25">
      <c r="B5776" s="56"/>
      <c r="C5776" s="57"/>
      <c r="D5776" s="57"/>
      <c r="E5776" s="57"/>
      <c r="F5776" s="57"/>
      <c r="G5776" s="59"/>
    </row>
    <row r="5777" spans="2:7" x14ac:dyDescent="0.25">
      <c r="B5777" s="56"/>
      <c r="C5777" s="57"/>
      <c r="D5777" s="57"/>
      <c r="E5777" s="57"/>
      <c r="F5777" s="57"/>
      <c r="G5777" s="59"/>
    </row>
    <row r="5778" spans="2:7" x14ac:dyDescent="0.25">
      <c r="B5778" s="56"/>
      <c r="C5778" s="57"/>
      <c r="D5778" s="57"/>
      <c r="E5778" s="57"/>
      <c r="F5778" s="57"/>
      <c r="G5778" s="59"/>
    </row>
    <row r="5779" spans="2:7" x14ac:dyDescent="0.25">
      <c r="B5779" s="56"/>
      <c r="C5779" s="57"/>
      <c r="D5779" s="57"/>
      <c r="E5779" s="57"/>
      <c r="F5779" s="57"/>
      <c r="G5779" s="59"/>
    </row>
    <row r="5780" spans="2:7" x14ac:dyDescent="0.25">
      <c r="B5780" s="56"/>
      <c r="C5780" s="57"/>
      <c r="D5780" s="57"/>
      <c r="E5780" s="57"/>
      <c r="F5780" s="57"/>
      <c r="G5780" s="59"/>
    </row>
    <row r="5781" spans="2:7" x14ac:dyDescent="0.25">
      <c r="B5781" s="56"/>
      <c r="C5781" s="57"/>
      <c r="D5781" s="57"/>
      <c r="E5781" s="57"/>
      <c r="F5781" s="57"/>
      <c r="G5781" s="59"/>
    </row>
    <row r="5782" spans="2:7" x14ac:dyDescent="0.25">
      <c r="B5782" s="56"/>
      <c r="C5782" s="57"/>
      <c r="D5782" s="57"/>
      <c r="E5782" s="57"/>
      <c r="F5782" s="57"/>
      <c r="G5782" s="59"/>
    </row>
    <row r="5783" spans="2:7" x14ac:dyDescent="0.25">
      <c r="B5783" s="56"/>
      <c r="C5783" s="57"/>
      <c r="D5783" s="57"/>
      <c r="E5783" s="57"/>
      <c r="F5783" s="57"/>
      <c r="G5783" s="59"/>
    </row>
    <row r="5784" spans="2:7" x14ac:dyDescent="0.25">
      <c r="B5784" s="56"/>
      <c r="C5784" s="57"/>
      <c r="D5784" s="57"/>
      <c r="E5784" s="57"/>
      <c r="F5784" s="57"/>
      <c r="G5784" s="59"/>
    </row>
    <row r="5785" spans="2:7" x14ac:dyDescent="0.25">
      <c r="B5785" s="56"/>
      <c r="C5785" s="57"/>
      <c r="D5785" s="57"/>
      <c r="E5785" s="57"/>
      <c r="F5785" s="57"/>
      <c r="G5785" s="59"/>
    </row>
    <row r="5786" spans="2:7" x14ac:dyDescent="0.25">
      <c r="B5786" s="56"/>
      <c r="C5786" s="57"/>
      <c r="D5786" s="57"/>
      <c r="E5786" s="57"/>
      <c r="F5786" s="57"/>
      <c r="G5786" s="59"/>
    </row>
    <row r="5787" spans="2:7" x14ac:dyDescent="0.25">
      <c r="B5787" s="56"/>
      <c r="C5787" s="57"/>
      <c r="D5787" s="57"/>
      <c r="E5787" s="57"/>
      <c r="F5787" s="57"/>
      <c r="G5787" s="59"/>
    </row>
    <row r="5788" spans="2:7" x14ac:dyDescent="0.25">
      <c r="B5788" s="56"/>
      <c r="C5788" s="57"/>
      <c r="D5788" s="57"/>
      <c r="E5788" s="57"/>
      <c r="F5788" s="57"/>
      <c r="G5788" s="59"/>
    </row>
    <row r="5789" spans="2:7" x14ac:dyDescent="0.25">
      <c r="B5789" s="56"/>
      <c r="C5789" s="57"/>
      <c r="D5789" s="57"/>
      <c r="E5789" s="57"/>
      <c r="F5789" s="57"/>
      <c r="G5789" s="59"/>
    </row>
    <row r="5790" spans="2:7" x14ac:dyDescent="0.25">
      <c r="B5790" s="56"/>
      <c r="C5790" s="57"/>
      <c r="D5790" s="57"/>
      <c r="E5790" s="57"/>
      <c r="F5790" s="57"/>
      <c r="G5790" s="59"/>
    </row>
    <row r="5791" spans="2:7" x14ac:dyDescent="0.25">
      <c r="B5791" s="56"/>
      <c r="C5791" s="57"/>
      <c r="D5791" s="57"/>
      <c r="E5791" s="57"/>
      <c r="F5791" s="57"/>
      <c r="G5791" s="59"/>
    </row>
    <row r="5792" spans="2:7" x14ac:dyDescent="0.25">
      <c r="B5792" s="56"/>
      <c r="C5792" s="57"/>
      <c r="D5792" s="57"/>
      <c r="E5792" s="57"/>
      <c r="F5792" s="57"/>
      <c r="G5792" s="59"/>
    </row>
    <row r="5793" spans="2:7" x14ac:dyDescent="0.25">
      <c r="B5793" s="56"/>
      <c r="C5793" s="57"/>
      <c r="D5793" s="57"/>
      <c r="E5793" s="57"/>
      <c r="F5793" s="57"/>
      <c r="G5793" s="59"/>
    </row>
    <row r="5794" spans="2:7" x14ac:dyDescent="0.25">
      <c r="B5794" s="56"/>
      <c r="C5794" s="57"/>
      <c r="D5794" s="57"/>
      <c r="E5794" s="57"/>
      <c r="F5794" s="57"/>
      <c r="G5794" s="59"/>
    </row>
    <row r="5795" spans="2:7" x14ac:dyDescent="0.25">
      <c r="B5795" s="56"/>
      <c r="C5795" s="57"/>
      <c r="D5795" s="57"/>
      <c r="E5795" s="57"/>
      <c r="F5795" s="57"/>
      <c r="G5795" s="59"/>
    </row>
    <row r="5796" spans="2:7" x14ac:dyDescent="0.25">
      <c r="B5796" s="56"/>
      <c r="C5796" s="57"/>
      <c r="D5796" s="57"/>
      <c r="E5796" s="57"/>
      <c r="F5796" s="57"/>
      <c r="G5796" s="59"/>
    </row>
    <row r="5797" spans="2:7" x14ac:dyDescent="0.25">
      <c r="B5797" s="56"/>
      <c r="C5797" s="57"/>
      <c r="D5797" s="57"/>
      <c r="E5797" s="57"/>
      <c r="F5797" s="57"/>
      <c r="G5797" s="59"/>
    </row>
    <row r="5798" spans="2:7" x14ac:dyDescent="0.25">
      <c r="B5798" s="56"/>
      <c r="C5798" s="57"/>
      <c r="D5798" s="57"/>
      <c r="E5798" s="57"/>
      <c r="F5798" s="57"/>
      <c r="G5798" s="59"/>
    </row>
    <row r="5799" spans="2:7" x14ac:dyDescent="0.25">
      <c r="B5799" s="56"/>
      <c r="C5799" s="57"/>
      <c r="D5799" s="57"/>
      <c r="E5799" s="57"/>
      <c r="F5799" s="57"/>
      <c r="G5799" s="59"/>
    </row>
    <row r="5800" spans="2:7" x14ac:dyDescent="0.25">
      <c r="B5800" s="56"/>
      <c r="C5800" s="57"/>
      <c r="D5800" s="57"/>
      <c r="E5800" s="57"/>
      <c r="F5800" s="57"/>
      <c r="G5800" s="59"/>
    </row>
    <row r="5801" spans="2:7" x14ac:dyDescent="0.25">
      <c r="B5801" s="56"/>
      <c r="C5801" s="57"/>
      <c r="D5801" s="57"/>
      <c r="E5801" s="57"/>
      <c r="F5801" s="57"/>
      <c r="G5801" s="59"/>
    </row>
    <row r="5802" spans="2:7" x14ac:dyDescent="0.25">
      <c r="B5802" s="56"/>
      <c r="C5802" s="57"/>
      <c r="D5802" s="57"/>
      <c r="E5802" s="57"/>
      <c r="F5802" s="57"/>
      <c r="G5802" s="59"/>
    </row>
    <row r="5803" spans="2:7" x14ac:dyDescent="0.25">
      <c r="B5803" s="56"/>
      <c r="C5803" s="57"/>
      <c r="D5803" s="57"/>
      <c r="E5803" s="57"/>
      <c r="F5803" s="57"/>
      <c r="G5803" s="59"/>
    </row>
    <row r="5804" spans="2:7" x14ac:dyDescent="0.25">
      <c r="B5804" s="56"/>
      <c r="C5804" s="57"/>
      <c r="D5804" s="57"/>
      <c r="E5804" s="57"/>
      <c r="F5804" s="57"/>
      <c r="G5804" s="59"/>
    </row>
    <row r="5805" spans="2:7" x14ac:dyDescent="0.25">
      <c r="B5805" s="56"/>
      <c r="C5805" s="57"/>
      <c r="D5805" s="57"/>
      <c r="E5805" s="57"/>
      <c r="F5805" s="57"/>
      <c r="G5805" s="59"/>
    </row>
    <row r="5806" spans="2:7" x14ac:dyDescent="0.25">
      <c r="B5806" s="56"/>
      <c r="C5806" s="57"/>
      <c r="D5806" s="57"/>
      <c r="E5806" s="57"/>
      <c r="F5806" s="57"/>
      <c r="G5806" s="59"/>
    </row>
    <row r="5807" spans="2:7" x14ac:dyDescent="0.25">
      <c r="B5807" s="56"/>
      <c r="C5807" s="57"/>
      <c r="D5807" s="57"/>
      <c r="E5807" s="57"/>
      <c r="F5807" s="57"/>
      <c r="G5807" s="59"/>
    </row>
    <row r="5808" spans="2:7" x14ac:dyDescent="0.25">
      <c r="B5808" s="56"/>
      <c r="C5808" s="57"/>
      <c r="D5808" s="57"/>
      <c r="E5808" s="57"/>
      <c r="F5808" s="57"/>
      <c r="G5808" s="59"/>
    </row>
    <row r="5809" spans="2:7" x14ac:dyDescent="0.25">
      <c r="B5809" s="56"/>
      <c r="C5809" s="57"/>
      <c r="D5809" s="57"/>
      <c r="E5809" s="57"/>
      <c r="F5809" s="57"/>
      <c r="G5809" s="59"/>
    </row>
    <row r="5810" spans="2:7" x14ac:dyDescent="0.25">
      <c r="B5810" s="56"/>
      <c r="C5810" s="57"/>
      <c r="D5810" s="57"/>
      <c r="E5810" s="57"/>
      <c r="F5810" s="57"/>
      <c r="G5810" s="59"/>
    </row>
    <row r="5811" spans="2:7" x14ac:dyDescent="0.25">
      <c r="B5811" s="56"/>
      <c r="C5811" s="57"/>
      <c r="D5811" s="57"/>
      <c r="E5811" s="57"/>
      <c r="F5811" s="57"/>
      <c r="G5811" s="59"/>
    </row>
    <row r="5812" spans="2:7" x14ac:dyDescent="0.25">
      <c r="B5812" s="56"/>
      <c r="C5812" s="57"/>
      <c r="D5812" s="57"/>
      <c r="E5812" s="57"/>
      <c r="F5812" s="57"/>
      <c r="G5812" s="59"/>
    </row>
    <row r="5813" spans="2:7" x14ac:dyDescent="0.25">
      <c r="B5813" s="56"/>
      <c r="C5813" s="57"/>
      <c r="D5813" s="57"/>
      <c r="E5813" s="57"/>
      <c r="F5813" s="57"/>
      <c r="G5813" s="59"/>
    </row>
    <row r="5814" spans="2:7" x14ac:dyDescent="0.25">
      <c r="B5814" s="56"/>
      <c r="C5814" s="57"/>
      <c r="D5814" s="57"/>
      <c r="E5814" s="57"/>
      <c r="F5814" s="57"/>
      <c r="G5814" s="59"/>
    </row>
    <row r="5815" spans="2:7" x14ac:dyDescent="0.25">
      <c r="B5815" s="56"/>
      <c r="C5815" s="57"/>
      <c r="D5815" s="57"/>
      <c r="E5815" s="57"/>
      <c r="F5815" s="57"/>
      <c r="G5815" s="59"/>
    </row>
    <row r="5816" spans="2:7" x14ac:dyDescent="0.25">
      <c r="B5816" s="56"/>
      <c r="C5816" s="57"/>
      <c r="D5816" s="57"/>
      <c r="E5816" s="57"/>
      <c r="F5816" s="57"/>
      <c r="G5816" s="59"/>
    </row>
    <row r="5817" spans="2:7" x14ac:dyDescent="0.25">
      <c r="B5817" s="56"/>
      <c r="C5817" s="57"/>
      <c r="D5817" s="57"/>
      <c r="E5817" s="57"/>
      <c r="F5817" s="57"/>
      <c r="G5817" s="59"/>
    </row>
    <row r="5818" spans="2:7" x14ac:dyDescent="0.25">
      <c r="B5818" s="56"/>
      <c r="C5818" s="57"/>
      <c r="D5818" s="57"/>
      <c r="E5818" s="57"/>
      <c r="F5818" s="57"/>
      <c r="G5818" s="59"/>
    </row>
    <row r="5819" spans="2:7" x14ac:dyDescent="0.25">
      <c r="B5819" s="56"/>
      <c r="C5819" s="57"/>
      <c r="D5819" s="57"/>
      <c r="E5819" s="57"/>
      <c r="F5819" s="57"/>
      <c r="G5819" s="59"/>
    </row>
    <row r="5820" spans="2:7" x14ac:dyDescent="0.25">
      <c r="B5820" s="56"/>
      <c r="C5820" s="57"/>
      <c r="D5820" s="57"/>
      <c r="E5820" s="57"/>
      <c r="F5820" s="57"/>
      <c r="G5820" s="59"/>
    </row>
    <row r="5821" spans="2:7" x14ac:dyDescent="0.25">
      <c r="B5821" s="56"/>
      <c r="C5821" s="57"/>
      <c r="D5821" s="57"/>
      <c r="E5821" s="57"/>
      <c r="F5821" s="57"/>
      <c r="G5821" s="59"/>
    </row>
    <row r="5822" spans="2:7" x14ac:dyDescent="0.25">
      <c r="B5822" s="56"/>
      <c r="C5822" s="57"/>
      <c r="D5822" s="57"/>
      <c r="E5822" s="57"/>
      <c r="F5822" s="57"/>
      <c r="G5822" s="59"/>
    </row>
    <row r="5823" spans="2:7" x14ac:dyDescent="0.25">
      <c r="B5823" s="56"/>
      <c r="C5823" s="57"/>
      <c r="D5823" s="57"/>
      <c r="E5823" s="57"/>
      <c r="F5823" s="57"/>
      <c r="G5823" s="59"/>
    </row>
    <row r="5824" spans="2:7" x14ac:dyDescent="0.25">
      <c r="B5824" s="56"/>
      <c r="C5824" s="57"/>
      <c r="D5824" s="57"/>
      <c r="E5824" s="57"/>
      <c r="F5824" s="57"/>
      <c r="G5824" s="59"/>
    </row>
    <row r="5825" spans="2:7" x14ac:dyDescent="0.25">
      <c r="B5825" s="56"/>
      <c r="C5825" s="57"/>
      <c r="D5825" s="57"/>
      <c r="E5825" s="57"/>
      <c r="F5825" s="57"/>
      <c r="G5825" s="59"/>
    </row>
    <row r="5826" spans="2:7" x14ac:dyDescent="0.25">
      <c r="B5826" s="56"/>
      <c r="C5826" s="57"/>
      <c r="D5826" s="57"/>
      <c r="E5826" s="57"/>
      <c r="F5826" s="57"/>
      <c r="G5826" s="59"/>
    </row>
    <row r="5827" spans="2:7" x14ac:dyDescent="0.25">
      <c r="B5827" s="56"/>
      <c r="C5827" s="57"/>
      <c r="D5827" s="57"/>
      <c r="E5827" s="57"/>
      <c r="F5827" s="57"/>
      <c r="G5827" s="59"/>
    </row>
    <row r="5828" spans="2:7" x14ac:dyDescent="0.25">
      <c r="B5828" s="56"/>
      <c r="C5828" s="57"/>
      <c r="D5828" s="57"/>
      <c r="E5828" s="57"/>
      <c r="F5828" s="57"/>
      <c r="G5828" s="59"/>
    </row>
    <row r="5829" spans="2:7" x14ac:dyDescent="0.25">
      <c r="B5829" s="56"/>
      <c r="C5829" s="57"/>
      <c r="D5829" s="57"/>
      <c r="E5829" s="57"/>
      <c r="F5829" s="57"/>
      <c r="G5829" s="59"/>
    </row>
    <row r="5830" spans="2:7" x14ac:dyDescent="0.25">
      <c r="B5830" s="56"/>
      <c r="C5830" s="57"/>
      <c r="D5830" s="57"/>
      <c r="E5830" s="57"/>
      <c r="F5830" s="57"/>
      <c r="G5830" s="59"/>
    </row>
    <row r="5831" spans="2:7" x14ac:dyDescent="0.25">
      <c r="B5831" s="56"/>
      <c r="C5831" s="57"/>
      <c r="D5831" s="57"/>
      <c r="E5831" s="57"/>
      <c r="F5831" s="57"/>
      <c r="G5831" s="59"/>
    </row>
    <row r="5832" spans="2:7" x14ac:dyDescent="0.25">
      <c r="B5832" s="56"/>
      <c r="C5832" s="57"/>
      <c r="D5832" s="57"/>
      <c r="E5832" s="57"/>
      <c r="F5832" s="57"/>
      <c r="G5832" s="59"/>
    </row>
    <row r="5833" spans="2:7" x14ac:dyDescent="0.25">
      <c r="B5833" s="56"/>
      <c r="C5833" s="57"/>
      <c r="D5833" s="57"/>
      <c r="E5833" s="57"/>
      <c r="F5833" s="57"/>
      <c r="G5833" s="59"/>
    </row>
    <row r="5834" spans="2:7" x14ac:dyDescent="0.25">
      <c r="B5834" s="56"/>
      <c r="C5834" s="57"/>
      <c r="D5834" s="57"/>
      <c r="E5834" s="57"/>
      <c r="F5834" s="57"/>
      <c r="G5834" s="59"/>
    </row>
    <row r="5835" spans="2:7" x14ac:dyDescent="0.25">
      <c r="B5835" s="56"/>
      <c r="C5835" s="57"/>
      <c r="D5835" s="57"/>
      <c r="E5835" s="57"/>
      <c r="F5835" s="57"/>
      <c r="G5835" s="59"/>
    </row>
    <row r="5836" spans="2:7" x14ac:dyDescent="0.25">
      <c r="B5836" s="56"/>
      <c r="C5836" s="57"/>
      <c r="D5836" s="57"/>
      <c r="E5836" s="57"/>
      <c r="F5836" s="57"/>
      <c r="G5836" s="59"/>
    </row>
    <row r="5837" spans="2:7" x14ac:dyDescent="0.25">
      <c r="B5837" s="56"/>
      <c r="C5837" s="57"/>
      <c r="D5837" s="57"/>
      <c r="E5837" s="57"/>
      <c r="F5837" s="57"/>
      <c r="G5837" s="59"/>
    </row>
    <row r="5838" spans="2:7" x14ac:dyDescent="0.25">
      <c r="B5838" s="56"/>
      <c r="C5838" s="57"/>
      <c r="D5838" s="57"/>
      <c r="E5838" s="57"/>
      <c r="F5838" s="57"/>
      <c r="G5838" s="59"/>
    </row>
    <row r="5839" spans="2:7" x14ac:dyDescent="0.25">
      <c r="B5839" s="56"/>
      <c r="C5839" s="57"/>
      <c r="D5839" s="57"/>
      <c r="E5839" s="57"/>
      <c r="F5839" s="57"/>
      <c r="G5839" s="59"/>
    </row>
    <row r="5840" spans="2:7" x14ac:dyDescent="0.25">
      <c r="B5840" s="56"/>
      <c r="C5840" s="57"/>
      <c r="D5840" s="57"/>
      <c r="E5840" s="57"/>
      <c r="F5840" s="57"/>
      <c r="G5840" s="59"/>
    </row>
    <row r="5841" spans="2:7" x14ac:dyDescent="0.25">
      <c r="B5841" s="56"/>
      <c r="C5841" s="57"/>
      <c r="D5841" s="57"/>
      <c r="E5841" s="57"/>
      <c r="F5841" s="57"/>
      <c r="G5841" s="59"/>
    </row>
    <row r="5842" spans="2:7" x14ac:dyDescent="0.25">
      <c r="B5842" s="56"/>
      <c r="C5842" s="57"/>
      <c r="D5842" s="57"/>
      <c r="E5842" s="57"/>
      <c r="F5842" s="57"/>
      <c r="G5842" s="59"/>
    </row>
    <row r="5843" spans="2:7" x14ac:dyDescent="0.25">
      <c r="B5843" s="56"/>
      <c r="C5843" s="57"/>
      <c r="D5843" s="57"/>
      <c r="E5843" s="57"/>
      <c r="F5843" s="57"/>
      <c r="G5843" s="59"/>
    </row>
    <row r="5844" spans="2:7" x14ac:dyDescent="0.25">
      <c r="B5844" s="56"/>
      <c r="C5844" s="57"/>
      <c r="D5844" s="57"/>
      <c r="E5844" s="57"/>
      <c r="F5844" s="57"/>
      <c r="G5844" s="59"/>
    </row>
    <row r="5845" spans="2:7" x14ac:dyDescent="0.25">
      <c r="B5845" s="56"/>
      <c r="C5845" s="57"/>
      <c r="D5845" s="57"/>
      <c r="E5845" s="57"/>
      <c r="F5845" s="57"/>
      <c r="G5845" s="59"/>
    </row>
    <row r="5846" spans="2:7" x14ac:dyDescent="0.25">
      <c r="B5846" s="56"/>
      <c r="C5846" s="57"/>
      <c r="D5846" s="57"/>
      <c r="E5846" s="57"/>
      <c r="F5846" s="57"/>
      <c r="G5846" s="59"/>
    </row>
    <row r="5847" spans="2:7" x14ac:dyDescent="0.25">
      <c r="B5847" s="56"/>
      <c r="C5847" s="57"/>
      <c r="D5847" s="57"/>
      <c r="E5847" s="57"/>
      <c r="F5847" s="57"/>
      <c r="G5847" s="59"/>
    </row>
    <row r="5848" spans="2:7" x14ac:dyDescent="0.25">
      <c r="B5848" s="56"/>
      <c r="C5848" s="57"/>
      <c r="D5848" s="57"/>
      <c r="E5848" s="57"/>
      <c r="F5848" s="57"/>
      <c r="G5848" s="59"/>
    </row>
    <row r="5849" spans="2:7" x14ac:dyDescent="0.25">
      <c r="B5849" s="56"/>
      <c r="C5849" s="57"/>
      <c r="D5849" s="57"/>
      <c r="E5849" s="57"/>
      <c r="F5849" s="57"/>
      <c r="G5849" s="59"/>
    </row>
    <row r="5850" spans="2:7" x14ac:dyDescent="0.25">
      <c r="B5850" s="56"/>
      <c r="C5850" s="57"/>
      <c r="D5850" s="57"/>
      <c r="E5850" s="57"/>
      <c r="F5850" s="57"/>
      <c r="G5850" s="59"/>
    </row>
    <row r="5851" spans="2:7" x14ac:dyDescent="0.25">
      <c r="B5851" s="56"/>
      <c r="C5851" s="57"/>
      <c r="D5851" s="57"/>
      <c r="E5851" s="57"/>
      <c r="F5851" s="57"/>
      <c r="G5851" s="59"/>
    </row>
    <row r="5852" spans="2:7" x14ac:dyDescent="0.25">
      <c r="B5852" s="56"/>
      <c r="C5852" s="57"/>
      <c r="D5852" s="57"/>
      <c r="E5852" s="57"/>
      <c r="F5852" s="57"/>
      <c r="G5852" s="59"/>
    </row>
    <row r="5853" spans="2:7" x14ac:dyDescent="0.25">
      <c r="B5853" s="56"/>
      <c r="C5853" s="57"/>
      <c r="D5853" s="57"/>
      <c r="E5853" s="57"/>
      <c r="F5853" s="57"/>
      <c r="G5853" s="59"/>
    </row>
    <row r="5854" spans="2:7" x14ac:dyDescent="0.25">
      <c r="B5854" s="56"/>
      <c r="C5854" s="57"/>
      <c r="D5854" s="57"/>
      <c r="E5854" s="57"/>
      <c r="F5854" s="57"/>
      <c r="G5854" s="59"/>
    </row>
    <row r="5855" spans="2:7" x14ac:dyDescent="0.25">
      <c r="B5855" s="56"/>
      <c r="C5855" s="57"/>
      <c r="D5855" s="57"/>
      <c r="E5855" s="57"/>
      <c r="F5855" s="57"/>
      <c r="G5855" s="59"/>
    </row>
    <row r="5856" spans="2:7" x14ac:dyDescent="0.25">
      <c r="B5856" s="56"/>
      <c r="C5856" s="57"/>
      <c r="D5856" s="57"/>
      <c r="E5856" s="57"/>
      <c r="F5856" s="57"/>
      <c r="G5856" s="59"/>
    </row>
    <row r="5857" spans="2:7" x14ac:dyDescent="0.25">
      <c r="B5857" s="56"/>
      <c r="C5857" s="57"/>
      <c r="D5857" s="57"/>
      <c r="E5857" s="57"/>
      <c r="F5857" s="57"/>
      <c r="G5857" s="59"/>
    </row>
    <row r="5858" spans="2:7" x14ac:dyDescent="0.25">
      <c r="B5858" s="56"/>
      <c r="C5858" s="57"/>
      <c r="D5858" s="57"/>
      <c r="E5858" s="57"/>
      <c r="F5858" s="57"/>
      <c r="G5858" s="59"/>
    </row>
    <row r="5859" spans="2:7" x14ac:dyDescent="0.25">
      <c r="B5859" s="56"/>
      <c r="C5859" s="57"/>
      <c r="D5859" s="57"/>
      <c r="E5859" s="57"/>
      <c r="F5859" s="57"/>
      <c r="G5859" s="59"/>
    </row>
    <row r="5860" spans="2:7" x14ac:dyDescent="0.25">
      <c r="B5860" s="56"/>
      <c r="C5860" s="57"/>
      <c r="D5860" s="57"/>
      <c r="E5860" s="57"/>
      <c r="F5860" s="57"/>
      <c r="G5860" s="59"/>
    </row>
    <row r="5861" spans="2:7" x14ac:dyDescent="0.25">
      <c r="B5861" s="56"/>
      <c r="C5861" s="57"/>
      <c r="D5861" s="57"/>
      <c r="E5861" s="57"/>
      <c r="F5861" s="57"/>
      <c r="G5861" s="59"/>
    </row>
    <row r="5862" spans="2:7" x14ac:dyDescent="0.25">
      <c r="B5862" s="56"/>
      <c r="C5862" s="57"/>
      <c r="D5862" s="57"/>
      <c r="E5862" s="57"/>
      <c r="F5862" s="57"/>
      <c r="G5862" s="59"/>
    </row>
    <row r="5863" spans="2:7" x14ac:dyDescent="0.25">
      <c r="B5863" s="56"/>
      <c r="C5863" s="57"/>
      <c r="D5863" s="57"/>
      <c r="E5863" s="57"/>
      <c r="F5863" s="57"/>
      <c r="G5863" s="59"/>
    </row>
    <row r="5864" spans="2:7" x14ac:dyDescent="0.25">
      <c r="B5864" s="56"/>
      <c r="C5864" s="57"/>
      <c r="D5864" s="57"/>
      <c r="E5864" s="57"/>
      <c r="F5864" s="57"/>
      <c r="G5864" s="59"/>
    </row>
    <row r="5865" spans="2:7" x14ac:dyDescent="0.25">
      <c r="B5865" s="56"/>
      <c r="C5865" s="57"/>
      <c r="D5865" s="57"/>
      <c r="E5865" s="57"/>
      <c r="F5865" s="57"/>
      <c r="G5865" s="59"/>
    </row>
    <row r="5866" spans="2:7" x14ac:dyDescent="0.25">
      <c r="B5866" s="56"/>
      <c r="C5866" s="57"/>
      <c r="D5866" s="57"/>
      <c r="E5866" s="57"/>
      <c r="F5866" s="57"/>
      <c r="G5866" s="59"/>
    </row>
    <row r="5867" spans="2:7" x14ac:dyDescent="0.25">
      <c r="B5867" s="56"/>
      <c r="C5867" s="57"/>
      <c r="D5867" s="57"/>
      <c r="E5867" s="57"/>
      <c r="F5867" s="57"/>
      <c r="G5867" s="59"/>
    </row>
    <row r="5868" spans="2:7" x14ac:dyDescent="0.25">
      <c r="B5868" s="56"/>
      <c r="C5868" s="57"/>
      <c r="D5868" s="57"/>
      <c r="E5868" s="57"/>
      <c r="F5868" s="57"/>
      <c r="G5868" s="59"/>
    </row>
    <row r="5869" spans="2:7" x14ac:dyDescent="0.25">
      <c r="B5869" s="56"/>
      <c r="C5869" s="57"/>
      <c r="D5869" s="57"/>
      <c r="E5869" s="57"/>
      <c r="F5869" s="57"/>
      <c r="G5869" s="59"/>
    </row>
    <row r="5870" spans="2:7" x14ac:dyDescent="0.25">
      <c r="B5870" s="56"/>
      <c r="C5870" s="57"/>
      <c r="D5870" s="57"/>
      <c r="E5870" s="57"/>
      <c r="F5870" s="57"/>
      <c r="G5870" s="59"/>
    </row>
    <row r="5871" spans="2:7" x14ac:dyDescent="0.25">
      <c r="B5871" s="56"/>
      <c r="C5871" s="57"/>
      <c r="D5871" s="57"/>
      <c r="E5871" s="57"/>
      <c r="F5871" s="57"/>
      <c r="G5871" s="59"/>
    </row>
    <row r="5872" spans="2:7" x14ac:dyDescent="0.25">
      <c r="B5872" s="56"/>
      <c r="C5872" s="57"/>
      <c r="D5872" s="57"/>
      <c r="E5872" s="57"/>
      <c r="F5872" s="57"/>
      <c r="G5872" s="59"/>
    </row>
    <row r="5873" spans="2:7" x14ac:dyDescent="0.25">
      <c r="B5873" s="56"/>
      <c r="C5873" s="57"/>
      <c r="D5873" s="57"/>
      <c r="E5873" s="57"/>
      <c r="F5873" s="57"/>
      <c r="G5873" s="59"/>
    </row>
    <row r="5874" spans="2:7" x14ac:dyDescent="0.25">
      <c r="B5874" s="56"/>
      <c r="C5874" s="57"/>
      <c r="D5874" s="57"/>
      <c r="E5874" s="57"/>
      <c r="F5874" s="57"/>
      <c r="G5874" s="59"/>
    </row>
    <row r="5875" spans="2:7" x14ac:dyDescent="0.25">
      <c r="B5875" s="56"/>
      <c r="C5875" s="57"/>
      <c r="D5875" s="57"/>
      <c r="E5875" s="57"/>
      <c r="F5875" s="57"/>
      <c r="G5875" s="59"/>
    </row>
    <row r="5876" spans="2:7" x14ac:dyDescent="0.25">
      <c r="B5876" s="56"/>
      <c r="C5876" s="57"/>
      <c r="D5876" s="57"/>
      <c r="E5876" s="57"/>
      <c r="F5876" s="57"/>
      <c r="G5876" s="59"/>
    </row>
    <row r="5877" spans="2:7" x14ac:dyDescent="0.25">
      <c r="B5877" s="56"/>
      <c r="C5877" s="57"/>
      <c r="D5877" s="57"/>
      <c r="E5877" s="57"/>
      <c r="F5877" s="57"/>
      <c r="G5877" s="59"/>
    </row>
    <row r="5878" spans="2:7" x14ac:dyDescent="0.25">
      <c r="B5878" s="56"/>
      <c r="C5878" s="57"/>
      <c r="D5878" s="57"/>
      <c r="E5878" s="57"/>
      <c r="F5878" s="57"/>
      <c r="G5878" s="59"/>
    </row>
    <row r="5879" spans="2:7" x14ac:dyDescent="0.25">
      <c r="B5879" s="56"/>
      <c r="C5879" s="57"/>
      <c r="D5879" s="57"/>
      <c r="E5879" s="57"/>
      <c r="F5879" s="57"/>
      <c r="G5879" s="59"/>
    </row>
    <row r="5880" spans="2:7" x14ac:dyDescent="0.25">
      <c r="B5880" s="56"/>
      <c r="C5880" s="57"/>
      <c r="D5880" s="57"/>
      <c r="E5880" s="57"/>
      <c r="F5880" s="57"/>
      <c r="G5880" s="59"/>
    </row>
    <row r="5881" spans="2:7" x14ac:dyDescent="0.25">
      <c r="B5881" s="56"/>
      <c r="C5881" s="57"/>
      <c r="D5881" s="57"/>
      <c r="E5881" s="57"/>
      <c r="F5881" s="57"/>
      <c r="G5881" s="59"/>
    </row>
    <row r="5882" spans="2:7" x14ac:dyDescent="0.25">
      <c r="B5882" s="56"/>
      <c r="C5882" s="57"/>
      <c r="D5882" s="57"/>
      <c r="E5882" s="57"/>
      <c r="F5882" s="57"/>
      <c r="G5882" s="59"/>
    </row>
    <row r="5883" spans="2:7" x14ac:dyDescent="0.25">
      <c r="B5883" s="56"/>
      <c r="C5883" s="57"/>
      <c r="D5883" s="57"/>
      <c r="E5883" s="57"/>
      <c r="F5883" s="57"/>
      <c r="G5883" s="59"/>
    </row>
    <row r="5884" spans="2:7" x14ac:dyDescent="0.25">
      <c r="B5884" s="56"/>
      <c r="C5884" s="57"/>
      <c r="D5884" s="57"/>
      <c r="E5884" s="57"/>
      <c r="F5884" s="57"/>
      <c r="G5884" s="59"/>
    </row>
    <row r="5885" spans="2:7" x14ac:dyDescent="0.25">
      <c r="B5885" s="56"/>
      <c r="C5885" s="57"/>
      <c r="D5885" s="57"/>
      <c r="E5885" s="57"/>
      <c r="F5885" s="57"/>
      <c r="G5885" s="59"/>
    </row>
    <row r="5886" spans="2:7" x14ac:dyDescent="0.25">
      <c r="B5886" s="56"/>
      <c r="C5886" s="57"/>
      <c r="D5886" s="57"/>
      <c r="E5886" s="57"/>
      <c r="F5886" s="57"/>
      <c r="G5886" s="59"/>
    </row>
    <row r="5887" spans="2:7" x14ac:dyDescent="0.25">
      <c r="B5887" s="56"/>
      <c r="C5887" s="57"/>
      <c r="D5887" s="57"/>
      <c r="E5887" s="57"/>
      <c r="F5887" s="57"/>
      <c r="G5887" s="59"/>
    </row>
    <row r="5888" spans="2:7" x14ac:dyDescent="0.25">
      <c r="B5888" s="56"/>
      <c r="C5888" s="57"/>
      <c r="D5888" s="57"/>
      <c r="E5888" s="57"/>
      <c r="F5888" s="57"/>
      <c r="G5888" s="59"/>
    </row>
    <row r="5889" spans="2:7" x14ac:dyDescent="0.25">
      <c r="B5889" s="56"/>
      <c r="C5889" s="57"/>
      <c r="D5889" s="57"/>
      <c r="E5889" s="57"/>
      <c r="F5889" s="57"/>
      <c r="G5889" s="59"/>
    </row>
    <row r="5890" spans="2:7" x14ac:dyDescent="0.25">
      <c r="B5890" s="56"/>
      <c r="C5890" s="57"/>
      <c r="D5890" s="57"/>
      <c r="E5890" s="57"/>
      <c r="F5890" s="57"/>
      <c r="G5890" s="59"/>
    </row>
    <row r="5891" spans="2:7" x14ac:dyDescent="0.25">
      <c r="B5891" s="56"/>
      <c r="C5891" s="57"/>
      <c r="D5891" s="57"/>
      <c r="E5891" s="57"/>
      <c r="F5891" s="57"/>
      <c r="G5891" s="59"/>
    </row>
    <row r="5892" spans="2:7" x14ac:dyDescent="0.25">
      <c r="B5892" s="56"/>
      <c r="C5892" s="57"/>
      <c r="D5892" s="57"/>
      <c r="E5892" s="57"/>
      <c r="F5892" s="57"/>
      <c r="G5892" s="59"/>
    </row>
    <row r="5893" spans="2:7" x14ac:dyDescent="0.25">
      <c r="B5893" s="56"/>
      <c r="C5893" s="57"/>
      <c r="D5893" s="57"/>
      <c r="E5893" s="57"/>
      <c r="F5893" s="57"/>
      <c r="G5893" s="59"/>
    </row>
    <row r="5894" spans="2:7" x14ac:dyDescent="0.25">
      <c r="B5894" s="56"/>
      <c r="C5894" s="57"/>
      <c r="D5894" s="57"/>
      <c r="E5894" s="57"/>
      <c r="F5894" s="57"/>
      <c r="G5894" s="59"/>
    </row>
    <row r="5895" spans="2:7" x14ac:dyDescent="0.25">
      <c r="B5895" s="56"/>
      <c r="C5895" s="57"/>
      <c r="D5895" s="57"/>
      <c r="E5895" s="57"/>
      <c r="F5895" s="57"/>
      <c r="G5895" s="59"/>
    </row>
    <row r="5896" spans="2:7" x14ac:dyDescent="0.25">
      <c r="B5896" s="56"/>
      <c r="C5896" s="57"/>
      <c r="D5896" s="57"/>
      <c r="E5896" s="57"/>
      <c r="F5896" s="57"/>
      <c r="G5896" s="59"/>
    </row>
    <row r="5897" spans="2:7" x14ac:dyDescent="0.25">
      <c r="B5897" s="56"/>
      <c r="C5897" s="57"/>
      <c r="D5897" s="57"/>
      <c r="E5897" s="57"/>
      <c r="F5897" s="57"/>
      <c r="G5897" s="59"/>
    </row>
    <row r="5898" spans="2:7" x14ac:dyDescent="0.25">
      <c r="B5898" s="56"/>
      <c r="C5898" s="57"/>
      <c r="D5898" s="57"/>
      <c r="E5898" s="57"/>
      <c r="F5898" s="57"/>
      <c r="G5898" s="59"/>
    </row>
    <row r="5899" spans="2:7" x14ac:dyDescent="0.25">
      <c r="B5899" s="56"/>
      <c r="C5899" s="57"/>
      <c r="D5899" s="57"/>
      <c r="E5899" s="57"/>
      <c r="F5899" s="57"/>
      <c r="G5899" s="59"/>
    </row>
    <row r="5900" spans="2:7" x14ac:dyDescent="0.25">
      <c r="B5900" s="56"/>
      <c r="C5900" s="57"/>
      <c r="D5900" s="57"/>
      <c r="E5900" s="57"/>
      <c r="F5900" s="57"/>
      <c r="G5900" s="59"/>
    </row>
    <row r="5901" spans="2:7" x14ac:dyDescent="0.25">
      <c r="B5901" s="56"/>
      <c r="C5901" s="57"/>
      <c r="D5901" s="57"/>
      <c r="E5901" s="57"/>
      <c r="F5901" s="57"/>
      <c r="G5901" s="59"/>
    </row>
    <row r="5902" spans="2:7" x14ac:dyDescent="0.25">
      <c r="B5902" s="56"/>
      <c r="C5902" s="57"/>
      <c r="D5902" s="57"/>
      <c r="E5902" s="57"/>
      <c r="F5902" s="57"/>
      <c r="G5902" s="59"/>
    </row>
    <row r="5903" spans="2:7" x14ac:dyDescent="0.25">
      <c r="B5903" s="56"/>
      <c r="C5903" s="57"/>
      <c r="D5903" s="57"/>
      <c r="E5903" s="57"/>
      <c r="F5903" s="57"/>
      <c r="G5903" s="59"/>
    </row>
    <row r="5904" spans="2:7" x14ac:dyDescent="0.25">
      <c r="B5904" s="56"/>
      <c r="C5904" s="57"/>
      <c r="D5904" s="57"/>
      <c r="E5904" s="57"/>
      <c r="F5904" s="57"/>
      <c r="G5904" s="59"/>
    </row>
    <row r="5905" spans="2:7" x14ac:dyDescent="0.25">
      <c r="B5905" s="56"/>
      <c r="C5905" s="57"/>
      <c r="D5905" s="57"/>
      <c r="E5905" s="57"/>
      <c r="F5905" s="57"/>
      <c r="G5905" s="59"/>
    </row>
    <row r="5906" spans="2:7" x14ac:dyDescent="0.25">
      <c r="B5906" s="56"/>
      <c r="C5906" s="57"/>
      <c r="D5906" s="57"/>
      <c r="E5906" s="57"/>
      <c r="F5906" s="57"/>
      <c r="G5906" s="59"/>
    </row>
    <row r="5907" spans="2:7" x14ac:dyDescent="0.25">
      <c r="B5907" s="56"/>
      <c r="C5907" s="57"/>
      <c r="D5907" s="57"/>
      <c r="E5907" s="57"/>
      <c r="F5907" s="57"/>
      <c r="G5907" s="59"/>
    </row>
    <row r="5908" spans="2:7" x14ac:dyDescent="0.25">
      <c r="B5908" s="56"/>
      <c r="C5908" s="57"/>
      <c r="D5908" s="57"/>
      <c r="E5908" s="57"/>
      <c r="F5908" s="57"/>
      <c r="G5908" s="59"/>
    </row>
    <row r="5909" spans="2:7" x14ac:dyDescent="0.25">
      <c r="B5909" s="56"/>
      <c r="C5909" s="57"/>
      <c r="D5909" s="57"/>
      <c r="E5909" s="57"/>
      <c r="F5909" s="57"/>
      <c r="G5909" s="59"/>
    </row>
    <row r="5910" spans="2:7" x14ac:dyDescent="0.25">
      <c r="B5910" s="56"/>
      <c r="C5910" s="57"/>
      <c r="D5910" s="57"/>
      <c r="E5910" s="57"/>
      <c r="F5910" s="57"/>
      <c r="G5910" s="59"/>
    </row>
    <row r="5911" spans="2:7" x14ac:dyDescent="0.25">
      <c r="B5911" s="56"/>
      <c r="C5911" s="57"/>
      <c r="D5911" s="57"/>
      <c r="E5911" s="57"/>
      <c r="F5911" s="57"/>
      <c r="G5911" s="59"/>
    </row>
    <row r="5912" spans="2:7" x14ac:dyDescent="0.25">
      <c r="B5912" s="56"/>
      <c r="C5912" s="57"/>
      <c r="D5912" s="57"/>
      <c r="E5912" s="57"/>
      <c r="F5912" s="57"/>
      <c r="G5912" s="59"/>
    </row>
    <row r="5913" spans="2:7" x14ac:dyDescent="0.25">
      <c r="B5913" s="56"/>
      <c r="C5913" s="57"/>
      <c r="D5913" s="57"/>
      <c r="E5913" s="57"/>
      <c r="F5913" s="57"/>
      <c r="G5913" s="59"/>
    </row>
    <row r="5914" spans="2:7" x14ac:dyDescent="0.25">
      <c r="B5914" s="56"/>
      <c r="C5914" s="57"/>
      <c r="D5914" s="57"/>
      <c r="E5914" s="57"/>
      <c r="F5914" s="57"/>
      <c r="G5914" s="59"/>
    </row>
    <row r="5915" spans="2:7" x14ac:dyDescent="0.25">
      <c r="B5915" s="56"/>
      <c r="C5915" s="57"/>
      <c r="D5915" s="57"/>
      <c r="E5915" s="57"/>
      <c r="F5915" s="57"/>
      <c r="G5915" s="59"/>
    </row>
    <row r="5916" spans="2:7" x14ac:dyDescent="0.25">
      <c r="B5916" s="56"/>
      <c r="C5916" s="57"/>
      <c r="D5916" s="57"/>
      <c r="E5916" s="57"/>
      <c r="F5916" s="57"/>
      <c r="G5916" s="59"/>
    </row>
    <row r="5917" spans="2:7" x14ac:dyDescent="0.25">
      <c r="B5917" s="56"/>
      <c r="C5917" s="57"/>
      <c r="D5917" s="57"/>
      <c r="E5917" s="57"/>
      <c r="F5917" s="57"/>
      <c r="G5917" s="59"/>
    </row>
    <row r="5918" spans="2:7" x14ac:dyDescent="0.25">
      <c r="B5918" s="56"/>
      <c r="C5918" s="57"/>
      <c r="D5918" s="57"/>
      <c r="E5918" s="57"/>
      <c r="F5918" s="57"/>
      <c r="G5918" s="59"/>
    </row>
    <row r="5919" spans="2:7" x14ac:dyDescent="0.25">
      <c r="B5919" s="56"/>
      <c r="C5919" s="57"/>
      <c r="D5919" s="57"/>
      <c r="E5919" s="57"/>
      <c r="F5919" s="57"/>
      <c r="G5919" s="59"/>
    </row>
    <row r="5920" spans="2:7" x14ac:dyDescent="0.25">
      <c r="B5920" s="56"/>
      <c r="C5920" s="57"/>
      <c r="D5920" s="57"/>
      <c r="E5920" s="57"/>
      <c r="F5920" s="57"/>
      <c r="G5920" s="59"/>
    </row>
    <row r="5921" spans="2:7" x14ac:dyDescent="0.25">
      <c r="B5921" s="56"/>
      <c r="C5921" s="57"/>
      <c r="D5921" s="57"/>
      <c r="E5921" s="57"/>
      <c r="F5921" s="57"/>
      <c r="G5921" s="59"/>
    </row>
    <row r="5922" spans="2:7" x14ac:dyDescent="0.25">
      <c r="B5922" s="56"/>
      <c r="C5922" s="57"/>
      <c r="D5922" s="57"/>
      <c r="E5922" s="57"/>
      <c r="F5922" s="57"/>
      <c r="G5922" s="59"/>
    </row>
    <row r="5923" spans="2:7" x14ac:dyDescent="0.25">
      <c r="B5923" s="56"/>
      <c r="C5923" s="57"/>
      <c r="D5923" s="57"/>
      <c r="E5923" s="57"/>
      <c r="F5923" s="57"/>
      <c r="G5923" s="59"/>
    </row>
    <row r="5924" spans="2:7" x14ac:dyDescent="0.25">
      <c r="B5924" s="56"/>
      <c r="C5924" s="57"/>
      <c r="D5924" s="57"/>
      <c r="E5924" s="57"/>
      <c r="F5924" s="57"/>
      <c r="G5924" s="59"/>
    </row>
    <row r="5925" spans="2:7" x14ac:dyDescent="0.25">
      <c r="B5925" s="56"/>
      <c r="C5925" s="57"/>
      <c r="D5925" s="57"/>
      <c r="E5925" s="57"/>
      <c r="F5925" s="57"/>
      <c r="G5925" s="59"/>
    </row>
    <row r="5926" spans="2:7" x14ac:dyDescent="0.25">
      <c r="B5926" s="56"/>
      <c r="C5926" s="57"/>
      <c r="D5926" s="57"/>
      <c r="E5926" s="57"/>
      <c r="F5926" s="57"/>
      <c r="G5926" s="59"/>
    </row>
    <row r="5927" spans="2:7" x14ac:dyDescent="0.25">
      <c r="B5927" s="56"/>
      <c r="C5927" s="57"/>
      <c r="D5927" s="57"/>
      <c r="E5927" s="57"/>
      <c r="F5927" s="57"/>
      <c r="G5927" s="59"/>
    </row>
    <row r="5928" spans="2:7" x14ac:dyDescent="0.25">
      <c r="B5928" s="56"/>
      <c r="C5928" s="57"/>
      <c r="D5928" s="57"/>
      <c r="E5928" s="57"/>
      <c r="F5928" s="57"/>
      <c r="G5928" s="59"/>
    </row>
    <row r="5929" spans="2:7" x14ac:dyDescent="0.25">
      <c r="B5929" s="56"/>
      <c r="C5929" s="57"/>
      <c r="D5929" s="57"/>
      <c r="E5929" s="57"/>
      <c r="F5929" s="57"/>
      <c r="G5929" s="59"/>
    </row>
    <row r="5930" spans="2:7" x14ac:dyDescent="0.25">
      <c r="B5930" s="56"/>
      <c r="C5930" s="57"/>
      <c r="D5930" s="57"/>
      <c r="E5930" s="57"/>
      <c r="F5930" s="57"/>
      <c r="G5930" s="59"/>
    </row>
    <row r="5931" spans="2:7" x14ac:dyDescent="0.25">
      <c r="B5931" s="56"/>
      <c r="C5931" s="57"/>
      <c r="D5931" s="57"/>
      <c r="E5931" s="57"/>
      <c r="F5931" s="57"/>
      <c r="G5931" s="59"/>
    </row>
    <row r="5932" spans="2:7" x14ac:dyDescent="0.25">
      <c r="B5932" s="56"/>
      <c r="C5932" s="57"/>
      <c r="D5932" s="57"/>
      <c r="E5932" s="57"/>
      <c r="F5932" s="57"/>
      <c r="G5932" s="59"/>
    </row>
    <row r="5933" spans="2:7" x14ac:dyDescent="0.25">
      <c r="B5933" s="56"/>
      <c r="C5933" s="57"/>
      <c r="D5933" s="57"/>
      <c r="E5933" s="57"/>
      <c r="F5933" s="57"/>
      <c r="G5933" s="59"/>
    </row>
    <row r="5934" spans="2:7" x14ac:dyDescent="0.25">
      <c r="B5934" s="56"/>
      <c r="C5934" s="57"/>
      <c r="D5934" s="57"/>
      <c r="E5934" s="57"/>
      <c r="F5934" s="57"/>
      <c r="G5934" s="59"/>
    </row>
    <row r="5935" spans="2:7" x14ac:dyDescent="0.25">
      <c r="B5935" s="56"/>
      <c r="C5935" s="57"/>
      <c r="D5935" s="57"/>
      <c r="E5935" s="57"/>
      <c r="F5935" s="57"/>
      <c r="G5935" s="59"/>
    </row>
    <row r="5936" spans="2:7" x14ac:dyDescent="0.25">
      <c r="B5936" s="56"/>
      <c r="C5936" s="57"/>
      <c r="D5936" s="57"/>
      <c r="E5936" s="57"/>
      <c r="F5936" s="57"/>
      <c r="G5936" s="59"/>
    </row>
    <row r="5937" spans="2:7" x14ac:dyDescent="0.25">
      <c r="B5937" s="56"/>
      <c r="C5937" s="57"/>
      <c r="D5937" s="57"/>
      <c r="E5937" s="57"/>
      <c r="F5937" s="57"/>
      <c r="G5937" s="59"/>
    </row>
    <row r="5938" spans="2:7" x14ac:dyDescent="0.25">
      <c r="B5938" s="56"/>
      <c r="C5938" s="57"/>
      <c r="D5938" s="57"/>
      <c r="E5938" s="57"/>
      <c r="F5938" s="57"/>
      <c r="G5938" s="59"/>
    </row>
    <row r="5939" spans="2:7" x14ac:dyDescent="0.25">
      <c r="B5939" s="56"/>
      <c r="C5939" s="57"/>
      <c r="D5939" s="57"/>
      <c r="E5939" s="57"/>
      <c r="F5939" s="57"/>
      <c r="G5939" s="59"/>
    </row>
    <row r="5940" spans="2:7" x14ac:dyDescent="0.25">
      <c r="B5940" s="56"/>
      <c r="C5940" s="57"/>
      <c r="D5940" s="57"/>
      <c r="E5940" s="57"/>
      <c r="F5940" s="57"/>
      <c r="G5940" s="59"/>
    </row>
    <row r="5941" spans="2:7" x14ac:dyDescent="0.25">
      <c r="B5941" s="56"/>
      <c r="C5941" s="57"/>
      <c r="D5941" s="57"/>
      <c r="E5941" s="57"/>
      <c r="F5941" s="57"/>
      <c r="G5941" s="59"/>
    </row>
    <row r="5942" spans="2:7" x14ac:dyDescent="0.25">
      <c r="B5942" s="56"/>
      <c r="C5942" s="57"/>
      <c r="D5942" s="57"/>
      <c r="E5942" s="57"/>
      <c r="F5942" s="57"/>
      <c r="G5942" s="59"/>
    </row>
    <row r="5943" spans="2:7" x14ac:dyDescent="0.25">
      <c r="B5943" s="56"/>
      <c r="C5943" s="57"/>
      <c r="D5943" s="57"/>
      <c r="E5943" s="57"/>
      <c r="F5943" s="57"/>
      <c r="G5943" s="59"/>
    </row>
    <row r="5944" spans="2:7" x14ac:dyDescent="0.25">
      <c r="B5944" s="56"/>
      <c r="C5944" s="57"/>
      <c r="D5944" s="57"/>
      <c r="E5944" s="57"/>
      <c r="F5944" s="57"/>
      <c r="G5944" s="59"/>
    </row>
    <row r="5945" spans="2:7" x14ac:dyDescent="0.25">
      <c r="B5945" s="56"/>
      <c r="C5945" s="57"/>
      <c r="D5945" s="57"/>
      <c r="E5945" s="57"/>
      <c r="F5945" s="57"/>
      <c r="G5945" s="59"/>
    </row>
    <row r="5946" spans="2:7" x14ac:dyDescent="0.25">
      <c r="B5946" s="56"/>
      <c r="C5946" s="57"/>
      <c r="D5946" s="57"/>
      <c r="E5946" s="57"/>
      <c r="F5946" s="57"/>
      <c r="G5946" s="59"/>
    </row>
    <row r="5947" spans="2:7" x14ac:dyDescent="0.25">
      <c r="B5947" s="56"/>
      <c r="C5947" s="57"/>
      <c r="D5947" s="57"/>
      <c r="E5947" s="57"/>
      <c r="F5947" s="57"/>
      <c r="G5947" s="59"/>
    </row>
    <row r="5948" spans="2:7" x14ac:dyDescent="0.25">
      <c r="B5948" s="56"/>
      <c r="C5948" s="57"/>
      <c r="D5948" s="57"/>
      <c r="E5948" s="57"/>
      <c r="F5948" s="57"/>
      <c r="G5948" s="59"/>
    </row>
    <row r="5949" spans="2:7" x14ac:dyDescent="0.25">
      <c r="B5949" s="56"/>
      <c r="C5949" s="57"/>
      <c r="D5949" s="57"/>
      <c r="E5949" s="57"/>
      <c r="F5949" s="57"/>
      <c r="G5949" s="59"/>
    </row>
    <row r="5950" spans="2:7" x14ac:dyDescent="0.25">
      <c r="B5950" s="56"/>
      <c r="C5950" s="57"/>
      <c r="D5950" s="57"/>
      <c r="E5950" s="57"/>
      <c r="F5950" s="57"/>
      <c r="G5950" s="59"/>
    </row>
    <row r="5951" spans="2:7" x14ac:dyDescent="0.25">
      <c r="B5951" s="56"/>
      <c r="C5951" s="57"/>
      <c r="D5951" s="57"/>
      <c r="E5951" s="57"/>
      <c r="F5951" s="57"/>
      <c r="G5951" s="59"/>
    </row>
    <row r="5952" spans="2:7" x14ac:dyDescent="0.25">
      <c r="B5952" s="56"/>
      <c r="C5952" s="57"/>
      <c r="D5952" s="57"/>
      <c r="E5952" s="57"/>
      <c r="F5952" s="57"/>
      <c r="G5952" s="59"/>
    </row>
    <row r="5953" spans="2:7" x14ac:dyDescent="0.25">
      <c r="B5953" s="56"/>
      <c r="C5953" s="57"/>
      <c r="D5953" s="57"/>
      <c r="E5953" s="57"/>
      <c r="F5953" s="57"/>
      <c r="G5953" s="59"/>
    </row>
    <row r="5954" spans="2:7" x14ac:dyDescent="0.25">
      <c r="B5954" s="56"/>
      <c r="C5954" s="57"/>
      <c r="D5954" s="57"/>
      <c r="E5954" s="57"/>
      <c r="F5954" s="57"/>
      <c r="G5954" s="59"/>
    </row>
    <row r="5955" spans="2:7" x14ac:dyDescent="0.25">
      <c r="B5955" s="56"/>
      <c r="C5955" s="57"/>
      <c r="D5955" s="57"/>
      <c r="E5955" s="57"/>
      <c r="F5955" s="57"/>
      <c r="G5955" s="59"/>
    </row>
    <row r="5956" spans="2:7" x14ac:dyDescent="0.25">
      <c r="B5956" s="56"/>
      <c r="C5956" s="57"/>
      <c r="D5956" s="57"/>
      <c r="E5956" s="57"/>
      <c r="F5956" s="57"/>
      <c r="G5956" s="59"/>
    </row>
    <row r="5957" spans="2:7" x14ac:dyDescent="0.25">
      <c r="B5957" s="56"/>
      <c r="C5957" s="57"/>
      <c r="D5957" s="57"/>
      <c r="E5957" s="57"/>
      <c r="F5957" s="57"/>
      <c r="G5957" s="59"/>
    </row>
    <row r="5958" spans="2:7" x14ac:dyDescent="0.25">
      <c r="B5958" s="56"/>
      <c r="C5958" s="57"/>
      <c r="D5958" s="57"/>
      <c r="E5958" s="57"/>
      <c r="F5958" s="57"/>
      <c r="G5958" s="59"/>
    </row>
    <row r="5959" spans="2:7" x14ac:dyDescent="0.25">
      <c r="B5959" s="56"/>
      <c r="C5959" s="57"/>
      <c r="D5959" s="57"/>
      <c r="E5959" s="57"/>
      <c r="F5959" s="57"/>
      <c r="G5959" s="59"/>
    </row>
    <row r="5960" spans="2:7" x14ac:dyDescent="0.25">
      <c r="B5960" s="56"/>
      <c r="C5960" s="57"/>
      <c r="D5960" s="57"/>
      <c r="E5960" s="57"/>
      <c r="F5960" s="57"/>
      <c r="G5960" s="59"/>
    </row>
    <row r="5961" spans="2:7" x14ac:dyDescent="0.25">
      <c r="B5961" s="56"/>
      <c r="C5961" s="57"/>
      <c r="D5961" s="57"/>
      <c r="E5961" s="57"/>
      <c r="F5961" s="57"/>
      <c r="G5961" s="59"/>
    </row>
    <row r="5962" spans="2:7" x14ac:dyDescent="0.25">
      <c r="B5962" s="56"/>
      <c r="C5962" s="57"/>
      <c r="D5962" s="57"/>
      <c r="E5962" s="57"/>
      <c r="F5962" s="57"/>
      <c r="G5962" s="59"/>
    </row>
    <row r="5963" spans="2:7" x14ac:dyDescent="0.25">
      <c r="B5963" s="56"/>
      <c r="C5963" s="57"/>
      <c r="D5963" s="57"/>
      <c r="E5963" s="57"/>
      <c r="F5963" s="57"/>
      <c r="G5963" s="59"/>
    </row>
    <row r="5964" spans="2:7" x14ac:dyDescent="0.25">
      <c r="B5964" s="56"/>
      <c r="C5964" s="57"/>
      <c r="D5964" s="57"/>
      <c r="E5964" s="57"/>
      <c r="F5964" s="57"/>
      <c r="G5964" s="59"/>
    </row>
    <row r="5965" spans="2:7" x14ac:dyDescent="0.25">
      <c r="B5965" s="56"/>
      <c r="C5965" s="57"/>
      <c r="D5965" s="57"/>
      <c r="E5965" s="57"/>
      <c r="F5965" s="57"/>
      <c r="G5965" s="59"/>
    </row>
    <row r="5966" spans="2:7" x14ac:dyDescent="0.25">
      <c r="B5966" s="56"/>
      <c r="C5966" s="57"/>
      <c r="D5966" s="57"/>
      <c r="E5966" s="57"/>
      <c r="F5966" s="57"/>
      <c r="G5966" s="59"/>
    </row>
    <row r="5967" spans="2:7" x14ac:dyDescent="0.25">
      <c r="B5967" s="56"/>
      <c r="C5967" s="57"/>
      <c r="D5967" s="57"/>
      <c r="E5967" s="57"/>
      <c r="F5967" s="57"/>
      <c r="G5967" s="59"/>
    </row>
    <row r="5968" spans="2:7" x14ac:dyDescent="0.25">
      <c r="B5968" s="56"/>
      <c r="C5968" s="57"/>
      <c r="D5968" s="57"/>
      <c r="E5968" s="57"/>
      <c r="F5968" s="57"/>
      <c r="G5968" s="59"/>
    </row>
    <row r="5969" spans="2:7" x14ac:dyDescent="0.25">
      <c r="B5969" s="56"/>
      <c r="C5969" s="57"/>
      <c r="D5969" s="57"/>
      <c r="E5969" s="57"/>
      <c r="F5969" s="57"/>
      <c r="G5969" s="59"/>
    </row>
    <row r="5970" spans="2:7" x14ac:dyDescent="0.25">
      <c r="B5970" s="56"/>
      <c r="C5970" s="57"/>
      <c r="D5970" s="57"/>
      <c r="E5970" s="57"/>
      <c r="F5970" s="57"/>
      <c r="G5970" s="59"/>
    </row>
    <row r="5971" spans="2:7" x14ac:dyDescent="0.25">
      <c r="B5971" s="56"/>
      <c r="C5971" s="57"/>
      <c r="D5971" s="57"/>
      <c r="E5971" s="57"/>
      <c r="F5971" s="57"/>
      <c r="G5971" s="59"/>
    </row>
    <row r="5972" spans="2:7" x14ac:dyDescent="0.25">
      <c r="B5972" s="56"/>
      <c r="C5972" s="57"/>
      <c r="D5972" s="57"/>
      <c r="E5972" s="57"/>
      <c r="F5972" s="57"/>
      <c r="G5972" s="59"/>
    </row>
    <row r="5973" spans="2:7" x14ac:dyDescent="0.25">
      <c r="B5973" s="56"/>
      <c r="C5973" s="57"/>
      <c r="D5973" s="57"/>
      <c r="E5973" s="57"/>
      <c r="F5973" s="57"/>
      <c r="G5973" s="59"/>
    </row>
    <row r="5974" spans="2:7" x14ac:dyDescent="0.25">
      <c r="B5974" s="56"/>
      <c r="C5974" s="57"/>
      <c r="D5974" s="57"/>
      <c r="E5974" s="57"/>
      <c r="F5974" s="57"/>
      <c r="G5974" s="59"/>
    </row>
    <row r="5975" spans="2:7" x14ac:dyDescent="0.25">
      <c r="B5975" s="56"/>
      <c r="C5975" s="57"/>
      <c r="D5975" s="57"/>
      <c r="E5975" s="57"/>
      <c r="F5975" s="57"/>
      <c r="G5975" s="59"/>
    </row>
    <row r="5976" spans="2:7" x14ac:dyDescent="0.25">
      <c r="B5976" s="56"/>
      <c r="C5976" s="57"/>
      <c r="D5976" s="57"/>
      <c r="E5976" s="57"/>
      <c r="F5976" s="57"/>
      <c r="G5976" s="59"/>
    </row>
    <row r="5977" spans="2:7" x14ac:dyDescent="0.25">
      <c r="B5977" s="56"/>
      <c r="C5977" s="57"/>
      <c r="D5977" s="57"/>
      <c r="E5977" s="57"/>
      <c r="F5977" s="57"/>
      <c r="G5977" s="59"/>
    </row>
    <row r="5978" spans="2:7" x14ac:dyDescent="0.25">
      <c r="B5978" s="56"/>
      <c r="C5978" s="57"/>
      <c r="D5978" s="57"/>
      <c r="E5978" s="57"/>
      <c r="F5978" s="57"/>
      <c r="G5978" s="59"/>
    </row>
    <row r="5979" spans="2:7" x14ac:dyDescent="0.25">
      <c r="B5979" s="56"/>
      <c r="C5979" s="57"/>
      <c r="D5979" s="57"/>
      <c r="E5979" s="57"/>
      <c r="F5979" s="57"/>
      <c r="G5979" s="59"/>
    </row>
    <row r="5980" spans="2:7" x14ac:dyDescent="0.25">
      <c r="B5980" s="56"/>
      <c r="C5980" s="57"/>
      <c r="D5980" s="57"/>
      <c r="E5980" s="57"/>
      <c r="F5980" s="57"/>
      <c r="G5980" s="59"/>
    </row>
    <row r="5981" spans="2:7" x14ac:dyDescent="0.25">
      <c r="B5981" s="56"/>
      <c r="C5981" s="57"/>
      <c r="D5981" s="57"/>
      <c r="E5981" s="57"/>
      <c r="F5981" s="57"/>
      <c r="G5981" s="59"/>
    </row>
    <row r="5982" spans="2:7" x14ac:dyDescent="0.25">
      <c r="B5982" s="56"/>
      <c r="C5982" s="57"/>
      <c r="D5982" s="57"/>
      <c r="E5982" s="57"/>
      <c r="F5982" s="57"/>
      <c r="G5982" s="59"/>
    </row>
    <row r="5983" spans="2:7" x14ac:dyDescent="0.25">
      <c r="B5983" s="56"/>
      <c r="C5983" s="57"/>
      <c r="D5983" s="57"/>
      <c r="E5983" s="57"/>
      <c r="F5983" s="57"/>
      <c r="G5983" s="59"/>
    </row>
    <row r="5984" spans="2:7" x14ac:dyDescent="0.25">
      <c r="B5984" s="56"/>
      <c r="C5984" s="57"/>
      <c r="D5984" s="57"/>
      <c r="E5984" s="57"/>
      <c r="F5984" s="57"/>
      <c r="G5984" s="59"/>
    </row>
    <row r="5985" spans="2:7" x14ac:dyDescent="0.25">
      <c r="B5985" s="56"/>
      <c r="C5985" s="57"/>
      <c r="D5985" s="57"/>
      <c r="E5985" s="57"/>
      <c r="F5985" s="57"/>
      <c r="G5985" s="59"/>
    </row>
    <row r="5986" spans="2:7" x14ac:dyDescent="0.25">
      <c r="B5986" s="56"/>
      <c r="C5986" s="57"/>
      <c r="D5986" s="57"/>
      <c r="E5986" s="57"/>
      <c r="F5986" s="57"/>
      <c r="G5986" s="59"/>
    </row>
    <row r="5987" spans="2:7" x14ac:dyDescent="0.25">
      <c r="B5987" s="56"/>
      <c r="C5987" s="57"/>
      <c r="D5987" s="57"/>
      <c r="E5987" s="57"/>
      <c r="F5987" s="57"/>
      <c r="G5987" s="59"/>
    </row>
    <row r="5988" spans="2:7" x14ac:dyDescent="0.25">
      <c r="B5988" s="56"/>
      <c r="C5988" s="57"/>
      <c r="D5988" s="57"/>
      <c r="E5988" s="57"/>
      <c r="F5988" s="57"/>
      <c r="G5988" s="59"/>
    </row>
    <row r="5989" spans="2:7" x14ac:dyDescent="0.25">
      <c r="B5989" s="56"/>
      <c r="C5989" s="57"/>
      <c r="D5989" s="57"/>
      <c r="E5989" s="57"/>
      <c r="F5989" s="57"/>
      <c r="G5989" s="59"/>
    </row>
    <row r="5990" spans="2:7" x14ac:dyDescent="0.25">
      <c r="B5990" s="56"/>
      <c r="C5990" s="57"/>
      <c r="D5990" s="57"/>
      <c r="E5990" s="57"/>
      <c r="F5990" s="57"/>
      <c r="G5990" s="59"/>
    </row>
    <row r="5991" spans="2:7" x14ac:dyDescent="0.25">
      <c r="B5991" s="56"/>
      <c r="C5991" s="57"/>
      <c r="D5991" s="57"/>
      <c r="E5991" s="57"/>
      <c r="F5991" s="57"/>
      <c r="G5991" s="59"/>
    </row>
    <row r="5992" spans="2:7" x14ac:dyDescent="0.25">
      <c r="B5992" s="56"/>
      <c r="C5992" s="57"/>
      <c r="D5992" s="57"/>
      <c r="E5992" s="57"/>
      <c r="F5992" s="57"/>
      <c r="G5992" s="59"/>
    </row>
    <row r="5993" spans="2:7" x14ac:dyDescent="0.25">
      <c r="B5993" s="56"/>
      <c r="C5993" s="57"/>
      <c r="D5993" s="57"/>
      <c r="E5993" s="57"/>
      <c r="F5993" s="57"/>
      <c r="G5993" s="59"/>
    </row>
    <row r="5994" spans="2:7" x14ac:dyDescent="0.25">
      <c r="B5994" s="56"/>
      <c r="C5994" s="57"/>
      <c r="D5994" s="57"/>
      <c r="E5994" s="57"/>
      <c r="F5994" s="57"/>
      <c r="G5994" s="59"/>
    </row>
    <row r="5995" spans="2:7" x14ac:dyDescent="0.25">
      <c r="B5995" s="56"/>
      <c r="C5995" s="57"/>
      <c r="D5995" s="57"/>
      <c r="E5995" s="57"/>
      <c r="F5995" s="57"/>
      <c r="G5995" s="59"/>
    </row>
    <row r="5996" spans="2:7" x14ac:dyDescent="0.25">
      <c r="B5996" s="56"/>
      <c r="C5996" s="57"/>
      <c r="D5996" s="57"/>
      <c r="E5996" s="57"/>
      <c r="F5996" s="57"/>
      <c r="G5996" s="59"/>
    </row>
    <row r="5997" spans="2:7" x14ac:dyDescent="0.25">
      <c r="B5997" s="56"/>
      <c r="C5997" s="57"/>
      <c r="D5997" s="57"/>
      <c r="E5997" s="57"/>
      <c r="F5997" s="57"/>
      <c r="G5997" s="59"/>
    </row>
    <row r="5998" spans="2:7" x14ac:dyDescent="0.25">
      <c r="B5998" s="56"/>
      <c r="C5998" s="57"/>
      <c r="D5998" s="57"/>
      <c r="E5998" s="57"/>
      <c r="F5998" s="57"/>
      <c r="G5998" s="59"/>
    </row>
    <row r="5999" spans="2:7" x14ac:dyDescent="0.25">
      <c r="B5999" s="56"/>
      <c r="C5999" s="57"/>
      <c r="D5999" s="57"/>
      <c r="E5999" s="57"/>
      <c r="F5999" s="57"/>
      <c r="G5999" s="59"/>
    </row>
    <row r="6000" spans="2:7" x14ac:dyDescent="0.25">
      <c r="B6000" s="56"/>
      <c r="C6000" s="57"/>
      <c r="D6000" s="57"/>
      <c r="E6000" s="57"/>
      <c r="F6000" s="57"/>
      <c r="G6000" s="59"/>
    </row>
    <row r="6001" spans="2:7" x14ac:dyDescent="0.25">
      <c r="B6001" s="56"/>
      <c r="C6001" s="57"/>
      <c r="D6001" s="57"/>
      <c r="E6001" s="57"/>
      <c r="F6001" s="57"/>
      <c r="G6001" s="59"/>
    </row>
    <row r="6002" spans="2:7" x14ac:dyDescent="0.25">
      <c r="B6002" s="56"/>
      <c r="C6002" s="57"/>
      <c r="D6002" s="57"/>
      <c r="E6002" s="57"/>
      <c r="F6002" s="57"/>
      <c r="G6002" s="59"/>
    </row>
    <row r="6003" spans="2:7" x14ac:dyDescent="0.25">
      <c r="B6003" s="56"/>
      <c r="C6003" s="57"/>
      <c r="D6003" s="57"/>
      <c r="E6003" s="57"/>
      <c r="F6003" s="57"/>
      <c r="G6003" s="59"/>
    </row>
    <row r="6004" spans="2:7" x14ac:dyDescent="0.25">
      <c r="B6004" s="56"/>
      <c r="C6004" s="57"/>
      <c r="D6004" s="57"/>
      <c r="E6004" s="57"/>
      <c r="F6004" s="57"/>
      <c r="G6004" s="59"/>
    </row>
    <row r="6005" spans="2:7" x14ac:dyDescent="0.25">
      <c r="B6005" s="56"/>
      <c r="C6005" s="57"/>
      <c r="D6005" s="57"/>
      <c r="E6005" s="57"/>
      <c r="F6005" s="57"/>
      <c r="G6005" s="59"/>
    </row>
    <row r="6006" spans="2:7" x14ac:dyDescent="0.25">
      <c r="B6006" s="56"/>
      <c r="C6006" s="57"/>
      <c r="D6006" s="57"/>
      <c r="E6006" s="57"/>
      <c r="F6006" s="57"/>
      <c r="G6006" s="59"/>
    </row>
    <row r="6007" spans="2:7" x14ac:dyDescent="0.25">
      <c r="B6007" s="56"/>
      <c r="C6007" s="57"/>
      <c r="D6007" s="57"/>
      <c r="E6007" s="57"/>
      <c r="F6007" s="57"/>
      <c r="G6007" s="59"/>
    </row>
    <row r="6008" spans="2:7" x14ac:dyDescent="0.25">
      <c r="B6008" s="56"/>
      <c r="C6008" s="57"/>
      <c r="D6008" s="57"/>
      <c r="E6008" s="57"/>
      <c r="F6008" s="57"/>
      <c r="G6008" s="59"/>
    </row>
    <row r="6009" spans="2:7" x14ac:dyDescent="0.25">
      <c r="B6009" s="56"/>
      <c r="C6009" s="57"/>
      <c r="D6009" s="57"/>
      <c r="E6009" s="57"/>
      <c r="F6009" s="57"/>
      <c r="G6009" s="59"/>
    </row>
    <row r="6010" spans="2:7" x14ac:dyDescent="0.25">
      <c r="B6010" s="56"/>
      <c r="C6010" s="57"/>
      <c r="D6010" s="57"/>
      <c r="E6010" s="57"/>
      <c r="F6010" s="57"/>
      <c r="G6010" s="59"/>
    </row>
    <row r="6011" spans="2:7" x14ac:dyDescent="0.25">
      <c r="B6011" s="56"/>
      <c r="C6011" s="57"/>
      <c r="D6011" s="57"/>
      <c r="E6011" s="57"/>
      <c r="F6011" s="57"/>
      <c r="G6011" s="59"/>
    </row>
    <row r="6012" spans="2:7" x14ac:dyDescent="0.25">
      <c r="B6012" s="56"/>
      <c r="C6012" s="57"/>
      <c r="D6012" s="57"/>
      <c r="E6012" s="57"/>
      <c r="F6012" s="57"/>
      <c r="G6012" s="59"/>
    </row>
    <row r="6013" spans="2:7" x14ac:dyDescent="0.25">
      <c r="B6013" s="56"/>
      <c r="C6013" s="57"/>
      <c r="D6013" s="57"/>
      <c r="E6013" s="57"/>
      <c r="F6013" s="57"/>
      <c r="G6013" s="59"/>
    </row>
    <row r="6014" spans="2:7" x14ac:dyDescent="0.25">
      <c r="B6014" s="56"/>
      <c r="C6014" s="57"/>
      <c r="D6014" s="57"/>
      <c r="E6014" s="57"/>
      <c r="F6014" s="57"/>
      <c r="G6014" s="59"/>
    </row>
    <row r="6015" spans="2:7" x14ac:dyDescent="0.25">
      <c r="B6015" s="56"/>
      <c r="C6015" s="57"/>
      <c r="D6015" s="57"/>
      <c r="E6015" s="57"/>
      <c r="F6015" s="57"/>
      <c r="G6015" s="59"/>
    </row>
    <row r="6016" spans="2:7" x14ac:dyDescent="0.25">
      <c r="B6016" s="56"/>
      <c r="C6016" s="57"/>
      <c r="D6016" s="57"/>
      <c r="E6016" s="57"/>
      <c r="F6016" s="57"/>
      <c r="G6016" s="59"/>
    </row>
    <row r="6017" spans="2:7" x14ac:dyDescent="0.25">
      <c r="B6017" s="56"/>
      <c r="C6017" s="57"/>
      <c r="D6017" s="57"/>
      <c r="E6017" s="57"/>
      <c r="F6017" s="57"/>
      <c r="G6017" s="59"/>
    </row>
    <row r="6018" spans="2:7" x14ac:dyDescent="0.25">
      <c r="B6018" s="56"/>
      <c r="C6018" s="57"/>
      <c r="D6018" s="57"/>
      <c r="E6018" s="57"/>
      <c r="F6018" s="57"/>
      <c r="G6018" s="59"/>
    </row>
    <row r="6019" spans="2:7" x14ac:dyDescent="0.25">
      <c r="B6019" s="56"/>
      <c r="C6019" s="57"/>
      <c r="D6019" s="57"/>
      <c r="E6019" s="57"/>
      <c r="F6019" s="57"/>
      <c r="G6019" s="59"/>
    </row>
    <row r="6020" spans="2:7" x14ac:dyDescent="0.25">
      <c r="B6020" s="56"/>
      <c r="C6020" s="57"/>
      <c r="D6020" s="57"/>
      <c r="E6020" s="57"/>
      <c r="F6020" s="57"/>
      <c r="G6020" s="59"/>
    </row>
    <row r="6021" spans="2:7" x14ac:dyDescent="0.25">
      <c r="B6021" s="56"/>
      <c r="C6021" s="57"/>
      <c r="D6021" s="57"/>
      <c r="E6021" s="57"/>
      <c r="F6021" s="57"/>
      <c r="G6021" s="59"/>
    </row>
    <row r="6022" spans="2:7" x14ac:dyDescent="0.25">
      <c r="B6022" s="56"/>
      <c r="C6022" s="57"/>
      <c r="D6022" s="57"/>
      <c r="E6022" s="57"/>
      <c r="F6022" s="57"/>
      <c r="G6022" s="59"/>
    </row>
    <row r="6023" spans="2:7" x14ac:dyDescent="0.25">
      <c r="B6023" s="56"/>
      <c r="C6023" s="57"/>
      <c r="D6023" s="57"/>
      <c r="E6023" s="57"/>
      <c r="F6023" s="57"/>
      <c r="G6023" s="59"/>
    </row>
    <row r="6024" spans="2:7" x14ac:dyDescent="0.25">
      <c r="B6024" s="56"/>
      <c r="C6024" s="57"/>
      <c r="D6024" s="57"/>
      <c r="E6024" s="57"/>
      <c r="F6024" s="57"/>
      <c r="G6024" s="59"/>
    </row>
    <row r="6025" spans="2:7" x14ac:dyDescent="0.25">
      <c r="B6025" s="56"/>
      <c r="C6025" s="57"/>
      <c r="D6025" s="57"/>
      <c r="E6025" s="57"/>
      <c r="F6025" s="57"/>
      <c r="G6025" s="59"/>
    </row>
    <row r="6026" spans="2:7" x14ac:dyDescent="0.25">
      <c r="B6026" s="56"/>
      <c r="C6026" s="57"/>
      <c r="D6026" s="57"/>
      <c r="E6026" s="57"/>
      <c r="F6026" s="57"/>
      <c r="G6026" s="59"/>
    </row>
    <row r="6027" spans="2:7" x14ac:dyDescent="0.25">
      <c r="B6027" s="56"/>
      <c r="C6027" s="57"/>
      <c r="D6027" s="57"/>
      <c r="E6027" s="57"/>
      <c r="F6027" s="57"/>
      <c r="G6027" s="59"/>
    </row>
    <row r="6028" spans="2:7" x14ac:dyDescent="0.25">
      <c r="B6028" s="56"/>
      <c r="C6028" s="57"/>
      <c r="D6028" s="57"/>
      <c r="E6028" s="57"/>
      <c r="F6028" s="57"/>
      <c r="G6028" s="59"/>
    </row>
    <row r="6029" spans="2:7" x14ac:dyDescent="0.25">
      <c r="B6029" s="56"/>
      <c r="C6029" s="57"/>
      <c r="D6029" s="57"/>
      <c r="E6029" s="57"/>
      <c r="F6029" s="57"/>
      <c r="G6029" s="59"/>
    </row>
    <row r="6030" spans="2:7" x14ac:dyDescent="0.25">
      <c r="B6030" s="56"/>
      <c r="C6030" s="57"/>
      <c r="D6030" s="57"/>
      <c r="E6030" s="57"/>
      <c r="F6030" s="57"/>
      <c r="G6030" s="59"/>
    </row>
    <row r="6031" spans="2:7" x14ac:dyDescent="0.25">
      <c r="B6031" s="56"/>
      <c r="C6031" s="57"/>
      <c r="D6031" s="57"/>
      <c r="E6031" s="57"/>
      <c r="F6031" s="57"/>
      <c r="G6031" s="59"/>
    </row>
    <row r="6032" spans="2:7" x14ac:dyDescent="0.25">
      <c r="B6032" s="56"/>
      <c r="C6032" s="57"/>
      <c r="D6032" s="57"/>
      <c r="E6032" s="57"/>
      <c r="F6032" s="57"/>
      <c r="G6032" s="59"/>
    </row>
    <row r="6033" spans="2:7" x14ac:dyDescent="0.25">
      <c r="B6033" s="56"/>
      <c r="C6033" s="57"/>
      <c r="D6033" s="57"/>
      <c r="E6033" s="57"/>
      <c r="F6033" s="57"/>
      <c r="G6033" s="59"/>
    </row>
    <row r="6034" spans="2:7" x14ac:dyDescent="0.25">
      <c r="B6034" s="56"/>
      <c r="C6034" s="57"/>
      <c r="D6034" s="57"/>
      <c r="E6034" s="57"/>
      <c r="F6034" s="57"/>
      <c r="G6034" s="59"/>
    </row>
    <row r="6035" spans="2:7" x14ac:dyDescent="0.25">
      <c r="B6035" s="56"/>
      <c r="C6035" s="57"/>
      <c r="D6035" s="57"/>
      <c r="E6035" s="57"/>
      <c r="F6035" s="57"/>
      <c r="G6035" s="59"/>
    </row>
    <row r="6036" spans="2:7" x14ac:dyDescent="0.25">
      <c r="B6036" s="56"/>
      <c r="C6036" s="57"/>
      <c r="D6036" s="57"/>
      <c r="E6036" s="57"/>
      <c r="F6036" s="57"/>
      <c r="G6036" s="59"/>
    </row>
    <row r="6037" spans="2:7" x14ac:dyDescent="0.25">
      <c r="B6037" s="56"/>
      <c r="C6037" s="57"/>
      <c r="D6037" s="57"/>
      <c r="E6037" s="57"/>
      <c r="F6037" s="57"/>
      <c r="G6037" s="59"/>
    </row>
    <row r="6038" spans="2:7" x14ac:dyDescent="0.25">
      <c r="B6038" s="56"/>
      <c r="C6038" s="57"/>
      <c r="D6038" s="57"/>
      <c r="E6038" s="57"/>
      <c r="F6038" s="57"/>
      <c r="G6038" s="59"/>
    </row>
    <row r="6039" spans="2:7" x14ac:dyDescent="0.25">
      <c r="B6039" s="56"/>
      <c r="C6039" s="57"/>
      <c r="D6039" s="57"/>
      <c r="E6039" s="57"/>
      <c r="F6039" s="57"/>
      <c r="G6039" s="59"/>
    </row>
    <row r="6040" spans="2:7" x14ac:dyDescent="0.25">
      <c r="B6040" s="56"/>
      <c r="C6040" s="57"/>
      <c r="D6040" s="57"/>
      <c r="E6040" s="57"/>
      <c r="F6040" s="57"/>
      <c r="G6040" s="59"/>
    </row>
    <row r="6041" spans="2:7" x14ac:dyDescent="0.25">
      <c r="B6041" s="56"/>
      <c r="C6041" s="57"/>
      <c r="D6041" s="57"/>
      <c r="E6041" s="57"/>
      <c r="F6041" s="57"/>
      <c r="G6041" s="59"/>
    </row>
    <row r="6042" spans="2:7" x14ac:dyDescent="0.25">
      <c r="B6042" s="56"/>
      <c r="C6042" s="57"/>
      <c r="D6042" s="57"/>
      <c r="E6042" s="57"/>
      <c r="F6042" s="57"/>
      <c r="G6042" s="59"/>
    </row>
    <row r="6043" spans="2:7" x14ac:dyDescent="0.25">
      <c r="B6043" s="56"/>
      <c r="C6043" s="57"/>
      <c r="D6043" s="57"/>
      <c r="E6043" s="57"/>
      <c r="F6043" s="57"/>
      <c r="G6043" s="59"/>
    </row>
    <row r="6044" spans="2:7" x14ac:dyDescent="0.25">
      <c r="B6044" s="56"/>
      <c r="C6044" s="57"/>
      <c r="D6044" s="57"/>
      <c r="E6044" s="57"/>
      <c r="F6044" s="57"/>
      <c r="G6044" s="59"/>
    </row>
    <row r="6045" spans="2:7" x14ac:dyDescent="0.25">
      <c r="B6045" s="56"/>
      <c r="C6045" s="57"/>
      <c r="D6045" s="57"/>
      <c r="E6045" s="57"/>
      <c r="F6045" s="57"/>
      <c r="G6045" s="59"/>
    </row>
    <row r="6046" spans="2:7" x14ac:dyDescent="0.25">
      <c r="B6046" s="56"/>
      <c r="C6046" s="57"/>
      <c r="D6046" s="57"/>
      <c r="E6046" s="57"/>
      <c r="F6046" s="57"/>
      <c r="G6046" s="59"/>
    </row>
    <row r="6047" spans="2:7" x14ac:dyDescent="0.25">
      <c r="B6047" s="56"/>
      <c r="C6047" s="57"/>
      <c r="D6047" s="57"/>
      <c r="E6047" s="57"/>
      <c r="F6047" s="57"/>
      <c r="G6047" s="59"/>
    </row>
    <row r="6048" spans="2:7" x14ac:dyDescent="0.25">
      <c r="B6048" s="56"/>
      <c r="C6048" s="57"/>
      <c r="D6048" s="57"/>
      <c r="E6048" s="57"/>
      <c r="F6048" s="57"/>
      <c r="G6048" s="59"/>
    </row>
    <row r="6049" spans="2:7" x14ac:dyDescent="0.25">
      <c r="B6049" s="56"/>
      <c r="C6049" s="57"/>
      <c r="D6049" s="57"/>
      <c r="E6049" s="57"/>
      <c r="F6049" s="57"/>
      <c r="G6049" s="59"/>
    </row>
    <row r="6050" spans="2:7" x14ac:dyDescent="0.25">
      <c r="B6050" s="56"/>
      <c r="C6050" s="57"/>
      <c r="D6050" s="57"/>
      <c r="E6050" s="57"/>
      <c r="F6050" s="57"/>
      <c r="G6050" s="59"/>
    </row>
    <row r="6051" spans="2:7" x14ac:dyDescent="0.25">
      <c r="B6051" s="56"/>
      <c r="C6051" s="57"/>
      <c r="D6051" s="57"/>
      <c r="E6051" s="57"/>
      <c r="F6051" s="57"/>
      <c r="G6051" s="59"/>
    </row>
    <row r="6052" spans="2:7" x14ac:dyDescent="0.25">
      <c r="B6052" s="56"/>
      <c r="C6052" s="57"/>
      <c r="D6052" s="57"/>
      <c r="E6052" s="57"/>
      <c r="F6052" s="57"/>
      <c r="G6052" s="59"/>
    </row>
    <row r="6053" spans="2:7" x14ac:dyDescent="0.25">
      <c r="B6053" s="56"/>
      <c r="C6053" s="57"/>
      <c r="D6053" s="57"/>
      <c r="E6053" s="57"/>
      <c r="F6053" s="57"/>
      <c r="G6053" s="59"/>
    </row>
    <row r="6054" spans="2:7" x14ac:dyDescent="0.25">
      <c r="B6054" s="56"/>
      <c r="C6054" s="57"/>
      <c r="D6054" s="57"/>
      <c r="E6054" s="57"/>
      <c r="F6054" s="57"/>
      <c r="G6054" s="59"/>
    </row>
    <row r="6055" spans="2:7" x14ac:dyDescent="0.25">
      <c r="B6055" s="56"/>
      <c r="C6055" s="57"/>
      <c r="D6055" s="57"/>
      <c r="E6055" s="57"/>
      <c r="F6055" s="57"/>
      <c r="G6055" s="59"/>
    </row>
    <row r="6056" spans="2:7" x14ac:dyDescent="0.25">
      <c r="B6056" s="56"/>
      <c r="C6056" s="57"/>
      <c r="D6056" s="57"/>
      <c r="E6056" s="57"/>
      <c r="F6056" s="57"/>
      <c r="G6056" s="59"/>
    </row>
    <row r="6057" spans="2:7" x14ac:dyDescent="0.25">
      <c r="B6057" s="56"/>
      <c r="C6057" s="57"/>
      <c r="D6057" s="57"/>
      <c r="E6057" s="57"/>
      <c r="F6057" s="57"/>
      <c r="G6057" s="59"/>
    </row>
    <row r="6058" spans="2:7" x14ac:dyDescent="0.25">
      <c r="B6058" s="56"/>
      <c r="C6058" s="57"/>
      <c r="D6058" s="57"/>
      <c r="E6058" s="57"/>
      <c r="F6058" s="57"/>
      <c r="G6058" s="59"/>
    </row>
    <row r="6059" spans="2:7" x14ac:dyDescent="0.25">
      <c r="B6059" s="56"/>
      <c r="C6059" s="57"/>
      <c r="D6059" s="57"/>
      <c r="E6059" s="57"/>
      <c r="F6059" s="57"/>
      <c r="G6059" s="59"/>
    </row>
    <row r="6060" spans="2:7" x14ac:dyDescent="0.25">
      <c r="B6060" s="56"/>
      <c r="C6060" s="57"/>
      <c r="D6060" s="57"/>
      <c r="E6060" s="57"/>
      <c r="F6060" s="57"/>
      <c r="G6060" s="59"/>
    </row>
    <row r="6061" spans="2:7" x14ac:dyDescent="0.25">
      <c r="B6061" s="56"/>
      <c r="C6061" s="57"/>
      <c r="D6061" s="57"/>
      <c r="E6061" s="57"/>
      <c r="F6061" s="57"/>
      <c r="G6061" s="59"/>
    </row>
    <row r="6062" spans="2:7" x14ac:dyDescent="0.25">
      <c r="B6062" s="56"/>
      <c r="C6062" s="57"/>
      <c r="D6062" s="57"/>
      <c r="E6062" s="57"/>
      <c r="F6062" s="57"/>
      <c r="G6062" s="59"/>
    </row>
    <row r="6063" spans="2:7" x14ac:dyDescent="0.25">
      <c r="B6063" s="56"/>
      <c r="C6063" s="57"/>
      <c r="D6063" s="57"/>
      <c r="E6063" s="57"/>
      <c r="F6063" s="57"/>
      <c r="G6063" s="59"/>
    </row>
    <row r="6064" spans="2:7" x14ac:dyDescent="0.25">
      <c r="B6064" s="56"/>
      <c r="C6064" s="57"/>
      <c r="D6064" s="57"/>
      <c r="E6064" s="57"/>
      <c r="F6064" s="57"/>
      <c r="G6064" s="59"/>
    </row>
    <row r="6065" spans="2:7" x14ac:dyDescent="0.25">
      <c r="B6065" s="56"/>
      <c r="C6065" s="57"/>
      <c r="D6065" s="57"/>
      <c r="E6065" s="57"/>
      <c r="F6065" s="57"/>
      <c r="G6065" s="59"/>
    </row>
    <row r="6066" spans="2:7" x14ac:dyDescent="0.25">
      <c r="B6066" s="56"/>
      <c r="C6066" s="57"/>
      <c r="D6066" s="57"/>
      <c r="E6066" s="57"/>
      <c r="F6066" s="57"/>
      <c r="G6066" s="59"/>
    </row>
    <row r="6067" spans="2:7" x14ac:dyDescent="0.25">
      <c r="B6067" s="56"/>
      <c r="C6067" s="57"/>
      <c r="D6067" s="57"/>
      <c r="E6067" s="57"/>
      <c r="F6067" s="57"/>
      <c r="G6067" s="59"/>
    </row>
    <row r="6068" spans="2:7" x14ac:dyDescent="0.25">
      <c r="B6068" s="56"/>
      <c r="C6068" s="57"/>
      <c r="D6068" s="57"/>
      <c r="E6068" s="57"/>
      <c r="F6068" s="57"/>
      <c r="G6068" s="59"/>
    </row>
    <row r="6069" spans="2:7" x14ac:dyDescent="0.25">
      <c r="B6069" s="56"/>
      <c r="C6069" s="57"/>
      <c r="D6069" s="57"/>
      <c r="E6069" s="57"/>
      <c r="F6069" s="57"/>
      <c r="G6069" s="59"/>
    </row>
    <row r="6070" spans="2:7" x14ac:dyDescent="0.25">
      <c r="B6070" s="56"/>
      <c r="C6070" s="57"/>
      <c r="D6070" s="57"/>
      <c r="E6070" s="57"/>
      <c r="F6070" s="57"/>
      <c r="G6070" s="59"/>
    </row>
    <row r="6071" spans="2:7" x14ac:dyDescent="0.25">
      <c r="B6071" s="56"/>
      <c r="C6071" s="57"/>
      <c r="D6071" s="57"/>
      <c r="E6071" s="57"/>
      <c r="F6071" s="57"/>
      <c r="G6071" s="59"/>
    </row>
    <row r="6072" spans="2:7" x14ac:dyDescent="0.25">
      <c r="B6072" s="56"/>
      <c r="C6072" s="57"/>
      <c r="D6072" s="57"/>
      <c r="E6072" s="57"/>
      <c r="F6072" s="57"/>
      <c r="G6072" s="59"/>
    </row>
    <row r="6073" spans="2:7" x14ac:dyDescent="0.25">
      <c r="B6073" s="56"/>
      <c r="C6073" s="57"/>
      <c r="D6073" s="57"/>
      <c r="E6073" s="57"/>
      <c r="F6073" s="57"/>
      <c r="G6073" s="59"/>
    </row>
    <row r="6074" spans="2:7" x14ac:dyDescent="0.25">
      <c r="B6074" s="56"/>
      <c r="C6074" s="57"/>
      <c r="D6074" s="57"/>
      <c r="E6074" s="57"/>
      <c r="F6074" s="57"/>
      <c r="G6074" s="59"/>
    </row>
    <row r="6075" spans="2:7" x14ac:dyDescent="0.25">
      <c r="B6075" s="56"/>
      <c r="C6075" s="57"/>
      <c r="D6075" s="57"/>
      <c r="E6075" s="57"/>
      <c r="F6075" s="57"/>
      <c r="G6075" s="59"/>
    </row>
    <row r="6076" spans="2:7" x14ac:dyDescent="0.25">
      <c r="B6076" s="56"/>
      <c r="C6076" s="57"/>
      <c r="D6076" s="57"/>
      <c r="E6076" s="57"/>
      <c r="F6076" s="57"/>
      <c r="G6076" s="59"/>
    </row>
    <row r="6077" spans="2:7" x14ac:dyDescent="0.25">
      <c r="B6077" s="56"/>
      <c r="C6077" s="57"/>
      <c r="D6077" s="57"/>
      <c r="E6077" s="57"/>
      <c r="F6077" s="57"/>
      <c r="G6077" s="59"/>
    </row>
    <row r="6078" spans="2:7" x14ac:dyDescent="0.25">
      <c r="B6078" s="56"/>
      <c r="C6078" s="57"/>
      <c r="D6078" s="57"/>
      <c r="E6078" s="57"/>
      <c r="F6078" s="57"/>
      <c r="G6078" s="59"/>
    </row>
    <row r="6079" spans="2:7" x14ac:dyDescent="0.25">
      <c r="B6079" s="56"/>
      <c r="C6079" s="57"/>
      <c r="D6079" s="57"/>
      <c r="E6079" s="57"/>
      <c r="F6079" s="57"/>
      <c r="G6079" s="59"/>
    </row>
    <row r="6080" spans="2:7" x14ac:dyDescent="0.25">
      <c r="B6080" s="56"/>
      <c r="C6080" s="57"/>
      <c r="D6080" s="57"/>
      <c r="E6080" s="57"/>
      <c r="F6080" s="57"/>
      <c r="G6080" s="59"/>
    </row>
    <row r="6081" spans="2:7" x14ac:dyDescent="0.25">
      <c r="B6081" s="56"/>
      <c r="C6081" s="57"/>
      <c r="D6081" s="57"/>
      <c r="E6081" s="57"/>
      <c r="F6081" s="57"/>
      <c r="G6081" s="59"/>
    </row>
    <row r="6082" spans="2:7" x14ac:dyDescent="0.25">
      <c r="B6082" s="56"/>
      <c r="C6082" s="57"/>
      <c r="D6082" s="57"/>
      <c r="E6082" s="57"/>
      <c r="F6082" s="57"/>
      <c r="G6082" s="59"/>
    </row>
    <row r="6083" spans="2:7" x14ac:dyDescent="0.25">
      <c r="B6083" s="56"/>
      <c r="C6083" s="57"/>
      <c r="D6083" s="57"/>
      <c r="E6083" s="57"/>
      <c r="F6083" s="57"/>
      <c r="G6083" s="59"/>
    </row>
    <row r="6084" spans="2:7" x14ac:dyDescent="0.25">
      <c r="B6084" s="56"/>
      <c r="C6084" s="57"/>
      <c r="D6084" s="57"/>
      <c r="E6084" s="57"/>
      <c r="F6084" s="57"/>
      <c r="G6084" s="59"/>
    </row>
    <row r="6085" spans="2:7" x14ac:dyDescent="0.25">
      <c r="B6085" s="56"/>
      <c r="C6085" s="57"/>
      <c r="D6085" s="57"/>
      <c r="E6085" s="57"/>
      <c r="F6085" s="57"/>
      <c r="G6085" s="59"/>
    </row>
    <row r="6086" spans="2:7" x14ac:dyDescent="0.25">
      <c r="B6086" s="56"/>
      <c r="C6086" s="57"/>
      <c r="D6086" s="57"/>
      <c r="E6086" s="57"/>
      <c r="F6086" s="57"/>
      <c r="G6086" s="59"/>
    </row>
    <row r="6087" spans="2:7" x14ac:dyDescent="0.25">
      <c r="B6087" s="56"/>
      <c r="C6087" s="57"/>
      <c r="D6087" s="57"/>
      <c r="E6087" s="57"/>
      <c r="F6087" s="57"/>
      <c r="G6087" s="59"/>
    </row>
    <row r="6088" spans="2:7" x14ac:dyDescent="0.25">
      <c r="B6088" s="56"/>
      <c r="C6088" s="57"/>
      <c r="D6088" s="57"/>
      <c r="E6088" s="57"/>
      <c r="F6088" s="57"/>
      <c r="G6088" s="59"/>
    </row>
    <row r="6089" spans="2:7" x14ac:dyDescent="0.25">
      <c r="B6089" s="56"/>
      <c r="C6089" s="57"/>
      <c r="D6089" s="57"/>
      <c r="E6089" s="57"/>
      <c r="F6089" s="57"/>
      <c r="G6089" s="59"/>
    </row>
    <row r="6090" spans="2:7" x14ac:dyDescent="0.25">
      <c r="B6090" s="56"/>
      <c r="C6090" s="57"/>
      <c r="D6090" s="57"/>
      <c r="E6090" s="57"/>
      <c r="F6090" s="57"/>
      <c r="G6090" s="59"/>
    </row>
    <row r="6091" spans="2:7" x14ac:dyDescent="0.25">
      <c r="B6091" s="56"/>
      <c r="C6091" s="57"/>
      <c r="D6091" s="57"/>
      <c r="E6091" s="57"/>
      <c r="F6091" s="57"/>
      <c r="G6091" s="59"/>
    </row>
    <row r="6092" spans="2:7" x14ac:dyDescent="0.25">
      <c r="B6092" s="56"/>
      <c r="C6092" s="57"/>
      <c r="D6092" s="57"/>
      <c r="E6092" s="57"/>
      <c r="F6092" s="57"/>
      <c r="G6092" s="59"/>
    </row>
    <row r="6093" spans="2:7" x14ac:dyDescent="0.25">
      <c r="B6093" s="56"/>
      <c r="C6093" s="57"/>
      <c r="D6093" s="57"/>
      <c r="E6093" s="57"/>
      <c r="F6093" s="57"/>
      <c r="G6093" s="59"/>
    </row>
    <row r="6094" spans="2:7" x14ac:dyDescent="0.25">
      <c r="B6094" s="56"/>
      <c r="C6094" s="57"/>
      <c r="D6094" s="57"/>
      <c r="E6094" s="57"/>
      <c r="F6094" s="57"/>
      <c r="G6094" s="59"/>
    </row>
    <row r="6095" spans="2:7" x14ac:dyDescent="0.25">
      <c r="B6095" s="56"/>
      <c r="C6095" s="57"/>
      <c r="D6095" s="57"/>
      <c r="E6095" s="57"/>
      <c r="F6095" s="57"/>
      <c r="G6095" s="59"/>
    </row>
    <row r="6096" spans="2:7" x14ac:dyDescent="0.25">
      <c r="B6096" s="56"/>
      <c r="C6096" s="57"/>
      <c r="D6096" s="57"/>
      <c r="E6096" s="57"/>
      <c r="F6096" s="57"/>
      <c r="G6096" s="59"/>
    </row>
    <row r="6097" spans="2:7" x14ac:dyDescent="0.25">
      <c r="B6097" s="56"/>
      <c r="C6097" s="57"/>
      <c r="D6097" s="57"/>
      <c r="E6097" s="57"/>
      <c r="F6097" s="57"/>
      <c r="G6097" s="59"/>
    </row>
    <row r="6098" spans="2:7" x14ac:dyDescent="0.25">
      <c r="B6098" s="56"/>
      <c r="C6098" s="57"/>
      <c r="D6098" s="57"/>
      <c r="E6098" s="57"/>
      <c r="F6098" s="57"/>
      <c r="G6098" s="59"/>
    </row>
    <row r="6099" spans="2:7" x14ac:dyDescent="0.25">
      <c r="B6099" s="56"/>
      <c r="C6099" s="57"/>
      <c r="D6099" s="57"/>
      <c r="E6099" s="57"/>
      <c r="F6099" s="57"/>
      <c r="G6099" s="59"/>
    </row>
    <row r="6100" spans="2:7" x14ac:dyDescent="0.25">
      <c r="B6100" s="56"/>
      <c r="C6100" s="57"/>
      <c r="D6100" s="57"/>
      <c r="E6100" s="57"/>
      <c r="F6100" s="57"/>
      <c r="G6100" s="59"/>
    </row>
    <row r="6101" spans="2:7" x14ac:dyDescent="0.25">
      <c r="B6101" s="56"/>
      <c r="C6101" s="57"/>
      <c r="D6101" s="57"/>
      <c r="E6101" s="57"/>
      <c r="F6101" s="57"/>
      <c r="G6101" s="59"/>
    </row>
    <row r="6102" spans="2:7" x14ac:dyDescent="0.25">
      <c r="B6102" s="56"/>
      <c r="C6102" s="57"/>
      <c r="D6102" s="57"/>
      <c r="E6102" s="57"/>
      <c r="F6102" s="57"/>
      <c r="G6102" s="59"/>
    </row>
    <row r="6103" spans="2:7" x14ac:dyDescent="0.25">
      <c r="B6103" s="56"/>
      <c r="C6103" s="57"/>
      <c r="D6103" s="57"/>
      <c r="E6103" s="57"/>
      <c r="F6103" s="57"/>
      <c r="G6103" s="59"/>
    </row>
    <row r="6104" spans="2:7" x14ac:dyDescent="0.25">
      <c r="B6104" s="56"/>
      <c r="C6104" s="57"/>
      <c r="D6104" s="57"/>
      <c r="E6104" s="57"/>
      <c r="F6104" s="57"/>
      <c r="G6104" s="59"/>
    </row>
    <row r="6105" spans="2:7" x14ac:dyDescent="0.25">
      <c r="B6105" s="56"/>
      <c r="C6105" s="57"/>
      <c r="D6105" s="57"/>
      <c r="E6105" s="57"/>
      <c r="F6105" s="57"/>
      <c r="G6105" s="59"/>
    </row>
    <row r="6106" spans="2:7" x14ac:dyDescent="0.25">
      <c r="B6106" s="56"/>
      <c r="C6106" s="57"/>
      <c r="D6106" s="57"/>
      <c r="E6106" s="57"/>
      <c r="F6106" s="57"/>
      <c r="G6106" s="59"/>
    </row>
    <row r="6107" spans="2:7" x14ac:dyDescent="0.25">
      <c r="B6107" s="56"/>
      <c r="C6107" s="57"/>
      <c r="D6107" s="57"/>
      <c r="E6107" s="57"/>
      <c r="F6107" s="57"/>
      <c r="G6107" s="59"/>
    </row>
    <row r="6108" spans="2:7" x14ac:dyDescent="0.25">
      <c r="B6108" s="56"/>
      <c r="C6108" s="57"/>
      <c r="D6108" s="57"/>
      <c r="E6108" s="57"/>
      <c r="F6108" s="57"/>
      <c r="G6108" s="59"/>
    </row>
    <row r="6109" spans="2:7" x14ac:dyDescent="0.25">
      <c r="B6109" s="56"/>
      <c r="C6109" s="57"/>
      <c r="D6109" s="57"/>
      <c r="E6109" s="57"/>
      <c r="F6109" s="57"/>
      <c r="G6109" s="59"/>
    </row>
    <row r="6110" spans="2:7" x14ac:dyDescent="0.25">
      <c r="B6110" s="56"/>
      <c r="C6110" s="57"/>
      <c r="D6110" s="57"/>
      <c r="E6110" s="57"/>
      <c r="F6110" s="57"/>
      <c r="G6110" s="59"/>
    </row>
    <row r="6111" spans="2:7" x14ac:dyDescent="0.25">
      <c r="B6111" s="56"/>
      <c r="C6111" s="57"/>
      <c r="D6111" s="57"/>
      <c r="E6111" s="57"/>
      <c r="F6111" s="57"/>
      <c r="G6111" s="59"/>
    </row>
    <row r="6112" spans="2:7" x14ac:dyDescent="0.25">
      <c r="B6112" s="56"/>
      <c r="C6112" s="57"/>
      <c r="D6112" s="57"/>
      <c r="E6112" s="57"/>
      <c r="F6112" s="57"/>
      <c r="G6112" s="59"/>
    </row>
    <row r="6113" spans="2:7" x14ac:dyDescent="0.25">
      <c r="B6113" s="56"/>
      <c r="C6113" s="57"/>
      <c r="D6113" s="57"/>
      <c r="E6113" s="57"/>
      <c r="F6113" s="57"/>
      <c r="G6113" s="59"/>
    </row>
    <row r="6114" spans="2:7" x14ac:dyDescent="0.25">
      <c r="B6114" s="56"/>
      <c r="C6114" s="57"/>
      <c r="D6114" s="57"/>
      <c r="E6114" s="57"/>
      <c r="F6114" s="57"/>
      <c r="G6114" s="59"/>
    </row>
    <row r="6115" spans="2:7" x14ac:dyDescent="0.25">
      <c r="B6115" s="56"/>
      <c r="C6115" s="57"/>
      <c r="D6115" s="57"/>
      <c r="E6115" s="57"/>
      <c r="F6115" s="57"/>
      <c r="G6115" s="59"/>
    </row>
    <row r="6116" spans="2:7" x14ac:dyDescent="0.25">
      <c r="B6116" s="56"/>
      <c r="C6116" s="57"/>
      <c r="D6116" s="57"/>
      <c r="E6116" s="57"/>
      <c r="F6116" s="57"/>
      <c r="G6116" s="59"/>
    </row>
    <row r="6117" spans="2:7" x14ac:dyDescent="0.25">
      <c r="B6117" s="56"/>
      <c r="C6117" s="57"/>
      <c r="D6117" s="57"/>
      <c r="E6117" s="57"/>
      <c r="F6117" s="57"/>
      <c r="G6117" s="59"/>
    </row>
    <row r="6118" spans="2:7" x14ac:dyDescent="0.25">
      <c r="B6118" s="56"/>
      <c r="C6118" s="57"/>
      <c r="D6118" s="57"/>
      <c r="E6118" s="57"/>
      <c r="F6118" s="57"/>
      <c r="G6118" s="59"/>
    </row>
    <row r="6119" spans="2:7" x14ac:dyDescent="0.25">
      <c r="B6119" s="56"/>
      <c r="C6119" s="57"/>
      <c r="D6119" s="57"/>
      <c r="E6119" s="57"/>
      <c r="F6119" s="57"/>
      <c r="G6119" s="59"/>
    </row>
    <row r="6120" spans="2:7" x14ac:dyDescent="0.25">
      <c r="B6120" s="56"/>
      <c r="C6120" s="57"/>
      <c r="D6120" s="57"/>
      <c r="E6120" s="57"/>
      <c r="F6120" s="57"/>
      <c r="G6120" s="59"/>
    </row>
    <row r="6121" spans="2:7" x14ac:dyDescent="0.25">
      <c r="B6121" s="56"/>
      <c r="C6121" s="57"/>
      <c r="D6121" s="57"/>
      <c r="E6121" s="57"/>
      <c r="F6121" s="57"/>
      <c r="G6121" s="59"/>
    </row>
    <row r="6122" spans="2:7" x14ac:dyDescent="0.25">
      <c r="B6122" s="56"/>
      <c r="C6122" s="57"/>
      <c r="D6122" s="57"/>
      <c r="E6122" s="57"/>
      <c r="F6122" s="57"/>
      <c r="G6122" s="59"/>
    </row>
    <row r="6123" spans="2:7" x14ac:dyDescent="0.25">
      <c r="B6123" s="56"/>
      <c r="C6123" s="57"/>
      <c r="D6123" s="57"/>
      <c r="E6123" s="57"/>
      <c r="F6123" s="57"/>
      <c r="G6123" s="59"/>
    </row>
    <row r="6124" spans="2:7" x14ac:dyDescent="0.25">
      <c r="B6124" s="56"/>
      <c r="C6124" s="57"/>
      <c r="D6124" s="57"/>
      <c r="E6124" s="57"/>
      <c r="F6124" s="57"/>
      <c r="G6124" s="59"/>
    </row>
    <row r="6125" spans="2:7" x14ac:dyDescent="0.25">
      <c r="B6125" s="56"/>
      <c r="C6125" s="57"/>
      <c r="D6125" s="57"/>
      <c r="E6125" s="57"/>
      <c r="F6125" s="57"/>
      <c r="G6125" s="59"/>
    </row>
    <row r="6126" spans="2:7" x14ac:dyDescent="0.25">
      <c r="B6126" s="56"/>
      <c r="C6126" s="57"/>
      <c r="D6126" s="57"/>
      <c r="E6126" s="57"/>
      <c r="F6126" s="57"/>
      <c r="G6126" s="59"/>
    </row>
    <row r="6127" spans="2:7" x14ac:dyDescent="0.25">
      <c r="B6127" s="56"/>
      <c r="C6127" s="57"/>
      <c r="D6127" s="57"/>
      <c r="E6127" s="57"/>
      <c r="F6127" s="57"/>
      <c r="G6127" s="59"/>
    </row>
    <row r="6128" spans="2:7" x14ac:dyDescent="0.25">
      <c r="B6128" s="56"/>
      <c r="C6128" s="57"/>
      <c r="D6128" s="57"/>
      <c r="E6128" s="57"/>
      <c r="F6128" s="57"/>
      <c r="G6128" s="59"/>
    </row>
    <row r="6129" spans="2:7" x14ac:dyDescent="0.25">
      <c r="B6129" s="56"/>
      <c r="C6129" s="57"/>
      <c r="D6129" s="57"/>
      <c r="E6129" s="57"/>
      <c r="F6129" s="57"/>
      <c r="G6129" s="59"/>
    </row>
    <row r="6130" spans="2:7" x14ac:dyDescent="0.25">
      <c r="B6130" s="56"/>
      <c r="C6130" s="57"/>
      <c r="D6130" s="57"/>
      <c r="E6130" s="57"/>
      <c r="F6130" s="57"/>
      <c r="G6130" s="59"/>
    </row>
    <row r="6131" spans="2:7" x14ac:dyDescent="0.25">
      <c r="B6131" s="56"/>
      <c r="C6131" s="57"/>
      <c r="D6131" s="57"/>
      <c r="E6131" s="57"/>
      <c r="F6131" s="57"/>
      <c r="G6131" s="59"/>
    </row>
    <row r="6132" spans="2:7" x14ac:dyDescent="0.25">
      <c r="B6132" s="56"/>
      <c r="C6132" s="57"/>
      <c r="D6132" s="57"/>
      <c r="E6132" s="57"/>
      <c r="F6132" s="57"/>
      <c r="G6132" s="59"/>
    </row>
    <row r="6133" spans="2:7" x14ac:dyDescent="0.25">
      <c r="B6133" s="56"/>
      <c r="C6133" s="57"/>
      <c r="D6133" s="57"/>
      <c r="E6133" s="57"/>
      <c r="F6133" s="57"/>
      <c r="G6133" s="59"/>
    </row>
    <row r="6134" spans="2:7" x14ac:dyDescent="0.25">
      <c r="B6134" s="56"/>
      <c r="C6134" s="57"/>
      <c r="D6134" s="57"/>
      <c r="E6134" s="57"/>
      <c r="F6134" s="57"/>
      <c r="G6134" s="59"/>
    </row>
    <row r="6135" spans="2:7" x14ac:dyDescent="0.25">
      <c r="B6135" s="56"/>
      <c r="C6135" s="57"/>
      <c r="D6135" s="57"/>
      <c r="E6135" s="57"/>
      <c r="F6135" s="57"/>
      <c r="G6135" s="59"/>
    </row>
    <row r="6136" spans="2:7" x14ac:dyDescent="0.25">
      <c r="B6136" s="56"/>
      <c r="C6136" s="57"/>
      <c r="D6136" s="57"/>
      <c r="E6136" s="57"/>
      <c r="F6136" s="57"/>
      <c r="G6136" s="59"/>
    </row>
    <row r="6137" spans="2:7" x14ac:dyDescent="0.25">
      <c r="B6137" s="56"/>
      <c r="C6137" s="57"/>
      <c r="D6137" s="57"/>
      <c r="E6137" s="57"/>
      <c r="F6137" s="57"/>
      <c r="G6137" s="59"/>
    </row>
    <row r="6138" spans="2:7" x14ac:dyDescent="0.25">
      <c r="B6138" s="56"/>
      <c r="C6138" s="57"/>
      <c r="D6138" s="57"/>
      <c r="E6138" s="57"/>
      <c r="F6138" s="57"/>
      <c r="G6138" s="59"/>
    </row>
    <row r="6139" spans="2:7" x14ac:dyDescent="0.25">
      <c r="B6139" s="56"/>
      <c r="C6139" s="57"/>
      <c r="D6139" s="57"/>
      <c r="E6139" s="57"/>
      <c r="F6139" s="57"/>
      <c r="G6139" s="59"/>
    </row>
    <row r="6140" spans="2:7" x14ac:dyDescent="0.25">
      <c r="B6140" s="56"/>
      <c r="C6140" s="57"/>
      <c r="D6140" s="57"/>
      <c r="E6140" s="57"/>
      <c r="F6140" s="57"/>
      <c r="G6140" s="59"/>
    </row>
    <row r="6141" spans="2:7" x14ac:dyDescent="0.25">
      <c r="B6141" s="56"/>
      <c r="C6141" s="57"/>
      <c r="D6141" s="57"/>
      <c r="E6141" s="57"/>
      <c r="F6141" s="57"/>
      <c r="G6141" s="59"/>
    </row>
    <row r="6142" spans="2:7" x14ac:dyDescent="0.25">
      <c r="B6142" s="56"/>
      <c r="C6142" s="57"/>
      <c r="D6142" s="57"/>
      <c r="E6142" s="57"/>
      <c r="F6142" s="57"/>
      <c r="G6142" s="59"/>
    </row>
    <row r="6143" spans="2:7" x14ac:dyDescent="0.25">
      <c r="B6143" s="56"/>
      <c r="C6143" s="57"/>
      <c r="D6143" s="57"/>
      <c r="E6143" s="57"/>
      <c r="F6143" s="57"/>
      <c r="G6143" s="59"/>
    </row>
    <row r="6144" spans="2:7" x14ac:dyDescent="0.25">
      <c r="B6144" s="56"/>
      <c r="C6144" s="57"/>
      <c r="D6144" s="57"/>
      <c r="E6144" s="57"/>
      <c r="F6144" s="57"/>
      <c r="G6144" s="59"/>
    </row>
    <row r="6145" spans="2:7" x14ac:dyDescent="0.25">
      <c r="B6145" s="56"/>
      <c r="C6145" s="57"/>
      <c r="D6145" s="57"/>
      <c r="E6145" s="57"/>
      <c r="F6145" s="57"/>
      <c r="G6145" s="59"/>
    </row>
    <row r="6146" spans="2:7" x14ac:dyDescent="0.25">
      <c r="B6146" s="56"/>
      <c r="C6146" s="57"/>
      <c r="D6146" s="57"/>
      <c r="E6146" s="57"/>
      <c r="F6146" s="57"/>
      <c r="G6146" s="59"/>
    </row>
    <row r="6147" spans="2:7" x14ac:dyDescent="0.25">
      <c r="B6147" s="56"/>
      <c r="C6147" s="57"/>
      <c r="D6147" s="57"/>
      <c r="E6147" s="57"/>
      <c r="F6147" s="57"/>
      <c r="G6147" s="59"/>
    </row>
    <row r="6148" spans="2:7" x14ac:dyDescent="0.25">
      <c r="B6148" s="56"/>
      <c r="C6148" s="57"/>
      <c r="D6148" s="57"/>
      <c r="E6148" s="57"/>
      <c r="F6148" s="57"/>
      <c r="G6148" s="59"/>
    </row>
    <row r="6149" spans="2:7" x14ac:dyDescent="0.25">
      <c r="B6149" s="56"/>
      <c r="C6149" s="57"/>
      <c r="D6149" s="57"/>
      <c r="E6149" s="57"/>
      <c r="F6149" s="57"/>
      <c r="G6149" s="59"/>
    </row>
    <row r="6150" spans="2:7" x14ac:dyDescent="0.25">
      <c r="B6150" s="56"/>
      <c r="C6150" s="57"/>
      <c r="D6150" s="57"/>
      <c r="E6150" s="57"/>
      <c r="F6150" s="57"/>
      <c r="G6150" s="59"/>
    </row>
    <row r="6151" spans="2:7" x14ac:dyDescent="0.25">
      <c r="B6151" s="56"/>
      <c r="C6151" s="57"/>
      <c r="D6151" s="57"/>
      <c r="E6151" s="57"/>
      <c r="F6151" s="57"/>
      <c r="G6151" s="59"/>
    </row>
    <row r="6152" spans="2:7" x14ac:dyDescent="0.25">
      <c r="B6152" s="56"/>
      <c r="C6152" s="57"/>
      <c r="D6152" s="57"/>
      <c r="E6152" s="57"/>
      <c r="F6152" s="57"/>
      <c r="G6152" s="59"/>
    </row>
    <row r="6153" spans="2:7" x14ac:dyDescent="0.25">
      <c r="B6153" s="56"/>
      <c r="C6153" s="57"/>
      <c r="D6153" s="57"/>
      <c r="E6153" s="57"/>
      <c r="F6153" s="57"/>
      <c r="G6153" s="59"/>
    </row>
    <row r="6154" spans="2:7" x14ac:dyDescent="0.25">
      <c r="B6154" s="56"/>
      <c r="C6154" s="57"/>
      <c r="D6154" s="57"/>
      <c r="E6154" s="57"/>
      <c r="F6154" s="57"/>
      <c r="G6154" s="59"/>
    </row>
    <row r="6155" spans="2:7" x14ac:dyDescent="0.25">
      <c r="B6155" s="56"/>
      <c r="C6155" s="57"/>
      <c r="D6155" s="57"/>
      <c r="E6155" s="57"/>
      <c r="F6155" s="57"/>
      <c r="G6155" s="59"/>
    </row>
    <row r="6156" spans="2:7" x14ac:dyDescent="0.25">
      <c r="B6156" s="56"/>
      <c r="C6156" s="57"/>
      <c r="D6156" s="57"/>
      <c r="E6156" s="57"/>
      <c r="F6156" s="57"/>
      <c r="G6156" s="59"/>
    </row>
    <row r="6157" spans="2:7" x14ac:dyDescent="0.25">
      <c r="B6157" s="56"/>
      <c r="C6157" s="57"/>
      <c r="D6157" s="57"/>
      <c r="E6157" s="57"/>
      <c r="F6157" s="57"/>
      <c r="G6157" s="59"/>
    </row>
    <row r="6158" spans="2:7" x14ac:dyDescent="0.25">
      <c r="B6158" s="56"/>
      <c r="C6158" s="57"/>
      <c r="D6158" s="57"/>
      <c r="E6158" s="57"/>
      <c r="F6158" s="57"/>
      <c r="G6158" s="59"/>
    </row>
    <row r="6159" spans="2:7" x14ac:dyDescent="0.25">
      <c r="B6159" s="56"/>
      <c r="C6159" s="57"/>
      <c r="D6159" s="57"/>
      <c r="E6159" s="57"/>
      <c r="F6159" s="57"/>
      <c r="G6159" s="59"/>
    </row>
    <row r="6160" spans="2:7" x14ac:dyDescent="0.25">
      <c r="B6160" s="56"/>
      <c r="C6160" s="57"/>
      <c r="D6160" s="57"/>
      <c r="E6160" s="57"/>
      <c r="F6160" s="57"/>
      <c r="G6160" s="59"/>
    </row>
    <row r="6161" spans="2:7" x14ac:dyDescent="0.25">
      <c r="B6161" s="56"/>
      <c r="C6161" s="57"/>
      <c r="D6161" s="57"/>
      <c r="E6161" s="57"/>
      <c r="F6161" s="57"/>
      <c r="G6161" s="59"/>
    </row>
    <row r="6162" spans="2:7" x14ac:dyDescent="0.25">
      <c r="B6162" s="56"/>
      <c r="C6162" s="57"/>
      <c r="D6162" s="57"/>
      <c r="E6162" s="57"/>
      <c r="F6162" s="57"/>
      <c r="G6162" s="59"/>
    </row>
    <row r="6163" spans="2:7" x14ac:dyDescent="0.25">
      <c r="B6163" s="56"/>
      <c r="C6163" s="57"/>
      <c r="D6163" s="57"/>
      <c r="E6163" s="57"/>
      <c r="F6163" s="57"/>
      <c r="G6163" s="59"/>
    </row>
    <row r="6164" spans="2:7" x14ac:dyDescent="0.25">
      <c r="B6164" s="56"/>
      <c r="C6164" s="57"/>
      <c r="D6164" s="57"/>
      <c r="E6164" s="57"/>
      <c r="F6164" s="57"/>
      <c r="G6164" s="59"/>
    </row>
    <row r="6165" spans="2:7" x14ac:dyDescent="0.25">
      <c r="B6165" s="56"/>
      <c r="C6165" s="57"/>
      <c r="D6165" s="57"/>
      <c r="E6165" s="57"/>
      <c r="F6165" s="57"/>
      <c r="G6165" s="59"/>
    </row>
    <row r="6166" spans="2:7" x14ac:dyDescent="0.25">
      <c r="B6166" s="56"/>
      <c r="C6166" s="57"/>
      <c r="D6166" s="57"/>
      <c r="E6166" s="57"/>
      <c r="F6166" s="57"/>
      <c r="G6166" s="59"/>
    </row>
    <row r="6167" spans="2:7" x14ac:dyDescent="0.25">
      <c r="B6167" s="56"/>
      <c r="C6167" s="57"/>
      <c r="D6167" s="57"/>
      <c r="E6167" s="57"/>
      <c r="F6167" s="57"/>
      <c r="G6167" s="59"/>
    </row>
    <row r="6168" spans="2:7" x14ac:dyDescent="0.25">
      <c r="B6168" s="56"/>
      <c r="C6168" s="57"/>
      <c r="D6168" s="57"/>
      <c r="E6168" s="57"/>
      <c r="F6168" s="57"/>
      <c r="G6168" s="59"/>
    </row>
    <row r="6169" spans="2:7" x14ac:dyDescent="0.25">
      <c r="B6169" s="56"/>
      <c r="C6169" s="57"/>
      <c r="D6169" s="57"/>
      <c r="E6169" s="57"/>
      <c r="F6169" s="57"/>
      <c r="G6169" s="59"/>
    </row>
    <row r="6170" spans="2:7" x14ac:dyDescent="0.25">
      <c r="B6170" s="56"/>
      <c r="C6170" s="57"/>
      <c r="D6170" s="57"/>
      <c r="E6170" s="57"/>
      <c r="F6170" s="57"/>
      <c r="G6170" s="59"/>
    </row>
    <row r="6171" spans="2:7" x14ac:dyDescent="0.25">
      <c r="B6171" s="56"/>
      <c r="C6171" s="57"/>
      <c r="D6171" s="57"/>
      <c r="E6171" s="57"/>
      <c r="F6171" s="57"/>
      <c r="G6171" s="59"/>
    </row>
    <row r="6172" spans="2:7" x14ac:dyDescent="0.25">
      <c r="B6172" s="56"/>
      <c r="C6172" s="57"/>
      <c r="D6172" s="57"/>
      <c r="E6172" s="57"/>
      <c r="F6172" s="57"/>
      <c r="G6172" s="59"/>
    </row>
    <row r="6173" spans="2:7" x14ac:dyDescent="0.25">
      <c r="B6173" s="56"/>
      <c r="C6173" s="57"/>
      <c r="D6173" s="57"/>
      <c r="E6173" s="57"/>
      <c r="F6173" s="57"/>
      <c r="G6173" s="59"/>
    </row>
    <row r="6174" spans="2:7" x14ac:dyDescent="0.25">
      <c r="B6174" s="56"/>
      <c r="C6174" s="57"/>
      <c r="D6174" s="57"/>
      <c r="E6174" s="57"/>
      <c r="F6174" s="57"/>
      <c r="G6174" s="59"/>
    </row>
    <row r="6175" spans="2:7" x14ac:dyDescent="0.25">
      <c r="B6175" s="56"/>
      <c r="C6175" s="57"/>
      <c r="D6175" s="57"/>
      <c r="E6175" s="57"/>
      <c r="F6175" s="57"/>
      <c r="G6175" s="59"/>
    </row>
    <row r="6176" spans="2:7" x14ac:dyDescent="0.25">
      <c r="B6176" s="56"/>
      <c r="C6176" s="57"/>
      <c r="D6176" s="57"/>
      <c r="E6176" s="57"/>
      <c r="F6176" s="57"/>
      <c r="G6176" s="59"/>
    </row>
    <row r="6177" spans="2:7" x14ac:dyDescent="0.25">
      <c r="B6177" s="56"/>
      <c r="C6177" s="57"/>
      <c r="D6177" s="57"/>
      <c r="E6177" s="57"/>
      <c r="F6177" s="57"/>
      <c r="G6177" s="59"/>
    </row>
    <row r="6178" spans="2:7" x14ac:dyDescent="0.25">
      <c r="B6178" s="56"/>
      <c r="C6178" s="57"/>
      <c r="D6178" s="57"/>
      <c r="E6178" s="57"/>
      <c r="F6178" s="57"/>
      <c r="G6178" s="59"/>
    </row>
    <row r="6179" spans="2:7" x14ac:dyDescent="0.25">
      <c r="B6179" s="56"/>
      <c r="C6179" s="57"/>
      <c r="D6179" s="57"/>
      <c r="E6179" s="57"/>
      <c r="F6179" s="57"/>
      <c r="G6179" s="59"/>
    </row>
    <row r="6180" spans="2:7" x14ac:dyDescent="0.25">
      <c r="B6180" s="56"/>
      <c r="C6180" s="57"/>
      <c r="D6180" s="57"/>
      <c r="E6180" s="57"/>
      <c r="F6180" s="57"/>
      <c r="G6180" s="59"/>
    </row>
    <row r="6181" spans="2:7" x14ac:dyDescent="0.25">
      <c r="B6181" s="56"/>
      <c r="C6181" s="57"/>
      <c r="D6181" s="57"/>
      <c r="E6181" s="57"/>
      <c r="F6181" s="57"/>
      <c r="G6181" s="59"/>
    </row>
    <row r="6182" spans="2:7" x14ac:dyDescent="0.25">
      <c r="B6182" s="56"/>
      <c r="C6182" s="57"/>
      <c r="D6182" s="57"/>
      <c r="E6182" s="57"/>
      <c r="F6182" s="57"/>
      <c r="G6182" s="59"/>
    </row>
    <row r="6183" spans="2:7" x14ac:dyDescent="0.25">
      <c r="B6183" s="56"/>
      <c r="C6183" s="57"/>
      <c r="D6183" s="57"/>
      <c r="E6183" s="57"/>
      <c r="F6183" s="57"/>
      <c r="G6183" s="59"/>
    </row>
    <row r="6184" spans="2:7" x14ac:dyDescent="0.25">
      <c r="B6184" s="56"/>
      <c r="C6184" s="57"/>
      <c r="D6184" s="57"/>
      <c r="E6184" s="57"/>
      <c r="F6184" s="57"/>
      <c r="G6184" s="59"/>
    </row>
    <row r="6185" spans="2:7" x14ac:dyDescent="0.25">
      <c r="B6185" s="56"/>
      <c r="C6185" s="57"/>
      <c r="D6185" s="57"/>
      <c r="E6185" s="57"/>
      <c r="F6185" s="57"/>
      <c r="G6185" s="59"/>
    </row>
    <row r="6186" spans="2:7" x14ac:dyDescent="0.25">
      <c r="B6186" s="56"/>
      <c r="C6186" s="57"/>
      <c r="D6186" s="57"/>
      <c r="E6186" s="57"/>
      <c r="F6186" s="57"/>
      <c r="G6186" s="59"/>
    </row>
    <row r="6187" spans="2:7" x14ac:dyDescent="0.25">
      <c r="B6187" s="56"/>
      <c r="C6187" s="57"/>
      <c r="D6187" s="57"/>
      <c r="E6187" s="57"/>
      <c r="F6187" s="57"/>
      <c r="G6187" s="59"/>
    </row>
    <row r="6188" spans="2:7" x14ac:dyDescent="0.25">
      <c r="B6188" s="56"/>
      <c r="C6188" s="57"/>
      <c r="D6188" s="57"/>
      <c r="E6188" s="57"/>
      <c r="F6188" s="57"/>
      <c r="G6188" s="59"/>
    </row>
    <row r="6189" spans="2:7" x14ac:dyDescent="0.25">
      <c r="B6189" s="56"/>
      <c r="C6189" s="57"/>
      <c r="D6189" s="57"/>
      <c r="E6189" s="57"/>
      <c r="F6189" s="57"/>
      <c r="G6189" s="59"/>
    </row>
    <row r="6190" spans="2:7" x14ac:dyDescent="0.25">
      <c r="B6190" s="56"/>
      <c r="C6190" s="57"/>
      <c r="D6190" s="57"/>
      <c r="E6190" s="57"/>
      <c r="F6190" s="57"/>
      <c r="G6190" s="59"/>
    </row>
    <row r="6191" spans="2:7" x14ac:dyDescent="0.25">
      <c r="B6191" s="56"/>
      <c r="C6191" s="57"/>
      <c r="D6191" s="57"/>
      <c r="E6191" s="57"/>
      <c r="F6191" s="57"/>
      <c r="G6191" s="59"/>
    </row>
    <row r="6192" spans="2:7" x14ac:dyDescent="0.25">
      <c r="B6192" s="56"/>
      <c r="C6192" s="57"/>
      <c r="D6192" s="57"/>
      <c r="E6192" s="57"/>
      <c r="F6192" s="57"/>
      <c r="G6192" s="59"/>
    </row>
    <row r="6193" spans="2:7" x14ac:dyDescent="0.25">
      <c r="B6193" s="56"/>
      <c r="C6193" s="57"/>
      <c r="D6193" s="57"/>
      <c r="E6193" s="57"/>
      <c r="F6193" s="57"/>
      <c r="G6193" s="59"/>
    </row>
    <row r="6194" spans="2:7" x14ac:dyDescent="0.25">
      <c r="B6194" s="56"/>
      <c r="C6194" s="57"/>
      <c r="D6194" s="57"/>
      <c r="E6194" s="57"/>
      <c r="F6194" s="57"/>
      <c r="G6194" s="59"/>
    </row>
    <row r="6195" spans="2:7" x14ac:dyDescent="0.25">
      <c r="B6195" s="56"/>
      <c r="C6195" s="57"/>
      <c r="D6195" s="57"/>
      <c r="E6195" s="57"/>
      <c r="F6195" s="57"/>
      <c r="G6195" s="59"/>
    </row>
    <row r="6196" spans="2:7" x14ac:dyDescent="0.25">
      <c r="B6196" s="56"/>
      <c r="C6196" s="57"/>
      <c r="D6196" s="57"/>
      <c r="E6196" s="57"/>
      <c r="F6196" s="57"/>
      <c r="G6196" s="59"/>
    </row>
    <row r="6197" spans="2:7" x14ac:dyDescent="0.25">
      <c r="B6197" s="56"/>
      <c r="C6197" s="57"/>
      <c r="D6197" s="57"/>
      <c r="E6197" s="57"/>
      <c r="F6197" s="57"/>
      <c r="G6197" s="59"/>
    </row>
    <row r="6198" spans="2:7" x14ac:dyDescent="0.25">
      <c r="B6198" s="56"/>
      <c r="C6198" s="57"/>
      <c r="D6198" s="57"/>
      <c r="E6198" s="57"/>
      <c r="F6198" s="57"/>
      <c r="G6198" s="59"/>
    </row>
    <row r="6199" spans="2:7" x14ac:dyDescent="0.25">
      <c r="B6199" s="56"/>
      <c r="C6199" s="57"/>
      <c r="D6199" s="57"/>
      <c r="E6199" s="57"/>
      <c r="F6199" s="57"/>
      <c r="G6199" s="59"/>
    </row>
    <row r="6200" spans="2:7" x14ac:dyDescent="0.25">
      <c r="B6200" s="56"/>
      <c r="C6200" s="57"/>
      <c r="D6200" s="57"/>
      <c r="E6200" s="57"/>
      <c r="F6200" s="57"/>
      <c r="G6200" s="59"/>
    </row>
    <row r="6201" spans="2:7" x14ac:dyDescent="0.25">
      <c r="B6201" s="56"/>
      <c r="C6201" s="57"/>
      <c r="D6201" s="57"/>
      <c r="E6201" s="57"/>
      <c r="F6201" s="57"/>
      <c r="G6201" s="59"/>
    </row>
    <row r="6202" spans="2:7" x14ac:dyDescent="0.25">
      <c r="B6202" s="56"/>
      <c r="C6202" s="57"/>
      <c r="D6202" s="57"/>
      <c r="E6202" s="57"/>
      <c r="F6202" s="57"/>
      <c r="G6202" s="59"/>
    </row>
    <row r="6203" spans="2:7" x14ac:dyDescent="0.25">
      <c r="B6203" s="56"/>
      <c r="C6203" s="57"/>
      <c r="D6203" s="57"/>
      <c r="E6203" s="57"/>
      <c r="F6203" s="57"/>
      <c r="G6203" s="59"/>
    </row>
    <row r="6204" spans="2:7" x14ac:dyDescent="0.25">
      <c r="B6204" s="56"/>
      <c r="C6204" s="57"/>
      <c r="D6204" s="57"/>
      <c r="E6204" s="57"/>
      <c r="F6204" s="57"/>
      <c r="G6204" s="59"/>
    </row>
    <row r="6205" spans="2:7" x14ac:dyDescent="0.25">
      <c r="B6205" s="56"/>
      <c r="C6205" s="57"/>
      <c r="D6205" s="57"/>
      <c r="E6205" s="57"/>
      <c r="F6205" s="57"/>
      <c r="G6205" s="59"/>
    </row>
    <row r="6206" spans="2:7" x14ac:dyDescent="0.25">
      <c r="B6206" s="56"/>
      <c r="C6206" s="57"/>
      <c r="D6206" s="57"/>
      <c r="E6206" s="57"/>
      <c r="F6206" s="57"/>
      <c r="G6206" s="59"/>
    </row>
    <row r="6207" spans="2:7" x14ac:dyDescent="0.25">
      <c r="B6207" s="56"/>
      <c r="C6207" s="57"/>
      <c r="D6207" s="57"/>
      <c r="E6207" s="57"/>
      <c r="F6207" s="57"/>
      <c r="G6207" s="59"/>
    </row>
    <row r="6208" spans="2:7" x14ac:dyDescent="0.25">
      <c r="B6208" s="56"/>
      <c r="C6208" s="57"/>
      <c r="D6208" s="57"/>
      <c r="E6208" s="57"/>
      <c r="F6208" s="57"/>
      <c r="G6208" s="59"/>
    </row>
    <row r="6209" spans="2:7" x14ac:dyDescent="0.25">
      <c r="B6209" s="56"/>
      <c r="C6209" s="57"/>
      <c r="D6209" s="57"/>
      <c r="E6209" s="57"/>
      <c r="F6209" s="57"/>
      <c r="G6209" s="59"/>
    </row>
    <row r="6210" spans="2:7" x14ac:dyDescent="0.25">
      <c r="B6210" s="56"/>
      <c r="C6210" s="57"/>
      <c r="D6210" s="57"/>
      <c r="E6210" s="57"/>
      <c r="F6210" s="57"/>
      <c r="G6210" s="59"/>
    </row>
    <row r="6211" spans="2:7" x14ac:dyDescent="0.25">
      <c r="B6211" s="56"/>
      <c r="C6211" s="57"/>
      <c r="D6211" s="57"/>
      <c r="E6211" s="57"/>
      <c r="F6211" s="57"/>
      <c r="G6211" s="59"/>
    </row>
    <row r="6212" spans="2:7" x14ac:dyDescent="0.25">
      <c r="B6212" s="56"/>
      <c r="C6212" s="57"/>
      <c r="D6212" s="57"/>
      <c r="E6212" s="57"/>
      <c r="F6212" s="57"/>
      <c r="G6212" s="59"/>
    </row>
    <row r="6213" spans="2:7" x14ac:dyDescent="0.25">
      <c r="B6213" s="56"/>
      <c r="C6213" s="57"/>
      <c r="D6213" s="57"/>
      <c r="E6213" s="57"/>
      <c r="F6213" s="57"/>
      <c r="G6213" s="59"/>
    </row>
    <row r="6214" spans="2:7" x14ac:dyDescent="0.25">
      <c r="B6214" s="56"/>
      <c r="C6214" s="57"/>
      <c r="D6214" s="57"/>
      <c r="E6214" s="57"/>
      <c r="F6214" s="57"/>
      <c r="G6214" s="59"/>
    </row>
    <row r="6215" spans="2:7" x14ac:dyDescent="0.25">
      <c r="B6215" s="56"/>
      <c r="C6215" s="57"/>
      <c r="D6215" s="57"/>
      <c r="E6215" s="57"/>
      <c r="F6215" s="57"/>
      <c r="G6215" s="59"/>
    </row>
    <row r="6216" spans="2:7" x14ac:dyDescent="0.25">
      <c r="B6216" s="56"/>
      <c r="C6216" s="57"/>
      <c r="D6216" s="57"/>
      <c r="E6216" s="57"/>
      <c r="F6216" s="57"/>
      <c r="G6216" s="59"/>
    </row>
    <row r="6217" spans="2:7" x14ac:dyDescent="0.25">
      <c r="B6217" s="56"/>
      <c r="C6217" s="57"/>
      <c r="D6217" s="57"/>
      <c r="E6217" s="57"/>
      <c r="F6217" s="57"/>
      <c r="G6217" s="59"/>
    </row>
    <row r="6218" spans="2:7" x14ac:dyDescent="0.25">
      <c r="B6218" s="56"/>
      <c r="C6218" s="57"/>
      <c r="D6218" s="57"/>
      <c r="E6218" s="57"/>
      <c r="F6218" s="57"/>
      <c r="G6218" s="59"/>
    </row>
    <row r="6219" spans="2:7" x14ac:dyDescent="0.25">
      <c r="B6219" s="56"/>
      <c r="C6219" s="57"/>
      <c r="D6219" s="57"/>
      <c r="E6219" s="57"/>
      <c r="F6219" s="57"/>
      <c r="G6219" s="59"/>
    </row>
    <row r="6220" spans="2:7" x14ac:dyDescent="0.25">
      <c r="B6220" s="56"/>
      <c r="C6220" s="57"/>
      <c r="D6220" s="57"/>
      <c r="E6220" s="57"/>
      <c r="F6220" s="57"/>
      <c r="G6220" s="59"/>
    </row>
    <row r="6221" spans="2:7" x14ac:dyDescent="0.25">
      <c r="B6221" s="56"/>
      <c r="C6221" s="57"/>
      <c r="D6221" s="57"/>
      <c r="E6221" s="57"/>
      <c r="F6221" s="57"/>
      <c r="G6221" s="59"/>
    </row>
    <row r="6222" spans="2:7" x14ac:dyDescent="0.25">
      <c r="B6222" s="56"/>
      <c r="C6222" s="57"/>
      <c r="D6222" s="57"/>
      <c r="E6222" s="57"/>
      <c r="F6222" s="57"/>
      <c r="G6222" s="59"/>
    </row>
    <row r="6223" spans="2:7" x14ac:dyDescent="0.25">
      <c r="B6223" s="56"/>
      <c r="C6223" s="57"/>
      <c r="D6223" s="57"/>
      <c r="E6223" s="57"/>
      <c r="F6223" s="57"/>
      <c r="G6223" s="59"/>
    </row>
    <row r="6224" spans="2:7" x14ac:dyDescent="0.25">
      <c r="B6224" s="56"/>
      <c r="C6224" s="57"/>
      <c r="D6224" s="57"/>
      <c r="E6224" s="57"/>
      <c r="F6224" s="57"/>
      <c r="G6224" s="59"/>
    </row>
    <row r="6225" spans="2:7" x14ac:dyDescent="0.25">
      <c r="B6225" s="56"/>
      <c r="C6225" s="57"/>
      <c r="D6225" s="57"/>
      <c r="E6225" s="57"/>
      <c r="F6225" s="57"/>
      <c r="G6225" s="59"/>
    </row>
    <row r="6226" spans="2:7" x14ac:dyDescent="0.25">
      <c r="B6226" s="56"/>
      <c r="C6226" s="57"/>
      <c r="D6226" s="57"/>
      <c r="E6226" s="57"/>
      <c r="F6226" s="57"/>
      <c r="G6226" s="59"/>
    </row>
    <row r="6227" spans="2:7" x14ac:dyDescent="0.25">
      <c r="B6227" s="56"/>
      <c r="C6227" s="57"/>
      <c r="D6227" s="57"/>
      <c r="E6227" s="57"/>
      <c r="F6227" s="57"/>
      <c r="G6227" s="59"/>
    </row>
    <row r="6228" spans="2:7" x14ac:dyDescent="0.25">
      <c r="B6228" s="56"/>
      <c r="C6228" s="57"/>
      <c r="D6228" s="57"/>
      <c r="E6228" s="57"/>
      <c r="F6228" s="57"/>
      <c r="G6228" s="59"/>
    </row>
    <row r="6229" spans="2:7" x14ac:dyDescent="0.25">
      <c r="B6229" s="56"/>
      <c r="C6229" s="57"/>
      <c r="D6229" s="57"/>
      <c r="E6229" s="57"/>
      <c r="F6229" s="57"/>
      <c r="G6229" s="59"/>
    </row>
    <row r="6230" spans="2:7" x14ac:dyDescent="0.25">
      <c r="B6230" s="56"/>
      <c r="C6230" s="57"/>
      <c r="D6230" s="57"/>
      <c r="E6230" s="57"/>
      <c r="F6230" s="57"/>
      <c r="G6230" s="59"/>
    </row>
    <row r="6231" spans="2:7" x14ac:dyDescent="0.25">
      <c r="B6231" s="56"/>
      <c r="C6231" s="57"/>
      <c r="D6231" s="57"/>
      <c r="E6231" s="57"/>
      <c r="F6231" s="57"/>
      <c r="G6231" s="59"/>
    </row>
    <row r="6232" spans="2:7" x14ac:dyDescent="0.25">
      <c r="B6232" s="56"/>
      <c r="C6232" s="57"/>
      <c r="D6232" s="57"/>
      <c r="E6232" s="57"/>
      <c r="F6232" s="57"/>
      <c r="G6232" s="59"/>
    </row>
    <row r="6233" spans="2:7" x14ac:dyDescent="0.25">
      <c r="B6233" s="56"/>
      <c r="C6233" s="57"/>
      <c r="D6233" s="57"/>
      <c r="E6233" s="57"/>
      <c r="F6233" s="57"/>
      <c r="G6233" s="59"/>
    </row>
    <row r="6234" spans="2:7" x14ac:dyDescent="0.25">
      <c r="B6234" s="56"/>
      <c r="C6234" s="57"/>
      <c r="D6234" s="57"/>
      <c r="E6234" s="57"/>
      <c r="F6234" s="57"/>
      <c r="G6234" s="59"/>
    </row>
    <row r="6235" spans="2:7" x14ac:dyDescent="0.25">
      <c r="B6235" s="56"/>
      <c r="C6235" s="57"/>
      <c r="D6235" s="57"/>
      <c r="E6235" s="57"/>
      <c r="F6235" s="57"/>
      <c r="G6235" s="59"/>
    </row>
    <row r="6236" spans="2:7" x14ac:dyDescent="0.25">
      <c r="B6236" s="56"/>
      <c r="C6236" s="57"/>
      <c r="D6236" s="57"/>
      <c r="E6236" s="57"/>
      <c r="F6236" s="57"/>
      <c r="G6236" s="59"/>
    </row>
    <row r="6237" spans="2:7" x14ac:dyDescent="0.25">
      <c r="B6237" s="56"/>
      <c r="C6237" s="57"/>
      <c r="D6237" s="57"/>
      <c r="E6237" s="57"/>
      <c r="F6237" s="57"/>
      <c r="G6237" s="59"/>
    </row>
    <row r="6238" spans="2:7" x14ac:dyDescent="0.25">
      <c r="B6238" s="56"/>
      <c r="C6238" s="57"/>
      <c r="D6238" s="57"/>
      <c r="E6238" s="57"/>
      <c r="F6238" s="57"/>
      <c r="G6238" s="59"/>
    </row>
    <row r="6239" spans="2:7" x14ac:dyDescent="0.25">
      <c r="B6239" s="56"/>
      <c r="C6239" s="57"/>
      <c r="D6239" s="57"/>
      <c r="E6239" s="57"/>
      <c r="F6239" s="57"/>
      <c r="G6239" s="59"/>
    </row>
    <row r="6240" spans="2:7" x14ac:dyDescent="0.25">
      <c r="B6240" s="56"/>
      <c r="C6240" s="57"/>
      <c r="D6240" s="57"/>
      <c r="E6240" s="57"/>
      <c r="F6240" s="57"/>
      <c r="G6240" s="59"/>
    </row>
    <row r="6241" spans="2:7" x14ac:dyDescent="0.25">
      <c r="B6241" s="56"/>
      <c r="C6241" s="57"/>
      <c r="D6241" s="57"/>
      <c r="E6241" s="57"/>
      <c r="F6241" s="57"/>
      <c r="G6241" s="59"/>
    </row>
    <row r="6242" spans="2:7" x14ac:dyDescent="0.25">
      <c r="B6242" s="56"/>
      <c r="C6242" s="57"/>
      <c r="D6242" s="57"/>
      <c r="E6242" s="57"/>
      <c r="F6242" s="57"/>
      <c r="G6242" s="59"/>
    </row>
    <row r="6243" spans="2:7" x14ac:dyDescent="0.25">
      <c r="B6243" s="56"/>
      <c r="C6243" s="57"/>
      <c r="D6243" s="57"/>
      <c r="E6243" s="57"/>
      <c r="F6243" s="57"/>
      <c r="G6243" s="59"/>
    </row>
    <row r="6244" spans="2:7" x14ac:dyDescent="0.25">
      <c r="B6244" s="56"/>
      <c r="C6244" s="57"/>
      <c r="D6244" s="57"/>
      <c r="E6244" s="57"/>
      <c r="F6244" s="57"/>
      <c r="G6244" s="59"/>
    </row>
    <row r="6245" spans="2:7" x14ac:dyDescent="0.25">
      <c r="B6245" s="56"/>
      <c r="C6245" s="57"/>
      <c r="D6245" s="57"/>
      <c r="E6245" s="57"/>
      <c r="F6245" s="57"/>
      <c r="G6245" s="59"/>
    </row>
    <row r="6246" spans="2:7" x14ac:dyDescent="0.25">
      <c r="B6246" s="56"/>
      <c r="C6246" s="57"/>
      <c r="D6246" s="57"/>
      <c r="E6246" s="57"/>
      <c r="F6246" s="57"/>
      <c r="G6246" s="59"/>
    </row>
    <row r="6247" spans="2:7" x14ac:dyDescent="0.25">
      <c r="B6247" s="56"/>
      <c r="C6247" s="57"/>
      <c r="D6247" s="57"/>
      <c r="E6247" s="57"/>
      <c r="F6247" s="57"/>
      <c r="G6247" s="59"/>
    </row>
    <row r="6248" spans="2:7" x14ac:dyDescent="0.25">
      <c r="B6248" s="56"/>
      <c r="C6248" s="57"/>
      <c r="D6248" s="57"/>
      <c r="E6248" s="57"/>
      <c r="F6248" s="57"/>
      <c r="G6248" s="59"/>
    </row>
    <row r="6249" spans="2:7" x14ac:dyDescent="0.25">
      <c r="B6249" s="56"/>
      <c r="C6249" s="57"/>
      <c r="D6249" s="57"/>
      <c r="E6249" s="57"/>
      <c r="F6249" s="57"/>
      <c r="G6249" s="59"/>
    </row>
    <row r="6250" spans="2:7" x14ac:dyDescent="0.25">
      <c r="B6250" s="56"/>
      <c r="C6250" s="57"/>
      <c r="D6250" s="57"/>
      <c r="E6250" s="57"/>
      <c r="F6250" s="57"/>
      <c r="G6250" s="59"/>
    </row>
    <row r="6251" spans="2:7" x14ac:dyDescent="0.25">
      <c r="B6251" s="56"/>
      <c r="C6251" s="57"/>
      <c r="D6251" s="57"/>
      <c r="E6251" s="57"/>
      <c r="F6251" s="57"/>
      <c r="G6251" s="59"/>
    </row>
    <row r="6252" spans="2:7" x14ac:dyDescent="0.25">
      <c r="B6252" s="56"/>
      <c r="C6252" s="57"/>
      <c r="D6252" s="57"/>
      <c r="E6252" s="57"/>
      <c r="F6252" s="57"/>
      <c r="G6252" s="59"/>
    </row>
    <row r="6253" spans="2:7" x14ac:dyDescent="0.25">
      <c r="B6253" s="56"/>
      <c r="C6253" s="57"/>
      <c r="D6253" s="57"/>
      <c r="E6253" s="57"/>
      <c r="F6253" s="57"/>
      <c r="G6253" s="59"/>
    </row>
    <row r="6254" spans="2:7" x14ac:dyDescent="0.25">
      <c r="B6254" s="56"/>
      <c r="C6254" s="57"/>
      <c r="D6254" s="57"/>
      <c r="E6254" s="57"/>
      <c r="F6254" s="57"/>
      <c r="G6254" s="59"/>
    </row>
    <row r="6255" spans="2:7" x14ac:dyDescent="0.25">
      <c r="B6255" s="56"/>
      <c r="C6255" s="57"/>
      <c r="D6255" s="57"/>
      <c r="E6255" s="57"/>
      <c r="F6255" s="57"/>
      <c r="G6255" s="59"/>
    </row>
    <row r="6256" spans="2:7" x14ac:dyDescent="0.25">
      <c r="B6256" s="56"/>
      <c r="C6256" s="57"/>
      <c r="D6256" s="57"/>
      <c r="E6256" s="57"/>
      <c r="F6256" s="57"/>
      <c r="G6256" s="59"/>
    </row>
    <row r="6257" spans="2:7" x14ac:dyDescent="0.25">
      <c r="B6257" s="56"/>
      <c r="C6257" s="57"/>
      <c r="D6257" s="57"/>
      <c r="E6257" s="57"/>
      <c r="F6257" s="57"/>
      <c r="G6257" s="59"/>
    </row>
    <row r="6258" spans="2:7" x14ac:dyDescent="0.25">
      <c r="B6258" s="56"/>
      <c r="C6258" s="57"/>
      <c r="D6258" s="57"/>
      <c r="E6258" s="57"/>
      <c r="F6258" s="57"/>
      <c r="G6258" s="59"/>
    </row>
    <row r="6259" spans="2:7" x14ac:dyDescent="0.25">
      <c r="B6259" s="56"/>
      <c r="C6259" s="57"/>
      <c r="D6259" s="57"/>
      <c r="E6259" s="57"/>
      <c r="F6259" s="57"/>
      <c r="G6259" s="59"/>
    </row>
    <row r="6260" spans="2:7" x14ac:dyDescent="0.25">
      <c r="B6260" s="56"/>
      <c r="C6260" s="57"/>
      <c r="D6260" s="57"/>
      <c r="E6260" s="57"/>
      <c r="F6260" s="57"/>
      <c r="G6260" s="59"/>
    </row>
    <row r="6261" spans="2:7" x14ac:dyDescent="0.25">
      <c r="B6261" s="56"/>
      <c r="C6261" s="57"/>
      <c r="D6261" s="57"/>
      <c r="E6261" s="57"/>
      <c r="F6261" s="57"/>
      <c r="G6261" s="59"/>
    </row>
    <row r="6262" spans="2:7" x14ac:dyDescent="0.25">
      <c r="B6262" s="56"/>
      <c r="C6262" s="57"/>
      <c r="D6262" s="57"/>
      <c r="E6262" s="57"/>
      <c r="F6262" s="57"/>
      <c r="G6262" s="59"/>
    </row>
    <row r="6263" spans="2:7" x14ac:dyDescent="0.25">
      <c r="B6263" s="56"/>
      <c r="C6263" s="57"/>
      <c r="D6263" s="57"/>
      <c r="E6263" s="57"/>
      <c r="F6263" s="57"/>
      <c r="G6263" s="59"/>
    </row>
    <row r="6264" spans="2:7" x14ac:dyDescent="0.25">
      <c r="B6264" s="56"/>
      <c r="C6264" s="57"/>
      <c r="D6264" s="57"/>
      <c r="E6264" s="57"/>
      <c r="F6264" s="57"/>
      <c r="G6264" s="59"/>
    </row>
    <row r="6265" spans="2:7" x14ac:dyDescent="0.25">
      <c r="B6265" s="56"/>
      <c r="C6265" s="57"/>
      <c r="D6265" s="57"/>
      <c r="E6265" s="57"/>
      <c r="F6265" s="57"/>
      <c r="G6265" s="59"/>
    </row>
    <row r="6266" spans="2:7" x14ac:dyDescent="0.25">
      <c r="B6266" s="56"/>
      <c r="C6266" s="57"/>
      <c r="D6266" s="57"/>
      <c r="E6266" s="57"/>
      <c r="F6266" s="57"/>
      <c r="G6266" s="59"/>
    </row>
    <row r="6267" spans="2:7" x14ac:dyDescent="0.25">
      <c r="B6267" s="56"/>
      <c r="C6267" s="57"/>
      <c r="D6267" s="57"/>
      <c r="E6267" s="57"/>
      <c r="F6267" s="57"/>
      <c r="G6267" s="59"/>
    </row>
    <row r="6268" spans="2:7" x14ac:dyDescent="0.25">
      <c r="B6268" s="56"/>
      <c r="C6268" s="57"/>
      <c r="D6268" s="57"/>
      <c r="E6268" s="57"/>
      <c r="F6268" s="57"/>
      <c r="G6268" s="59"/>
    </row>
    <row r="6269" spans="2:7" x14ac:dyDescent="0.25">
      <c r="B6269" s="56"/>
      <c r="C6269" s="57"/>
      <c r="D6269" s="57"/>
      <c r="E6269" s="57"/>
      <c r="F6269" s="57"/>
      <c r="G6269" s="59"/>
    </row>
    <row r="6270" spans="2:7" x14ac:dyDescent="0.25">
      <c r="B6270" s="56"/>
      <c r="C6270" s="57"/>
      <c r="D6270" s="57"/>
      <c r="E6270" s="57"/>
      <c r="F6270" s="57"/>
      <c r="G6270" s="59"/>
    </row>
    <row r="6271" spans="2:7" x14ac:dyDescent="0.25">
      <c r="B6271" s="56"/>
      <c r="C6271" s="57"/>
      <c r="D6271" s="57"/>
      <c r="E6271" s="57"/>
      <c r="F6271" s="57"/>
      <c r="G6271" s="59"/>
    </row>
    <row r="6272" spans="2:7" x14ac:dyDescent="0.25">
      <c r="B6272" s="56"/>
      <c r="C6272" s="57"/>
      <c r="D6272" s="57"/>
      <c r="E6272" s="57"/>
      <c r="F6272" s="57"/>
      <c r="G6272" s="59"/>
    </row>
    <row r="6273" spans="2:7" x14ac:dyDescent="0.25">
      <c r="B6273" s="56"/>
      <c r="C6273" s="57"/>
      <c r="D6273" s="57"/>
      <c r="E6273" s="57"/>
      <c r="F6273" s="57"/>
      <c r="G6273" s="59"/>
    </row>
    <row r="6274" spans="2:7" x14ac:dyDescent="0.25">
      <c r="B6274" s="56"/>
      <c r="C6274" s="57"/>
      <c r="D6274" s="57"/>
      <c r="E6274" s="57"/>
      <c r="F6274" s="57"/>
      <c r="G6274" s="59"/>
    </row>
    <row r="6275" spans="2:7" x14ac:dyDescent="0.25">
      <c r="B6275" s="56"/>
      <c r="C6275" s="57"/>
      <c r="D6275" s="57"/>
      <c r="E6275" s="57"/>
      <c r="F6275" s="57"/>
      <c r="G6275" s="59"/>
    </row>
    <row r="6276" spans="2:7" x14ac:dyDescent="0.25">
      <c r="B6276" s="56"/>
      <c r="C6276" s="57"/>
      <c r="D6276" s="57"/>
      <c r="E6276" s="57"/>
      <c r="F6276" s="57"/>
      <c r="G6276" s="59"/>
    </row>
    <row r="6277" spans="2:7" x14ac:dyDescent="0.25">
      <c r="B6277" s="56"/>
      <c r="C6277" s="57"/>
      <c r="D6277" s="57"/>
      <c r="E6277" s="57"/>
      <c r="F6277" s="57"/>
      <c r="G6277" s="59"/>
    </row>
    <row r="6278" spans="2:7" x14ac:dyDescent="0.25">
      <c r="B6278" s="56"/>
      <c r="C6278" s="57"/>
      <c r="D6278" s="57"/>
      <c r="E6278" s="57"/>
      <c r="F6278" s="57"/>
      <c r="G6278" s="59"/>
    </row>
    <row r="6279" spans="2:7" x14ac:dyDescent="0.25">
      <c r="B6279" s="56"/>
      <c r="C6279" s="57"/>
      <c r="D6279" s="57"/>
      <c r="E6279" s="57"/>
      <c r="F6279" s="57"/>
      <c r="G6279" s="59"/>
    </row>
    <row r="6280" spans="2:7" x14ac:dyDescent="0.25">
      <c r="B6280" s="56"/>
      <c r="C6280" s="57"/>
      <c r="D6280" s="57"/>
      <c r="E6280" s="57"/>
      <c r="F6280" s="57"/>
      <c r="G6280" s="59"/>
    </row>
    <row r="6281" spans="2:7" x14ac:dyDescent="0.25">
      <c r="B6281" s="56"/>
      <c r="C6281" s="57"/>
      <c r="D6281" s="57"/>
      <c r="E6281" s="57"/>
      <c r="F6281" s="57"/>
      <c r="G6281" s="59"/>
    </row>
    <row r="6282" spans="2:7" x14ac:dyDescent="0.25">
      <c r="B6282" s="56"/>
      <c r="C6282" s="57"/>
      <c r="D6282" s="57"/>
      <c r="E6282" s="57"/>
      <c r="F6282" s="57"/>
      <c r="G6282" s="59"/>
    </row>
    <row r="6283" spans="2:7" x14ac:dyDescent="0.25">
      <c r="B6283" s="56"/>
      <c r="C6283" s="57"/>
      <c r="D6283" s="57"/>
      <c r="E6283" s="57"/>
      <c r="F6283" s="57"/>
      <c r="G6283" s="59"/>
    </row>
    <row r="6284" spans="2:7" x14ac:dyDescent="0.25">
      <c r="B6284" s="56"/>
      <c r="C6284" s="57"/>
      <c r="D6284" s="57"/>
      <c r="E6284" s="57"/>
      <c r="F6284" s="57"/>
      <c r="G6284" s="59"/>
    </row>
    <row r="6285" spans="2:7" x14ac:dyDescent="0.25">
      <c r="B6285" s="56"/>
      <c r="C6285" s="57"/>
      <c r="D6285" s="57"/>
      <c r="E6285" s="57"/>
      <c r="F6285" s="57"/>
      <c r="G6285" s="59"/>
    </row>
    <row r="6286" spans="2:7" x14ac:dyDescent="0.25">
      <c r="B6286" s="56"/>
      <c r="C6286" s="57"/>
      <c r="D6286" s="57"/>
      <c r="E6286" s="57"/>
      <c r="F6286" s="57"/>
      <c r="G6286" s="59"/>
    </row>
    <row r="6287" spans="2:7" x14ac:dyDescent="0.25">
      <c r="B6287" s="56"/>
      <c r="C6287" s="57"/>
      <c r="D6287" s="57"/>
      <c r="E6287" s="57"/>
      <c r="F6287" s="57"/>
      <c r="G6287" s="59"/>
    </row>
    <row r="6288" spans="2:7" x14ac:dyDescent="0.25">
      <c r="B6288" s="56"/>
      <c r="C6288" s="57"/>
      <c r="D6288" s="57"/>
      <c r="E6288" s="57"/>
      <c r="F6288" s="57"/>
      <c r="G6288" s="59"/>
    </row>
    <row r="6289" spans="2:7" x14ac:dyDescent="0.25">
      <c r="B6289" s="56"/>
      <c r="C6289" s="57"/>
      <c r="D6289" s="57"/>
      <c r="E6289" s="57"/>
      <c r="F6289" s="57"/>
      <c r="G6289" s="59"/>
    </row>
    <row r="6290" spans="2:7" x14ac:dyDescent="0.25">
      <c r="B6290" s="56"/>
      <c r="C6290" s="57"/>
      <c r="D6290" s="57"/>
      <c r="E6290" s="57"/>
      <c r="F6290" s="57"/>
      <c r="G6290" s="59"/>
    </row>
    <row r="6291" spans="2:7" x14ac:dyDescent="0.25">
      <c r="B6291" s="56"/>
      <c r="C6291" s="57"/>
      <c r="D6291" s="57"/>
      <c r="E6291" s="57"/>
      <c r="F6291" s="57"/>
      <c r="G6291" s="59"/>
    </row>
    <row r="6292" spans="2:7" x14ac:dyDescent="0.25">
      <c r="B6292" s="56"/>
      <c r="C6292" s="57"/>
      <c r="D6292" s="57"/>
      <c r="E6292" s="57"/>
      <c r="F6292" s="57"/>
      <c r="G6292" s="59"/>
    </row>
    <row r="6293" spans="2:7" x14ac:dyDescent="0.25">
      <c r="B6293" s="56"/>
      <c r="C6293" s="57"/>
      <c r="D6293" s="57"/>
      <c r="E6293" s="57"/>
      <c r="F6293" s="57"/>
      <c r="G6293" s="59"/>
    </row>
    <row r="6294" spans="2:7" x14ac:dyDescent="0.25">
      <c r="B6294" s="56"/>
      <c r="C6294" s="57"/>
      <c r="D6294" s="57"/>
      <c r="E6294" s="57"/>
      <c r="F6294" s="57"/>
      <c r="G6294" s="59"/>
    </row>
    <row r="6295" spans="2:7" x14ac:dyDescent="0.25">
      <c r="B6295" s="56"/>
      <c r="C6295" s="57"/>
      <c r="D6295" s="57"/>
      <c r="E6295" s="57"/>
      <c r="F6295" s="57"/>
      <c r="G6295" s="59"/>
    </row>
    <row r="6296" spans="2:7" x14ac:dyDescent="0.25">
      <c r="B6296" s="56"/>
      <c r="C6296" s="57"/>
      <c r="D6296" s="57"/>
      <c r="E6296" s="57"/>
      <c r="F6296" s="57"/>
      <c r="G6296" s="59"/>
    </row>
    <row r="6297" spans="2:7" x14ac:dyDescent="0.25">
      <c r="B6297" s="56"/>
      <c r="C6297" s="57"/>
      <c r="D6297" s="57"/>
      <c r="E6297" s="57"/>
      <c r="F6297" s="57"/>
      <c r="G6297" s="59"/>
    </row>
    <row r="6298" spans="2:7" x14ac:dyDescent="0.25">
      <c r="B6298" s="56"/>
      <c r="C6298" s="57"/>
      <c r="D6298" s="57"/>
      <c r="E6298" s="57"/>
      <c r="F6298" s="57"/>
      <c r="G6298" s="59"/>
    </row>
    <row r="6299" spans="2:7" x14ac:dyDescent="0.25">
      <c r="B6299" s="56"/>
      <c r="C6299" s="57"/>
      <c r="D6299" s="57"/>
      <c r="E6299" s="57"/>
      <c r="F6299" s="57"/>
      <c r="G6299" s="59"/>
    </row>
    <row r="6300" spans="2:7" x14ac:dyDescent="0.25">
      <c r="B6300" s="56"/>
      <c r="C6300" s="57"/>
      <c r="D6300" s="57"/>
      <c r="E6300" s="57"/>
      <c r="F6300" s="57"/>
      <c r="G6300" s="59"/>
    </row>
    <row r="6301" spans="2:7" x14ac:dyDescent="0.25">
      <c r="B6301" s="56"/>
      <c r="C6301" s="57"/>
      <c r="D6301" s="57"/>
      <c r="E6301" s="57"/>
      <c r="F6301" s="57"/>
      <c r="G6301" s="59"/>
    </row>
    <row r="6302" spans="2:7" x14ac:dyDescent="0.25">
      <c r="B6302" s="56"/>
      <c r="C6302" s="57"/>
      <c r="D6302" s="57"/>
      <c r="E6302" s="57"/>
      <c r="F6302" s="57"/>
      <c r="G6302" s="59"/>
    </row>
    <row r="6303" spans="2:7" x14ac:dyDescent="0.25">
      <c r="B6303" s="56"/>
      <c r="C6303" s="57"/>
      <c r="D6303" s="57"/>
      <c r="E6303" s="57"/>
      <c r="F6303" s="57"/>
      <c r="G6303" s="59"/>
    </row>
    <row r="6304" spans="2:7" x14ac:dyDescent="0.25">
      <c r="B6304" s="56"/>
      <c r="C6304" s="57"/>
      <c r="D6304" s="57"/>
      <c r="E6304" s="57"/>
      <c r="F6304" s="57"/>
      <c r="G6304" s="59"/>
    </row>
    <row r="6305" spans="2:7" x14ac:dyDescent="0.25">
      <c r="B6305" s="56"/>
      <c r="C6305" s="57"/>
      <c r="D6305" s="57"/>
      <c r="E6305" s="57"/>
      <c r="F6305" s="57"/>
      <c r="G6305" s="59"/>
    </row>
    <row r="6306" spans="2:7" x14ac:dyDescent="0.25">
      <c r="B6306" s="56"/>
      <c r="C6306" s="57"/>
      <c r="D6306" s="57"/>
      <c r="E6306" s="57"/>
      <c r="F6306" s="57"/>
      <c r="G6306" s="59"/>
    </row>
    <row r="6307" spans="2:7" x14ac:dyDescent="0.25">
      <c r="B6307" s="56"/>
      <c r="C6307" s="57"/>
      <c r="D6307" s="57"/>
      <c r="E6307" s="57"/>
      <c r="F6307" s="57"/>
      <c r="G6307" s="59"/>
    </row>
    <row r="6308" spans="2:7" x14ac:dyDescent="0.25">
      <c r="B6308" s="56"/>
      <c r="C6308" s="57"/>
      <c r="D6308" s="57"/>
      <c r="E6308" s="57"/>
      <c r="F6308" s="57"/>
      <c r="G6308" s="59"/>
    </row>
    <row r="6309" spans="2:7" x14ac:dyDescent="0.25">
      <c r="B6309" s="56"/>
      <c r="C6309" s="57"/>
      <c r="D6309" s="57"/>
      <c r="E6309" s="57"/>
      <c r="F6309" s="57"/>
      <c r="G6309" s="59"/>
    </row>
    <row r="6310" spans="2:7" x14ac:dyDescent="0.25">
      <c r="B6310" s="56"/>
      <c r="C6310" s="57"/>
      <c r="D6310" s="57"/>
      <c r="E6310" s="57"/>
      <c r="F6310" s="57"/>
      <c r="G6310" s="59"/>
    </row>
    <row r="6311" spans="2:7" x14ac:dyDescent="0.25">
      <c r="B6311" s="56"/>
      <c r="C6311" s="57"/>
      <c r="D6311" s="57"/>
      <c r="E6311" s="57"/>
      <c r="F6311" s="57"/>
      <c r="G6311" s="59"/>
    </row>
    <row r="6312" spans="2:7" x14ac:dyDescent="0.25">
      <c r="B6312" s="56"/>
      <c r="C6312" s="57"/>
      <c r="D6312" s="57"/>
      <c r="E6312" s="57"/>
      <c r="F6312" s="57"/>
      <c r="G6312" s="59"/>
    </row>
    <row r="6313" spans="2:7" x14ac:dyDescent="0.25">
      <c r="B6313" s="56"/>
      <c r="C6313" s="57"/>
      <c r="D6313" s="57"/>
      <c r="E6313" s="57"/>
      <c r="F6313" s="57"/>
      <c r="G6313" s="59"/>
    </row>
    <row r="6314" spans="2:7" x14ac:dyDescent="0.25">
      <c r="B6314" s="56"/>
      <c r="C6314" s="57"/>
      <c r="D6314" s="57"/>
      <c r="E6314" s="57"/>
      <c r="F6314" s="57"/>
      <c r="G6314" s="59"/>
    </row>
    <row r="6315" spans="2:7" x14ac:dyDescent="0.25">
      <c r="B6315" s="56"/>
      <c r="C6315" s="57"/>
      <c r="D6315" s="57"/>
      <c r="E6315" s="57"/>
      <c r="F6315" s="57"/>
      <c r="G6315" s="59"/>
    </row>
    <row r="6316" spans="2:7" x14ac:dyDescent="0.25">
      <c r="B6316" s="56"/>
      <c r="C6316" s="57"/>
      <c r="D6316" s="57"/>
      <c r="E6316" s="57"/>
      <c r="F6316" s="57"/>
      <c r="G6316" s="59"/>
    </row>
    <row r="6317" spans="2:7" x14ac:dyDescent="0.25">
      <c r="B6317" s="56"/>
      <c r="C6317" s="57"/>
      <c r="D6317" s="57"/>
      <c r="E6317" s="57"/>
      <c r="F6317" s="57"/>
      <c r="G6317" s="59"/>
    </row>
    <row r="6318" spans="2:7" x14ac:dyDescent="0.25">
      <c r="B6318" s="56"/>
      <c r="C6318" s="57"/>
      <c r="D6318" s="57"/>
      <c r="E6318" s="57"/>
      <c r="F6318" s="57"/>
      <c r="G6318" s="59"/>
    </row>
    <row r="6319" spans="2:7" x14ac:dyDescent="0.25">
      <c r="B6319" s="56"/>
      <c r="C6319" s="57"/>
      <c r="D6319" s="57"/>
      <c r="E6319" s="57"/>
      <c r="F6319" s="57"/>
      <c r="G6319" s="59"/>
    </row>
    <row r="6320" spans="2:7" x14ac:dyDescent="0.25">
      <c r="B6320" s="56"/>
      <c r="C6320" s="57"/>
      <c r="D6320" s="57"/>
      <c r="E6320" s="57"/>
      <c r="F6320" s="57"/>
      <c r="G6320" s="59"/>
    </row>
    <row r="6321" spans="2:7" x14ac:dyDescent="0.25">
      <c r="B6321" s="56"/>
      <c r="C6321" s="57"/>
      <c r="D6321" s="57"/>
      <c r="E6321" s="57"/>
      <c r="F6321" s="57"/>
      <c r="G6321" s="59"/>
    </row>
    <row r="6322" spans="2:7" x14ac:dyDescent="0.25">
      <c r="B6322" s="56"/>
      <c r="C6322" s="57"/>
      <c r="D6322" s="57"/>
      <c r="E6322" s="57"/>
      <c r="F6322" s="57"/>
      <c r="G6322" s="59"/>
    </row>
    <row r="6323" spans="2:7" x14ac:dyDescent="0.25">
      <c r="B6323" s="56"/>
      <c r="C6323" s="57"/>
      <c r="D6323" s="57"/>
      <c r="E6323" s="57"/>
      <c r="F6323" s="57"/>
      <c r="G6323" s="59"/>
    </row>
    <row r="6324" spans="2:7" x14ac:dyDescent="0.25">
      <c r="B6324" s="56"/>
      <c r="C6324" s="57"/>
      <c r="D6324" s="57"/>
      <c r="E6324" s="57"/>
      <c r="F6324" s="57"/>
      <c r="G6324" s="59"/>
    </row>
    <row r="6325" spans="2:7" x14ac:dyDescent="0.25">
      <c r="B6325" s="56"/>
      <c r="C6325" s="57"/>
      <c r="D6325" s="57"/>
      <c r="E6325" s="57"/>
      <c r="F6325" s="57"/>
      <c r="G6325" s="59"/>
    </row>
    <row r="6326" spans="2:7" x14ac:dyDescent="0.25">
      <c r="B6326" s="56"/>
      <c r="C6326" s="57"/>
      <c r="D6326" s="57"/>
      <c r="E6326" s="57"/>
      <c r="F6326" s="57"/>
      <c r="G6326" s="59"/>
    </row>
    <row r="6327" spans="2:7" x14ac:dyDescent="0.25">
      <c r="B6327" s="56"/>
      <c r="C6327" s="57"/>
      <c r="D6327" s="57"/>
      <c r="E6327" s="57"/>
      <c r="F6327" s="57"/>
      <c r="G6327" s="59"/>
    </row>
    <row r="6328" spans="2:7" x14ac:dyDescent="0.25">
      <c r="B6328" s="56"/>
      <c r="C6328" s="57"/>
      <c r="D6328" s="57"/>
      <c r="E6328" s="57"/>
      <c r="F6328" s="57"/>
      <c r="G6328" s="59"/>
    </row>
    <row r="6329" spans="2:7" x14ac:dyDescent="0.25">
      <c r="B6329" s="56"/>
      <c r="C6329" s="57"/>
      <c r="D6329" s="57"/>
      <c r="E6329" s="57"/>
      <c r="F6329" s="57"/>
      <c r="G6329" s="59"/>
    </row>
    <row r="6330" spans="2:7" x14ac:dyDescent="0.25">
      <c r="B6330" s="56"/>
      <c r="C6330" s="57"/>
      <c r="D6330" s="57"/>
      <c r="E6330" s="57"/>
      <c r="F6330" s="57"/>
      <c r="G6330" s="59"/>
    </row>
    <row r="6331" spans="2:7" x14ac:dyDescent="0.25">
      <c r="B6331" s="56"/>
      <c r="C6331" s="57"/>
      <c r="D6331" s="57"/>
      <c r="E6331" s="57"/>
      <c r="F6331" s="57"/>
      <c r="G6331" s="59"/>
    </row>
    <row r="6332" spans="2:7" x14ac:dyDescent="0.25">
      <c r="B6332" s="56"/>
      <c r="C6332" s="57"/>
      <c r="D6332" s="57"/>
      <c r="E6332" s="57"/>
      <c r="F6332" s="57"/>
      <c r="G6332" s="59"/>
    </row>
    <row r="6333" spans="2:7" x14ac:dyDescent="0.25">
      <c r="B6333" s="56"/>
      <c r="C6333" s="57"/>
      <c r="D6333" s="57"/>
      <c r="E6333" s="57"/>
      <c r="F6333" s="57"/>
      <c r="G6333" s="59"/>
    </row>
    <row r="6334" spans="2:7" x14ac:dyDescent="0.25">
      <c r="B6334" s="56"/>
      <c r="C6334" s="57"/>
      <c r="D6334" s="57"/>
      <c r="E6334" s="57"/>
      <c r="F6334" s="57"/>
      <c r="G6334" s="59"/>
    </row>
    <row r="6335" spans="2:7" x14ac:dyDescent="0.25">
      <c r="B6335" s="56"/>
      <c r="C6335" s="57"/>
      <c r="D6335" s="57"/>
      <c r="E6335" s="57"/>
      <c r="F6335" s="57"/>
      <c r="G6335" s="59"/>
    </row>
    <row r="6336" spans="2:7" x14ac:dyDescent="0.25">
      <c r="B6336" s="56"/>
      <c r="C6336" s="57"/>
      <c r="D6336" s="57"/>
      <c r="E6336" s="57"/>
      <c r="F6336" s="57"/>
      <c r="G6336" s="59"/>
    </row>
    <row r="6337" spans="2:7" x14ac:dyDescent="0.25">
      <c r="B6337" s="56"/>
      <c r="C6337" s="57"/>
      <c r="D6337" s="57"/>
      <c r="E6337" s="57"/>
      <c r="F6337" s="57"/>
      <c r="G6337" s="59"/>
    </row>
    <row r="6338" spans="2:7" x14ac:dyDescent="0.25">
      <c r="B6338" s="56"/>
      <c r="C6338" s="57"/>
      <c r="D6338" s="57"/>
      <c r="E6338" s="57"/>
      <c r="F6338" s="57"/>
      <c r="G6338" s="59"/>
    </row>
    <row r="6339" spans="2:7" x14ac:dyDescent="0.25">
      <c r="B6339" s="56"/>
      <c r="C6339" s="57"/>
      <c r="D6339" s="57"/>
      <c r="E6339" s="57"/>
      <c r="F6339" s="57"/>
      <c r="G6339" s="59"/>
    </row>
    <row r="6340" spans="2:7" x14ac:dyDescent="0.25">
      <c r="B6340" s="56"/>
      <c r="C6340" s="57"/>
      <c r="D6340" s="57"/>
      <c r="E6340" s="57"/>
      <c r="F6340" s="57"/>
      <c r="G6340" s="59"/>
    </row>
    <row r="6341" spans="2:7" x14ac:dyDescent="0.25">
      <c r="B6341" s="56"/>
      <c r="C6341" s="57"/>
      <c r="D6341" s="57"/>
      <c r="E6341" s="57"/>
      <c r="F6341" s="57"/>
      <c r="G6341" s="59"/>
    </row>
    <row r="6342" spans="2:7" x14ac:dyDescent="0.25">
      <c r="B6342" s="56"/>
      <c r="C6342" s="57"/>
      <c r="D6342" s="57"/>
      <c r="E6342" s="57"/>
      <c r="F6342" s="57"/>
      <c r="G6342" s="59"/>
    </row>
    <row r="6343" spans="2:7" x14ac:dyDescent="0.25">
      <c r="B6343" s="56"/>
      <c r="C6343" s="57"/>
      <c r="D6343" s="57"/>
      <c r="E6343" s="57"/>
      <c r="F6343" s="57"/>
      <c r="G6343" s="59"/>
    </row>
    <row r="6344" spans="2:7" x14ac:dyDescent="0.25">
      <c r="B6344" s="56"/>
      <c r="C6344" s="57"/>
      <c r="D6344" s="57"/>
      <c r="E6344" s="57"/>
      <c r="F6344" s="57"/>
      <c r="G6344" s="59"/>
    </row>
    <row r="6345" spans="2:7" x14ac:dyDescent="0.25">
      <c r="B6345" s="56"/>
      <c r="C6345" s="57"/>
      <c r="D6345" s="57"/>
      <c r="E6345" s="57"/>
      <c r="F6345" s="57"/>
      <c r="G6345" s="59"/>
    </row>
    <row r="6346" spans="2:7" x14ac:dyDescent="0.25">
      <c r="B6346" s="56"/>
      <c r="C6346" s="57"/>
      <c r="D6346" s="57"/>
      <c r="E6346" s="57"/>
      <c r="F6346" s="57"/>
      <c r="G6346" s="59"/>
    </row>
    <row r="6347" spans="2:7" x14ac:dyDescent="0.25">
      <c r="B6347" s="56"/>
      <c r="C6347" s="57"/>
      <c r="D6347" s="57"/>
      <c r="E6347" s="57"/>
      <c r="F6347" s="57"/>
      <c r="G6347" s="59"/>
    </row>
    <row r="6348" spans="2:7" x14ac:dyDescent="0.25">
      <c r="B6348" s="56"/>
      <c r="C6348" s="57"/>
      <c r="D6348" s="57"/>
      <c r="E6348" s="57"/>
      <c r="F6348" s="57"/>
      <c r="G6348" s="59"/>
    </row>
    <row r="6349" spans="2:7" x14ac:dyDescent="0.25">
      <c r="B6349" s="56"/>
      <c r="C6349" s="57"/>
      <c r="D6349" s="57"/>
      <c r="E6349" s="57"/>
      <c r="F6349" s="57"/>
      <c r="G6349" s="59"/>
    </row>
    <row r="6350" spans="2:7" x14ac:dyDescent="0.25">
      <c r="B6350" s="56"/>
      <c r="C6350" s="57"/>
      <c r="D6350" s="57"/>
      <c r="E6350" s="57"/>
      <c r="F6350" s="57"/>
      <c r="G6350" s="59"/>
    </row>
    <row r="6351" spans="2:7" x14ac:dyDescent="0.25">
      <c r="B6351" s="56"/>
      <c r="C6351" s="57"/>
      <c r="D6351" s="57"/>
      <c r="E6351" s="57"/>
      <c r="F6351" s="57"/>
      <c r="G6351" s="59"/>
    </row>
    <row r="6352" spans="2:7" x14ac:dyDescent="0.25">
      <c r="B6352" s="56"/>
      <c r="C6352" s="57"/>
      <c r="D6352" s="57"/>
      <c r="E6352" s="57"/>
      <c r="F6352" s="57"/>
      <c r="G6352" s="59"/>
    </row>
    <row r="6353" spans="2:7" x14ac:dyDescent="0.25">
      <c r="B6353" s="56"/>
      <c r="C6353" s="57"/>
      <c r="D6353" s="57"/>
      <c r="E6353" s="57"/>
      <c r="F6353" s="57"/>
      <c r="G6353" s="59"/>
    </row>
    <row r="6354" spans="2:7" x14ac:dyDescent="0.25">
      <c r="B6354" s="56"/>
      <c r="C6354" s="57"/>
      <c r="D6354" s="57"/>
      <c r="E6354" s="57"/>
      <c r="F6354" s="57"/>
      <c r="G6354" s="59"/>
    </row>
    <row r="6355" spans="2:7" x14ac:dyDescent="0.25">
      <c r="B6355" s="56"/>
      <c r="C6355" s="57"/>
      <c r="D6355" s="57"/>
      <c r="E6355" s="57"/>
      <c r="F6355" s="57"/>
      <c r="G6355" s="59"/>
    </row>
    <row r="6356" spans="2:7" x14ac:dyDescent="0.25">
      <c r="B6356" s="56"/>
      <c r="C6356" s="57"/>
      <c r="D6356" s="57"/>
      <c r="E6356" s="57"/>
      <c r="F6356" s="57"/>
      <c r="G6356" s="59"/>
    </row>
    <row r="6357" spans="2:7" x14ac:dyDescent="0.25">
      <c r="B6357" s="56"/>
      <c r="C6357" s="57"/>
      <c r="D6357" s="57"/>
      <c r="E6357" s="57"/>
      <c r="F6357" s="57"/>
      <c r="G6357" s="59"/>
    </row>
    <row r="6358" spans="2:7" x14ac:dyDescent="0.25">
      <c r="B6358" s="56"/>
      <c r="C6358" s="57"/>
      <c r="D6358" s="57"/>
      <c r="E6358" s="57"/>
      <c r="F6358" s="57"/>
      <c r="G6358" s="59"/>
    </row>
    <row r="6359" spans="2:7" x14ac:dyDescent="0.25">
      <c r="B6359" s="56"/>
      <c r="C6359" s="57"/>
      <c r="D6359" s="57"/>
      <c r="E6359" s="57"/>
      <c r="F6359" s="57"/>
      <c r="G6359" s="59"/>
    </row>
    <row r="6360" spans="2:7" x14ac:dyDescent="0.25">
      <c r="B6360" s="56"/>
      <c r="C6360" s="57"/>
      <c r="D6360" s="57"/>
      <c r="E6360" s="57"/>
      <c r="F6360" s="57"/>
      <c r="G6360" s="59"/>
    </row>
    <row r="6361" spans="2:7" x14ac:dyDescent="0.25">
      <c r="B6361" s="56"/>
      <c r="C6361" s="57"/>
      <c r="D6361" s="57"/>
      <c r="E6361" s="57"/>
      <c r="F6361" s="57"/>
      <c r="G6361" s="59"/>
    </row>
    <row r="6362" spans="2:7" x14ac:dyDescent="0.25">
      <c r="B6362" s="56"/>
      <c r="C6362" s="57"/>
      <c r="D6362" s="57"/>
      <c r="E6362" s="57"/>
      <c r="F6362" s="57"/>
      <c r="G6362" s="59"/>
    </row>
    <row r="6363" spans="2:7" x14ac:dyDescent="0.25">
      <c r="B6363" s="56"/>
      <c r="C6363" s="57"/>
      <c r="D6363" s="57"/>
      <c r="E6363" s="57"/>
      <c r="F6363" s="57"/>
      <c r="G6363" s="59"/>
    </row>
    <row r="6364" spans="2:7" x14ac:dyDescent="0.25">
      <c r="B6364" s="56"/>
      <c r="C6364" s="57"/>
      <c r="D6364" s="57"/>
      <c r="E6364" s="57"/>
      <c r="F6364" s="57"/>
      <c r="G6364" s="59"/>
    </row>
    <row r="6365" spans="2:7" x14ac:dyDescent="0.25">
      <c r="B6365" s="56"/>
      <c r="C6365" s="57"/>
      <c r="D6365" s="57"/>
      <c r="E6365" s="57"/>
      <c r="F6365" s="57"/>
      <c r="G6365" s="59"/>
    </row>
    <row r="6366" spans="2:7" x14ac:dyDescent="0.25">
      <c r="B6366" s="56"/>
      <c r="C6366" s="57"/>
      <c r="D6366" s="57"/>
      <c r="E6366" s="57"/>
      <c r="F6366" s="57"/>
      <c r="G6366" s="59"/>
    </row>
    <row r="6367" spans="2:7" x14ac:dyDescent="0.25">
      <c r="B6367" s="56"/>
      <c r="C6367" s="57"/>
      <c r="D6367" s="57"/>
      <c r="E6367" s="57"/>
      <c r="F6367" s="57"/>
      <c r="G6367" s="59"/>
    </row>
    <row r="6368" spans="2:7" x14ac:dyDescent="0.25">
      <c r="B6368" s="56"/>
      <c r="C6368" s="57"/>
      <c r="D6368" s="57"/>
      <c r="E6368" s="57"/>
      <c r="F6368" s="57"/>
      <c r="G6368" s="59"/>
    </row>
    <row r="6369" spans="2:7" x14ac:dyDescent="0.25">
      <c r="B6369" s="56"/>
      <c r="C6369" s="57"/>
      <c r="D6369" s="57"/>
      <c r="E6369" s="57"/>
      <c r="F6369" s="57"/>
      <c r="G6369" s="59"/>
    </row>
    <row r="6370" spans="2:7" x14ac:dyDescent="0.25">
      <c r="B6370" s="56"/>
      <c r="C6370" s="57"/>
      <c r="D6370" s="57"/>
      <c r="E6370" s="57"/>
      <c r="F6370" s="57"/>
      <c r="G6370" s="59"/>
    </row>
    <row r="6371" spans="2:7" x14ac:dyDescent="0.25">
      <c r="B6371" s="56"/>
      <c r="C6371" s="57"/>
      <c r="D6371" s="57"/>
      <c r="E6371" s="57"/>
      <c r="F6371" s="57"/>
      <c r="G6371" s="59"/>
    </row>
    <row r="6372" spans="2:7" x14ac:dyDescent="0.25">
      <c r="B6372" s="56"/>
      <c r="C6372" s="57"/>
      <c r="D6372" s="57"/>
      <c r="E6372" s="57"/>
      <c r="F6372" s="57"/>
      <c r="G6372" s="59"/>
    </row>
    <row r="6373" spans="2:7" x14ac:dyDescent="0.25">
      <c r="B6373" s="56"/>
      <c r="C6373" s="57"/>
      <c r="D6373" s="57"/>
      <c r="E6373" s="57"/>
      <c r="F6373" s="57"/>
      <c r="G6373" s="59"/>
    </row>
    <row r="6374" spans="2:7" x14ac:dyDescent="0.25">
      <c r="B6374" s="56"/>
      <c r="C6374" s="57"/>
      <c r="D6374" s="57"/>
      <c r="E6374" s="57"/>
      <c r="F6374" s="57"/>
      <c r="G6374" s="59"/>
    </row>
    <row r="6375" spans="2:7" x14ac:dyDescent="0.25">
      <c r="B6375" s="56"/>
      <c r="C6375" s="57"/>
      <c r="D6375" s="57"/>
      <c r="E6375" s="57"/>
      <c r="F6375" s="57"/>
      <c r="G6375" s="59"/>
    </row>
    <row r="6376" spans="2:7" x14ac:dyDescent="0.25">
      <c r="B6376" s="56"/>
      <c r="C6376" s="57"/>
      <c r="D6376" s="57"/>
      <c r="E6376" s="57"/>
      <c r="F6376" s="57"/>
      <c r="G6376" s="59"/>
    </row>
    <row r="6377" spans="2:7" x14ac:dyDescent="0.25">
      <c r="B6377" s="56"/>
      <c r="C6377" s="57"/>
      <c r="D6377" s="57"/>
      <c r="E6377" s="57"/>
      <c r="F6377" s="57"/>
      <c r="G6377" s="59"/>
    </row>
    <row r="6378" spans="2:7" x14ac:dyDescent="0.25">
      <c r="B6378" s="56"/>
      <c r="C6378" s="57"/>
      <c r="D6378" s="57"/>
      <c r="E6378" s="57"/>
      <c r="F6378" s="57"/>
      <c r="G6378" s="59"/>
    </row>
    <row r="6379" spans="2:7" x14ac:dyDescent="0.25">
      <c r="B6379" s="56"/>
      <c r="C6379" s="57"/>
      <c r="D6379" s="57"/>
      <c r="E6379" s="57"/>
      <c r="F6379" s="57"/>
      <c r="G6379" s="59"/>
    </row>
    <row r="6380" spans="2:7" x14ac:dyDescent="0.25">
      <c r="B6380" s="56"/>
      <c r="C6380" s="57"/>
      <c r="D6380" s="57"/>
      <c r="E6380" s="57"/>
      <c r="F6380" s="57"/>
      <c r="G6380" s="59"/>
    </row>
    <row r="6381" spans="2:7" x14ac:dyDescent="0.25">
      <c r="B6381" s="56"/>
      <c r="C6381" s="57"/>
      <c r="D6381" s="57"/>
      <c r="E6381" s="57"/>
      <c r="F6381" s="57"/>
      <c r="G6381" s="59"/>
    </row>
    <row r="6382" spans="2:7" x14ac:dyDescent="0.25">
      <c r="B6382" s="56"/>
      <c r="C6382" s="57"/>
      <c r="D6382" s="57"/>
      <c r="E6382" s="57"/>
      <c r="F6382" s="57"/>
      <c r="G6382" s="59"/>
    </row>
    <row r="6383" spans="2:7" x14ac:dyDescent="0.25">
      <c r="B6383" s="56"/>
      <c r="C6383" s="57"/>
      <c r="D6383" s="57"/>
      <c r="E6383" s="57"/>
      <c r="F6383" s="57"/>
      <c r="G6383" s="59"/>
    </row>
    <row r="6384" spans="2:7" x14ac:dyDescent="0.25">
      <c r="B6384" s="56"/>
      <c r="C6384" s="57"/>
      <c r="D6384" s="57"/>
      <c r="E6384" s="57"/>
      <c r="F6384" s="57"/>
      <c r="G6384" s="59"/>
    </row>
    <row r="6385" spans="2:7" x14ac:dyDescent="0.25">
      <c r="B6385" s="56"/>
      <c r="C6385" s="57"/>
      <c r="D6385" s="57"/>
      <c r="E6385" s="57"/>
      <c r="F6385" s="57"/>
      <c r="G6385" s="59"/>
    </row>
    <row r="6386" spans="2:7" x14ac:dyDescent="0.25">
      <c r="B6386" s="56"/>
      <c r="C6386" s="57"/>
      <c r="D6386" s="57"/>
      <c r="E6386" s="57"/>
      <c r="F6386" s="57"/>
      <c r="G6386" s="59"/>
    </row>
    <row r="6387" spans="2:7" x14ac:dyDescent="0.25">
      <c r="B6387" s="56"/>
      <c r="C6387" s="57"/>
      <c r="D6387" s="57"/>
      <c r="E6387" s="57"/>
      <c r="F6387" s="57"/>
      <c r="G6387" s="59"/>
    </row>
    <row r="6388" spans="2:7" x14ac:dyDescent="0.25">
      <c r="B6388" s="56"/>
      <c r="C6388" s="57"/>
      <c r="D6388" s="57"/>
      <c r="E6388" s="57"/>
      <c r="F6388" s="57"/>
      <c r="G6388" s="59"/>
    </row>
    <row r="6389" spans="2:7" x14ac:dyDescent="0.25">
      <c r="B6389" s="56"/>
      <c r="C6389" s="57"/>
      <c r="D6389" s="57"/>
      <c r="E6389" s="57"/>
      <c r="F6389" s="57"/>
      <c r="G6389" s="59"/>
    </row>
    <row r="6390" spans="2:7" x14ac:dyDescent="0.25">
      <c r="B6390" s="56"/>
      <c r="C6390" s="57"/>
      <c r="D6390" s="57"/>
      <c r="E6390" s="57"/>
      <c r="F6390" s="57"/>
      <c r="G6390" s="59"/>
    </row>
    <row r="6391" spans="2:7" x14ac:dyDescent="0.25">
      <c r="B6391" s="56"/>
      <c r="C6391" s="57"/>
      <c r="D6391" s="57"/>
      <c r="E6391" s="57"/>
      <c r="F6391" s="57"/>
      <c r="G6391" s="59"/>
    </row>
    <row r="6392" spans="2:7" x14ac:dyDescent="0.25">
      <c r="B6392" s="56"/>
      <c r="C6392" s="57"/>
      <c r="D6392" s="57"/>
      <c r="E6392" s="57"/>
      <c r="F6392" s="57"/>
      <c r="G6392" s="59"/>
    </row>
    <row r="6393" spans="2:7" x14ac:dyDescent="0.25">
      <c r="B6393" s="56"/>
      <c r="C6393" s="57"/>
      <c r="D6393" s="57"/>
      <c r="E6393" s="57"/>
      <c r="F6393" s="57"/>
      <c r="G6393" s="59"/>
    </row>
    <row r="6394" spans="2:7" x14ac:dyDescent="0.25">
      <c r="B6394" s="56"/>
      <c r="C6394" s="57"/>
      <c r="D6394" s="57"/>
      <c r="E6394" s="57"/>
      <c r="F6394" s="57"/>
      <c r="G6394" s="59"/>
    </row>
    <row r="6395" spans="2:7" x14ac:dyDescent="0.25">
      <c r="B6395" s="56"/>
      <c r="C6395" s="57"/>
      <c r="D6395" s="57"/>
      <c r="E6395" s="57"/>
      <c r="F6395" s="57"/>
      <c r="G6395" s="59"/>
    </row>
    <row r="6396" spans="2:7" x14ac:dyDescent="0.25">
      <c r="B6396" s="56"/>
      <c r="C6396" s="57"/>
      <c r="D6396" s="57"/>
      <c r="E6396" s="57"/>
      <c r="F6396" s="57"/>
      <c r="G6396" s="59"/>
    </row>
    <row r="6397" spans="2:7" x14ac:dyDescent="0.25">
      <c r="B6397" s="56"/>
      <c r="C6397" s="57"/>
      <c r="D6397" s="57"/>
      <c r="E6397" s="57"/>
      <c r="F6397" s="57"/>
      <c r="G6397" s="59"/>
    </row>
    <row r="6398" spans="2:7" x14ac:dyDescent="0.25">
      <c r="B6398" s="56"/>
      <c r="C6398" s="57"/>
      <c r="D6398" s="57"/>
      <c r="E6398" s="57"/>
      <c r="F6398" s="57"/>
      <c r="G6398" s="59"/>
    </row>
    <row r="6399" spans="2:7" x14ac:dyDescent="0.25">
      <c r="B6399" s="56"/>
      <c r="C6399" s="57"/>
      <c r="D6399" s="57"/>
      <c r="E6399" s="57"/>
      <c r="F6399" s="57"/>
      <c r="G6399" s="59"/>
    </row>
    <row r="6400" spans="2:7" x14ac:dyDescent="0.25">
      <c r="B6400" s="56"/>
      <c r="C6400" s="57"/>
      <c r="D6400" s="57"/>
      <c r="E6400" s="57"/>
      <c r="F6400" s="57"/>
      <c r="G6400" s="59"/>
    </row>
    <row r="6401" spans="2:7" x14ac:dyDescent="0.25">
      <c r="B6401" s="56"/>
      <c r="C6401" s="57"/>
      <c r="D6401" s="57"/>
      <c r="E6401" s="57"/>
      <c r="F6401" s="57"/>
      <c r="G6401" s="59"/>
    </row>
    <row r="6402" spans="2:7" x14ac:dyDescent="0.25">
      <c r="B6402" s="56"/>
      <c r="C6402" s="57"/>
      <c r="D6402" s="57"/>
      <c r="E6402" s="57"/>
      <c r="F6402" s="57"/>
      <c r="G6402" s="59"/>
    </row>
    <row r="6403" spans="2:7" x14ac:dyDescent="0.25">
      <c r="B6403" s="56"/>
      <c r="C6403" s="57"/>
      <c r="D6403" s="57"/>
      <c r="E6403" s="57"/>
      <c r="F6403" s="57"/>
      <c r="G6403" s="59"/>
    </row>
    <row r="6404" spans="2:7" x14ac:dyDescent="0.25">
      <c r="B6404" s="56"/>
      <c r="C6404" s="57"/>
      <c r="D6404" s="57"/>
      <c r="E6404" s="57"/>
      <c r="F6404" s="57"/>
      <c r="G6404" s="59"/>
    </row>
    <row r="6405" spans="2:7" x14ac:dyDescent="0.25">
      <c r="B6405" s="56"/>
      <c r="C6405" s="57"/>
      <c r="D6405" s="57"/>
      <c r="E6405" s="57"/>
      <c r="F6405" s="57"/>
      <c r="G6405" s="59"/>
    </row>
    <row r="6406" spans="2:7" x14ac:dyDescent="0.25">
      <c r="B6406" s="56"/>
      <c r="C6406" s="57"/>
      <c r="D6406" s="57"/>
      <c r="E6406" s="57"/>
      <c r="F6406" s="57"/>
      <c r="G6406" s="59"/>
    </row>
    <row r="6407" spans="2:7" x14ac:dyDescent="0.25">
      <c r="B6407" s="56"/>
      <c r="C6407" s="57"/>
      <c r="D6407" s="57"/>
      <c r="E6407" s="57"/>
      <c r="F6407" s="57"/>
      <c r="G6407" s="59"/>
    </row>
    <row r="6408" spans="2:7" x14ac:dyDescent="0.25">
      <c r="B6408" s="56"/>
      <c r="C6408" s="57"/>
      <c r="D6408" s="57"/>
      <c r="E6408" s="57"/>
      <c r="F6408" s="57"/>
      <c r="G6408" s="59"/>
    </row>
    <row r="6409" spans="2:7" x14ac:dyDescent="0.25">
      <c r="B6409" s="56"/>
      <c r="C6409" s="57"/>
      <c r="D6409" s="57"/>
      <c r="E6409" s="57"/>
      <c r="F6409" s="57"/>
      <c r="G6409" s="59"/>
    </row>
    <row r="6410" spans="2:7" x14ac:dyDescent="0.25">
      <c r="B6410" s="56"/>
      <c r="C6410" s="57"/>
      <c r="D6410" s="57"/>
      <c r="E6410" s="57"/>
      <c r="F6410" s="57"/>
      <c r="G6410" s="59"/>
    </row>
    <row r="6411" spans="2:7" x14ac:dyDescent="0.25">
      <c r="B6411" s="56"/>
      <c r="C6411" s="57"/>
      <c r="D6411" s="57"/>
      <c r="E6411" s="57"/>
      <c r="F6411" s="57"/>
      <c r="G6411" s="59"/>
    </row>
    <row r="6412" spans="2:7" x14ac:dyDescent="0.25">
      <c r="B6412" s="56"/>
      <c r="C6412" s="57"/>
      <c r="D6412" s="57"/>
      <c r="E6412" s="57"/>
      <c r="F6412" s="57"/>
      <c r="G6412" s="59"/>
    </row>
    <row r="6413" spans="2:7" x14ac:dyDescent="0.25">
      <c r="B6413" s="56"/>
      <c r="C6413" s="57"/>
      <c r="D6413" s="57"/>
      <c r="E6413" s="57"/>
      <c r="F6413" s="57"/>
      <c r="G6413" s="59"/>
    </row>
    <row r="6414" spans="2:7" x14ac:dyDescent="0.25">
      <c r="B6414" s="56"/>
      <c r="C6414" s="57"/>
      <c r="D6414" s="57"/>
      <c r="E6414" s="57"/>
      <c r="F6414" s="57"/>
      <c r="G6414" s="59"/>
    </row>
    <row r="6415" spans="2:7" x14ac:dyDescent="0.25">
      <c r="B6415" s="56"/>
      <c r="C6415" s="57"/>
      <c r="D6415" s="57"/>
      <c r="E6415" s="57"/>
      <c r="F6415" s="57"/>
      <c r="G6415" s="59"/>
    </row>
    <row r="6416" spans="2:7" x14ac:dyDescent="0.25">
      <c r="B6416" s="56"/>
      <c r="C6416" s="57"/>
      <c r="D6416" s="57"/>
      <c r="E6416" s="57"/>
      <c r="F6416" s="57"/>
      <c r="G6416" s="59"/>
    </row>
    <row r="6417" spans="2:7" x14ac:dyDescent="0.25">
      <c r="B6417" s="56"/>
      <c r="C6417" s="57"/>
      <c r="D6417" s="57"/>
      <c r="E6417" s="57"/>
      <c r="F6417" s="57"/>
      <c r="G6417" s="59"/>
    </row>
    <row r="6418" spans="2:7" x14ac:dyDescent="0.25">
      <c r="B6418" s="56"/>
      <c r="C6418" s="57"/>
      <c r="D6418" s="57"/>
      <c r="E6418" s="57"/>
      <c r="F6418" s="57"/>
      <c r="G6418" s="59"/>
    </row>
    <row r="6419" spans="2:7" x14ac:dyDescent="0.25">
      <c r="B6419" s="56"/>
      <c r="C6419" s="57"/>
      <c r="D6419" s="57"/>
      <c r="E6419" s="57"/>
      <c r="F6419" s="57"/>
      <c r="G6419" s="59"/>
    </row>
    <row r="6420" spans="2:7" x14ac:dyDescent="0.25">
      <c r="B6420" s="56"/>
      <c r="C6420" s="57"/>
      <c r="D6420" s="57"/>
      <c r="E6420" s="57"/>
      <c r="F6420" s="57"/>
      <c r="G6420" s="59"/>
    </row>
    <row r="6421" spans="2:7" x14ac:dyDescent="0.25">
      <c r="B6421" s="56"/>
      <c r="C6421" s="57"/>
      <c r="D6421" s="57"/>
      <c r="E6421" s="57"/>
      <c r="F6421" s="57"/>
      <c r="G6421" s="59"/>
    </row>
    <row r="6422" spans="2:7" x14ac:dyDescent="0.25">
      <c r="B6422" s="56"/>
      <c r="C6422" s="57"/>
      <c r="D6422" s="57"/>
      <c r="E6422" s="57"/>
      <c r="F6422" s="57"/>
      <c r="G6422" s="59"/>
    </row>
    <row r="6423" spans="2:7" x14ac:dyDescent="0.25">
      <c r="B6423" s="56"/>
      <c r="C6423" s="57"/>
      <c r="D6423" s="57"/>
      <c r="E6423" s="57"/>
      <c r="F6423" s="57"/>
      <c r="G6423" s="59"/>
    </row>
    <row r="6424" spans="2:7" x14ac:dyDescent="0.25">
      <c r="B6424" s="56"/>
      <c r="C6424" s="57"/>
      <c r="D6424" s="57"/>
      <c r="E6424" s="57"/>
      <c r="F6424" s="57"/>
      <c r="G6424" s="59"/>
    </row>
    <row r="6425" spans="2:7" x14ac:dyDescent="0.25">
      <c r="B6425" s="56"/>
      <c r="C6425" s="57"/>
      <c r="D6425" s="57"/>
      <c r="E6425" s="57"/>
      <c r="F6425" s="57"/>
      <c r="G6425" s="59"/>
    </row>
    <row r="6426" spans="2:7" x14ac:dyDescent="0.25">
      <c r="B6426" s="56"/>
      <c r="C6426" s="57"/>
      <c r="D6426" s="57"/>
      <c r="E6426" s="57"/>
      <c r="F6426" s="57"/>
      <c r="G6426" s="59"/>
    </row>
    <row r="6427" spans="2:7" x14ac:dyDescent="0.25">
      <c r="B6427" s="56"/>
      <c r="C6427" s="57"/>
      <c r="D6427" s="57"/>
      <c r="E6427" s="57"/>
      <c r="F6427" s="57"/>
      <c r="G6427" s="59"/>
    </row>
    <row r="6428" spans="2:7" x14ac:dyDescent="0.25">
      <c r="B6428" s="56"/>
      <c r="C6428" s="57"/>
      <c r="D6428" s="57"/>
      <c r="E6428" s="57"/>
      <c r="F6428" s="57"/>
      <c r="G6428" s="59"/>
    </row>
    <row r="6429" spans="2:7" x14ac:dyDescent="0.25">
      <c r="B6429" s="56"/>
      <c r="C6429" s="57"/>
      <c r="D6429" s="57"/>
      <c r="E6429" s="57"/>
      <c r="F6429" s="57"/>
      <c r="G6429" s="59"/>
    </row>
    <row r="6430" spans="2:7" x14ac:dyDescent="0.25">
      <c r="B6430" s="56"/>
      <c r="C6430" s="57"/>
      <c r="D6430" s="57"/>
      <c r="E6430" s="57"/>
      <c r="F6430" s="57"/>
      <c r="G6430" s="59"/>
    </row>
    <row r="6431" spans="2:7" x14ac:dyDescent="0.25">
      <c r="B6431" s="56"/>
      <c r="C6431" s="57"/>
      <c r="D6431" s="57"/>
      <c r="E6431" s="57"/>
      <c r="F6431" s="57"/>
      <c r="G6431" s="59"/>
    </row>
    <row r="6432" spans="2:7" x14ac:dyDescent="0.25">
      <c r="B6432" s="56"/>
      <c r="C6432" s="57"/>
      <c r="D6432" s="57"/>
      <c r="E6432" s="57"/>
      <c r="F6432" s="57"/>
      <c r="G6432" s="59"/>
    </row>
    <row r="6433" spans="2:7" x14ac:dyDescent="0.25">
      <c r="B6433" s="56"/>
      <c r="C6433" s="57"/>
      <c r="D6433" s="57"/>
      <c r="E6433" s="57"/>
      <c r="F6433" s="57"/>
      <c r="G6433" s="59"/>
    </row>
    <row r="6434" spans="2:7" x14ac:dyDescent="0.25">
      <c r="B6434" s="56"/>
      <c r="C6434" s="57"/>
      <c r="D6434" s="57"/>
      <c r="E6434" s="57"/>
      <c r="F6434" s="57"/>
      <c r="G6434" s="59"/>
    </row>
    <row r="6435" spans="2:7" x14ac:dyDescent="0.25">
      <c r="B6435" s="56"/>
      <c r="C6435" s="57"/>
      <c r="D6435" s="57"/>
      <c r="E6435" s="57"/>
      <c r="F6435" s="57"/>
      <c r="G6435" s="59"/>
    </row>
    <row r="6436" spans="2:7" x14ac:dyDescent="0.25">
      <c r="B6436" s="56"/>
      <c r="C6436" s="57"/>
      <c r="D6436" s="57"/>
      <c r="E6436" s="57"/>
      <c r="F6436" s="57"/>
      <c r="G6436" s="59"/>
    </row>
    <row r="6437" spans="2:7" x14ac:dyDescent="0.25">
      <c r="B6437" s="56"/>
      <c r="C6437" s="57"/>
      <c r="D6437" s="57"/>
      <c r="E6437" s="57"/>
      <c r="F6437" s="57"/>
      <c r="G6437" s="59"/>
    </row>
    <row r="6438" spans="2:7" x14ac:dyDescent="0.25">
      <c r="B6438" s="56"/>
      <c r="C6438" s="57"/>
      <c r="D6438" s="57"/>
      <c r="E6438" s="57"/>
      <c r="F6438" s="57"/>
      <c r="G6438" s="59"/>
    </row>
    <row r="6439" spans="2:7" x14ac:dyDescent="0.25">
      <c r="B6439" s="56"/>
      <c r="C6439" s="57"/>
      <c r="D6439" s="57"/>
      <c r="E6439" s="57"/>
      <c r="F6439" s="57"/>
      <c r="G6439" s="59"/>
    </row>
    <row r="6440" spans="2:7" x14ac:dyDescent="0.25">
      <c r="B6440" s="56"/>
      <c r="C6440" s="57"/>
      <c r="D6440" s="57"/>
      <c r="E6440" s="57"/>
      <c r="F6440" s="57"/>
      <c r="G6440" s="59"/>
    </row>
    <row r="6441" spans="2:7" x14ac:dyDescent="0.25">
      <c r="B6441" s="56"/>
      <c r="C6441" s="57"/>
      <c r="D6441" s="57"/>
      <c r="E6441" s="57"/>
      <c r="F6441" s="57"/>
      <c r="G6441" s="59"/>
    </row>
    <row r="6442" spans="2:7" x14ac:dyDescent="0.25">
      <c r="B6442" s="56"/>
      <c r="C6442" s="57"/>
      <c r="D6442" s="57"/>
      <c r="E6442" s="57"/>
      <c r="F6442" s="57"/>
      <c r="G6442" s="59"/>
    </row>
    <row r="6443" spans="2:7" x14ac:dyDescent="0.25">
      <c r="B6443" s="56"/>
      <c r="C6443" s="57"/>
      <c r="D6443" s="57"/>
      <c r="E6443" s="57"/>
      <c r="F6443" s="57"/>
      <c r="G6443" s="59"/>
    </row>
    <row r="6444" spans="2:7" x14ac:dyDescent="0.25">
      <c r="B6444" s="56"/>
      <c r="C6444" s="57"/>
      <c r="D6444" s="57"/>
      <c r="E6444" s="57"/>
      <c r="F6444" s="57"/>
      <c r="G6444" s="59"/>
    </row>
    <row r="6445" spans="2:7" x14ac:dyDescent="0.25">
      <c r="B6445" s="56"/>
      <c r="C6445" s="57"/>
      <c r="D6445" s="57"/>
      <c r="E6445" s="57"/>
      <c r="F6445" s="57"/>
      <c r="G6445" s="59"/>
    </row>
    <row r="6446" spans="2:7" x14ac:dyDescent="0.25">
      <c r="B6446" s="56"/>
      <c r="C6446" s="57"/>
      <c r="D6446" s="57"/>
      <c r="E6446" s="57"/>
      <c r="F6446" s="57"/>
      <c r="G6446" s="59"/>
    </row>
    <row r="6447" spans="2:7" x14ac:dyDescent="0.25">
      <c r="B6447" s="56"/>
      <c r="C6447" s="57"/>
      <c r="D6447" s="57"/>
      <c r="E6447" s="57"/>
      <c r="F6447" s="57"/>
      <c r="G6447" s="59"/>
    </row>
    <row r="6448" spans="2:7" x14ac:dyDescent="0.25">
      <c r="B6448" s="56"/>
      <c r="C6448" s="57"/>
      <c r="D6448" s="57"/>
      <c r="E6448" s="57"/>
      <c r="F6448" s="57"/>
      <c r="G6448" s="59"/>
    </row>
    <row r="6449" spans="2:7" x14ac:dyDescent="0.25">
      <c r="B6449" s="56"/>
      <c r="C6449" s="57"/>
      <c r="D6449" s="57"/>
      <c r="E6449" s="57"/>
      <c r="F6449" s="57"/>
      <c r="G6449" s="59"/>
    </row>
    <row r="6450" spans="2:7" x14ac:dyDescent="0.25">
      <c r="B6450" s="56"/>
      <c r="C6450" s="57"/>
      <c r="D6450" s="57"/>
      <c r="E6450" s="57"/>
      <c r="F6450" s="57"/>
      <c r="G6450" s="59"/>
    </row>
    <row r="6451" spans="2:7" x14ac:dyDescent="0.25">
      <c r="B6451" s="56"/>
      <c r="C6451" s="57"/>
      <c r="D6451" s="57"/>
      <c r="E6451" s="57"/>
      <c r="F6451" s="57"/>
      <c r="G6451" s="59"/>
    </row>
    <row r="6452" spans="2:7" x14ac:dyDescent="0.25">
      <c r="B6452" s="56"/>
      <c r="C6452" s="57"/>
      <c r="D6452" s="57"/>
      <c r="E6452" s="57"/>
      <c r="F6452" s="57"/>
      <c r="G6452" s="59"/>
    </row>
    <row r="6453" spans="2:7" x14ac:dyDescent="0.25">
      <c r="B6453" s="56"/>
      <c r="C6453" s="57"/>
      <c r="D6453" s="57"/>
      <c r="E6453" s="57"/>
      <c r="F6453" s="57"/>
      <c r="G6453" s="59"/>
    </row>
    <row r="6454" spans="2:7" x14ac:dyDescent="0.25">
      <c r="B6454" s="56"/>
      <c r="C6454" s="57"/>
      <c r="D6454" s="57"/>
      <c r="E6454" s="57"/>
      <c r="F6454" s="57"/>
      <c r="G6454" s="59"/>
    </row>
    <row r="6455" spans="2:7" x14ac:dyDescent="0.25">
      <c r="B6455" s="56"/>
      <c r="C6455" s="57"/>
      <c r="D6455" s="57"/>
      <c r="E6455" s="57"/>
      <c r="F6455" s="57"/>
      <c r="G6455" s="59"/>
    </row>
    <row r="6456" spans="2:7" x14ac:dyDescent="0.25">
      <c r="B6456" s="56"/>
      <c r="C6456" s="57"/>
      <c r="D6456" s="57"/>
      <c r="E6456" s="57"/>
      <c r="F6456" s="57"/>
      <c r="G6456" s="59"/>
    </row>
    <row r="6457" spans="2:7" x14ac:dyDescent="0.25">
      <c r="B6457" s="56"/>
      <c r="C6457" s="57"/>
      <c r="D6457" s="57"/>
      <c r="E6457" s="57"/>
      <c r="F6457" s="57"/>
      <c r="G6457" s="59"/>
    </row>
    <row r="6458" spans="2:7" x14ac:dyDescent="0.25">
      <c r="B6458" s="56"/>
      <c r="C6458" s="57"/>
      <c r="D6458" s="57"/>
      <c r="E6458" s="57"/>
      <c r="F6458" s="57"/>
      <c r="G6458" s="59"/>
    </row>
    <row r="6459" spans="2:7" x14ac:dyDescent="0.25">
      <c r="B6459" s="56"/>
      <c r="C6459" s="57"/>
      <c r="D6459" s="57"/>
      <c r="E6459" s="57"/>
      <c r="F6459" s="57"/>
      <c r="G6459" s="59"/>
    </row>
    <row r="6460" spans="2:7" x14ac:dyDescent="0.25">
      <c r="B6460" s="56"/>
      <c r="C6460" s="57"/>
      <c r="D6460" s="57"/>
      <c r="E6460" s="57"/>
      <c r="F6460" s="57"/>
      <c r="G6460" s="59"/>
    </row>
    <row r="6461" spans="2:7" x14ac:dyDescent="0.25">
      <c r="B6461" s="56"/>
      <c r="C6461" s="57"/>
      <c r="D6461" s="57"/>
      <c r="E6461" s="57"/>
      <c r="F6461" s="57"/>
      <c r="G6461" s="59"/>
    </row>
    <row r="6462" spans="2:7" x14ac:dyDescent="0.25">
      <c r="B6462" s="56"/>
      <c r="C6462" s="57"/>
      <c r="D6462" s="57"/>
      <c r="E6462" s="57"/>
      <c r="F6462" s="57"/>
      <c r="G6462" s="59"/>
    </row>
    <row r="6463" spans="2:7" x14ac:dyDescent="0.25">
      <c r="B6463" s="56"/>
      <c r="C6463" s="57"/>
      <c r="D6463" s="57"/>
      <c r="E6463" s="57"/>
      <c r="F6463" s="57"/>
      <c r="G6463" s="59"/>
    </row>
    <row r="6464" spans="2:7" x14ac:dyDescent="0.25">
      <c r="B6464" s="56"/>
      <c r="C6464" s="57"/>
      <c r="D6464" s="57"/>
      <c r="E6464" s="57"/>
      <c r="F6464" s="57"/>
      <c r="G6464" s="59"/>
    </row>
    <row r="6465" spans="2:7" x14ac:dyDescent="0.25">
      <c r="B6465" s="56"/>
      <c r="C6465" s="57"/>
      <c r="D6465" s="57"/>
      <c r="E6465" s="57"/>
      <c r="F6465" s="57"/>
      <c r="G6465" s="59"/>
    </row>
    <row r="6466" spans="2:7" x14ac:dyDescent="0.25">
      <c r="B6466" s="56"/>
      <c r="C6466" s="57"/>
      <c r="D6466" s="57"/>
      <c r="E6466" s="57"/>
      <c r="F6466" s="57"/>
      <c r="G6466" s="59"/>
    </row>
    <row r="6467" spans="2:7" x14ac:dyDescent="0.25">
      <c r="B6467" s="56"/>
      <c r="C6467" s="57"/>
      <c r="D6467" s="57"/>
      <c r="E6467" s="57"/>
      <c r="F6467" s="57"/>
      <c r="G6467" s="59"/>
    </row>
    <row r="6468" spans="2:7" x14ac:dyDescent="0.25">
      <c r="B6468" s="56"/>
      <c r="C6468" s="57"/>
      <c r="D6468" s="57"/>
      <c r="E6468" s="57"/>
      <c r="F6468" s="57"/>
      <c r="G6468" s="59"/>
    </row>
    <row r="6469" spans="2:7" x14ac:dyDescent="0.25">
      <c r="B6469" s="56"/>
      <c r="C6469" s="57"/>
      <c r="D6469" s="57"/>
      <c r="E6469" s="57"/>
      <c r="F6469" s="57"/>
      <c r="G6469" s="59"/>
    </row>
    <row r="6470" spans="2:7" x14ac:dyDescent="0.25">
      <c r="B6470" s="56"/>
      <c r="C6470" s="57"/>
      <c r="D6470" s="57"/>
      <c r="E6470" s="57"/>
      <c r="F6470" s="57"/>
      <c r="G6470" s="59"/>
    </row>
    <row r="6471" spans="2:7" x14ac:dyDescent="0.25">
      <c r="B6471" s="56"/>
      <c r="C6471" s="57"/>
      <c r="D6471" s="57"/>
      <c r="E6471" s="57"/>
      <c r="F6471" s="57"/>
      <c r="G6471" s="59"/>
    </row>
    <row r="6472" spans="2:7" x14ac:dyDescent="0.25">
      <c r="B6472" s="56"/>
      <c r="C6472" s="57"/>
      <c r="D6472" s="57"/>
      <c r="E6472" s="57"/>
      <c r="F6472" s="57"/>
      <c r="G6472" s="59"/>
    </row>
    <row r="6473" spans="2:7" x14ac:dyDescent="0.25">
      <c r="B6473" s="56"/>
      <c r="C6473" s="57"/>
      <c r="D6473" s="57"/>
      <c r="E6473" s="57"/>
      <c r="F6473" s="57"/>
      <c r="G6473" s="59"/>
    </row>
    <row r="6474" spans="2:7" x14ac:dyDescent="0.25">
      <c r="B6474" s="56"/>
      <c r="C6474" s="57"/>
      <c r="D6474" s="57"/>
      <c r="E6474" s="57"/>
      <c r="F6474" s="57"/>
      <c r="G6474" s="59"/>
    </row>
    <row r="6475" spans="2:7" x14ac:dyDescent="0.25">
      <c r="B6475" s="56"/>
      <c r="C6475" s="57"/>
      <c r="D6475" s="57"/>
      <c r="E6475" s="57"/>
      <c r="F6475" s="57"/>
      <c r="G6475" s="59"/>
    </row>
    <row r="6476" spans="2:7" x14ac:dyDescent="0.25">
      <c r="B6476" s="56"/>
      <c r="C6476" s="57"/>
      <c r="D6476" s="57"/>
      <c r="E6476" s="57"/>
      <c r="F6476" s="57"/>
      <c r="G6476" s="59"/>
    </row>
    <row r="6477" spans="2:7" x14ac:dyDescent="0.25">
      <c r="B6477" s="56"/>
      <c r="C6477" s="57"/>
      <c r="D6477" s="57"/>
      <c r="E6477" s="57"/>
      <c r="F6477" s="57"/>
      <c r="G6477" s="59"/>
    </row>
    <row r="6478" spans="2:7" x14ac:dyDescent="0.25">
      <c r="B6478" s="56"/>
      <c r="C6478" s="57"/>
      <c r="D6478" s="57"/>
      <c r="E6478" s="57"/>
      <c r="F6478" s="57"/>
      <c r="G6478" s="59"/>
    </row>
    <row r="6479" spans="2:7" x14ac:dyDescent="0.25">
      <c r="B6479" s="56"/>
      <c r="C6479" s="57"/>
      <c r="D6479" s="57"/>
      <c r="E6479" s="57"/>
      <c r="F6479" s="57"/>
      <c r="G6479" s="59"/>
    </row>
    <row r="6480" spans="2:7" x14ac:dyDescent="0.25">
      <c r="B6480" s="56"/>
      <c r="C6480" s="57"/>
      <c r="D6480" s="57"/>
      <c r="E6480" s="57"/>
      <c r="F6480" s="57"/>
      <c r="G6480" s="59"/>
    </row>
    <row r="6481" spans="2:7" x14ac:dyDescent="0.25">
      <c r="B6481" s="56"/>
      <c r="C6481" s="57"/>
      <c r="D6481" s="57"/>
      <c r="E6481" s="57"/>
      <c r="F6481" s="57"/>
      <c r="G6481" s="59"/>
    </row>
    <row r="6482" spans="2:7" x14ac:dyDescent="0.25">
      <c r="B6482" s="56"/>
      <c r="C6482" s="57"/>
      <c r="D6482" s="57"/>
      <c r="E6482" s="57"/>
      <c r="F6482" s="57"/>
      <c r="G6482" s="59"/>
    </row>
    <row r="6483" spans="2:7" x14ac:dyDescent="0.25">
      <c r="B6483" s="56"/>
      <c r="C6483" s="57"/>
      <c r="D6483" s="57"/>
      <c r="E6483" s="57"/>
      <c r="F6483" s="57"/>
      <c r="G6483" s="59"/>
    </row>
    <row r="6484" spans="2:7" x14ac:dyDescent="0.25">
      <c r="B6484" s="56"/>
      <c r="C6484" s="57"/>
      <c r="D6484" s="57"/>
      <c r="E6484" s="57"/>
      <c r="F6484" s="57"/>
      <c r="G6484" s="59"/>
    </row>
    <row r="6485" spans="2:7" x14ac:dyDescent="0.25">
      <c r="B6485" s="56"/>
      <c r="C6485" s="57"/>
      <c r="D6485" s="57"/>
      <c r="E6485" s="57"/>
      <c r="F6485" s="57"/>
      <c r="G6485" s="59"/>
    </row>
    <row r="6486" spans="2:7" x14ac:dyDescent="0.25">
      <c r="B6486" s="56"/>
      <c r="C6486" s="57"/>
      <c r="D6486" s="57"/>
      <c r="E6486" s="57"/>
      <c r="F6486" s="57"/>
      <c r="G6486" s="59"/>
    </row>
    <row r="6487" spans="2:7" x14ac:dyDescent="0.25">
      <c r="B6487" s="56"/>
      <c r="C6487" s="57"/>
      <c r="D6487" s="57"/>
      <c r="E6487" s="57"/>
      <c r="F6487" s="57"/>
      <c r="G6487" s="59"/>
    </row>
    <row r="6488" spans="2:7" x14ac:dyDescent="0.25">
      <c r="B6488" s="56"/>
      <c r="C6488" s="57"/>
      <c r="D6488" s="57"/>
      <c r="E6488" s="57"/>
      <c r="F6488" s="57"/>
      <c r="G6488" s="59"/>
    </row>
    <row r="6489" spans="2:7" x14ac:dyDescent="0.25">
      <c r="B6489" s="56"/>
      <c r="C6489" s="57"/>
      <c r="D6489" s="57"/>
      <c r="E6489" s="57"/>
      <c r="F6489" s="57"/>
      <c r="G6489" s="59"/>
    </row>
    <row r="6490" spans="2:7" x14ac:dyDescent="0.25">
      <c r="B6490" s="56"/>
      <c r="C6490" s="57"/>
      <c r="D6490" s="57"/>
      <c r="E6490" s="57"/>
      <c r="F6490" s="57"/>
      <c r="G6490" s="59"/>
    </row>
    <row r="6491" spans="2:7" x14ac:dyDescent="0.25">
      <c r="B6491" s="56"/>
      <c r="C6491" s="57"/>
      <c r="D6491" s="57"/>
      <c r="E6491" s="57"/>
      <c r="F6491" s="57"/>
      <c r="G6491" s="59"/>
    </row>
    <row r="6492" spans="2:7" x14ac:dyDescent="0.25">
      <c r="B6492" s="56"/>
      <c r="C6492" s="57"/>
      <c r="D6492" s="57"/>
      <c r="E6492" s="57"/>
      <c r="F6492" s="57"/>
      <c r="G6492" s="59"/>
    </row>
    <row r="6493" spans="2:7" x14ac:dyDescent="0.25">
      <c r="B6493" s="56"/>
      <c r="C6493" s="57"/>
      <c r="D6493" s="57"/>
      <c r="E6493" s="57"/>
      <c r="F6493" s="57"/>
      <c r="G6493" s="59"/>
    </row>
    <row r="6494" spans="2:7" x14ac:dyDescent="0.25">
      <c r="B6494" s="56"/>
      <c r="C6494" s="57"/>
      <c r="D6494" s="57"/>
      <c r="E6494" s="57"/>
      <c r="F6494" s="57"/>
      <c r="G6494" s="59"/>
    </row>
    <row r="6495" spans="2:7" x14ac:dyDescent="0.25">
      <c r="B6495" s="56"/>
      <c r="C6495" s="57"/>
      <c r="D6495" s="57"/>
      <c r="E6495" s="57"/>
      <c r="F6495" s="57"/>
      <c r="G6495" s="59"/>
    </row>
    <row r="6496" spans="2:7" x14ac:dyDescent="0.25">
      <c r="B6496" s="56"/>
      <c r="C6496" s="57"/>
      <c r="D6496" s="57"/>
      <c r="E6496" s="57"/>
      <c r="F6496" s="57"/>
      <c r="G6496" s="59"/>
    </row>
    <row r="6497" spans="2:7" x14ac:dyDescent="0.25">
      <c r="B6497" s="56"/>
      <c r="C6497" s="57"/>
      <c r="D6497" s="57"/>
      <c r="E6497" s="57"/>
      <c r="F6497" s="57"/>
      <c r="G6497" s="59"/>
    </row>
    <row r="6498" spans="2:7" x14ac:dyDescent="0.25">
      <c r="B6498" s="56"/>
      <c r="C6498" s="57"/>
      <c r="D6498" s="57"/>
      <c r="E6498" s="57"/>
      <c r="F6498" s="57"/>
      <c r="G6498" s="59"/>
    </row>
    <row r="6499" spans="2:7" x14ac:dyDescent="0.25">
      <c r="B6499" s="56"/>
      <c r="C6499" s="57"/>
      <c r="D6499" s="57"/>
      <c r="E6499" s="57"/>
      <c r="F6499" s="57"/>
      <c r="G6499" s="59"/>
    </row>
    <row r="6500" spans="2:7" x14ac:dyDescent="0.25">
      <c r="B6500" s="56"/>
      <c r="C6500" s="57"/>
      <c r="D6500" s="57"/>
      <c r="E6500" s="57"/>
      <c r="F6500" s="57"/>
      <c r="G6500" s="59"/>
    </row>
    <row r="6501" spans="2:7" x14ac:dyDescent="0.25">
      <c r="B6501" s="56"/>
      <c r="C6501" s="57"/>
      <c r="D6501" s="57"/>
      <c r="E6501" s="57"/>
      <c r="F6501" s="57"/>
      <c r="G6501" s="59"/>
    </row>
    <row r="6502" spans="2:7" x14ac:dyDescent="0.25">
      <c r="B6502" s="56"/>
      <c r="C6502" s="57"/>
      <c r="D6502" s="57"/>
      <c r="E6502" s="57"/>
      <c r="F6502" s="57"/>
      <c r="G6502" s="59"/>
    </row>
    <row r="6503" spans="2:7" x14ac:dyDescent="0.25">
      <c r="B6503" s="56"/>
      <c r="C6503" s="57"/>
      <c r="D6503" s="57"/>
      <c r="E6503" s="57"/>
      <c r="F6503" s="57"/>
      <c r="G6503" s="59"/>
    </row>
    <row r="6504" spans="2:7" x14ac:dyDescent="0.25">
      <c r="B6504" s="56"/>
      <c r="C6504" s="57"/>
      <c r="D6504" s="57"/>
      <c r="E6504" s="57"/>
      <c r="F6504" s="57"/>
      <c r="G6504" s="59"/>
    </row>
    <row r="6505" spans="2:7" x14ac:dyDescent="0.25">
      <c r="B6505" s="56"/>
      <c r="C6505" s="57"/>
      <c r="D6505" s="57"/>
      <c r="E6505" s="57"/>
      <c r="F6505" s="57"/>
      <c r="G6505" s="59"/>
    </row>
    <row r="6506" spans="2:7" x14ac:dyDescent="0.25">
      <c r="B6506" s="56"/>
      <c r="C6506" s="57"/>
      <c r="D6506" s="57"/>
      <c r="E6506" s="57"/>
      <c r="F6506" s="57"/>
      <c r="G6506" s="59"/>
    </row>
    <row r="6507" spans="2:7" x14ac:dyDescent="0.25">
      <c r="B6507" s="56"/>
      <c r="C6507" s="57"/>
      <c r="D6507" s="57"/>
      <c r="E6507" s="57"/>
      <c r="F6507" s="57"/>
      <c r="G6507" s="59"/>
    </row>
    <row r="6508" spans="2:7" x14ac:dyDescent="0.25">
      <c r="B6508" s="56"/>
      <c r="C6508" s="57"/>
      <c r="D6508" s="57"/>
      <c r="E6508" s="57"/>
      <c r="F6508" s="57"/>
      <c r="G6508" s="59"/>
    </row>
    <row r="6509" spans="2:7" x14ac:dyDescent="0.25">
      <c r="B6509" s="56"/>
      <c r="C6509" s="57"/>
      <c r="D6509" s="57"/>
      <c r="E6509" s="57"/>
      <c r="F6509" s="57"/>
      <c r="G6509" s="59"/>
    </row>
    <row r="6510" spans="2:7" x14ac:dyDescent="0.25">
      <c r="B6510" s="56"/>
      <c r="C6510" s="57"/>
      <c r="D6510" s="57"/>
      <c r="E6510" s="57"/>
      <c r="F6510" s="57"/>
      <c r="G6510" s="59"/>
    </row>
    <row r="6511" spans="2:7" x14ac:dyDescent="0.25">
      <c r="B6511" s="56"/>
      <c r="C6511" s="57"/>
      <c r="D6511" s="57"/>
      <c r="E6511" s="57"/>
      <c r="F6511" s="57"/>
      <c r="G6511" s="59"/>
    </row>
    <row r="6512" spans="2:7" x14ac:dyDescent="0.25">
      <c r="B6512" s="56"/>
      <c r="C6512" s="57"/>
      <c r="D6512" s="57"/>
      <c r="E6512" s="57"/>
      <c r="F6512" s="57"/>
      <c r="G6512" s="59"/>
    </row>
    <row r="6513" spans="2:7" x14ac:dyDescent="0.25">
      <c r="B6513" s="56"/>
      <c r="C6513" s="57"/>
      <c r="D6513" s="57"/>
      <c r="E6513" s="57"/>
      <c r="F6513" s="57"/>
      <c r="G6513" s="59"/>
    </row>
    <row r="6514" spans="2:7" x14ac:dyDescent="0.25">
      <c r="B6514" s="56"/>
      <c r="C6514" s="57"/>
      <c r="D6514" s="57"/>
      <c r="E6514" s="57"/>
      <c r="F6514" s="57"/>
      <c r="G6514" s="59"/>
    </row>
    <row r="6515" spans="2:7" x14ac:dyDescent="0.25">
      <c r="B6515" s="56"/>
      <c r="C6515" s="57"/>
      <c r="D6515" s="57"/>
      <c r="E6515" s="57"/>
      <c r="F6515" s="57"/>
      <c r="G6515" s="59"/>
    </row>
    <row r="6516" spans="2:7" x14ac:dyDescent="0.25">
      <c r="B6516" s="56"/>
      <c r="C6516" s="57"/>
      <c r="D6516" s="57"/>
      <c r="E6516" s="57"/>
      <c r="F6516" s="57"/>
      <c r="G6516" s="59"/>
    </row>
    <row r="6517" spans="2:7" x14ac:dyDescent="0.25">
      <c r="B6517" s="56"/>
      <c r="C6517" s="57"/>
      <c r="D6517" s="57"/>
      <c r="E6517" s="57"/>
      <c r="F6517" s="57"/>
      <c r="G6517" s="59"/>
    </row>
    <row r="6518" spans="2:7" x14ac:dyDescent="0.25">
      <c r="B6518" s="56"/>
      <c r="C6518" s="57"/>
      <c r="D6518" s="57"/>
      <c r="E6518" s="57"/>
      <c r="F6518" s="57"/>
      <c r="G6518" s="59"/>
    </row>
    <row r="6519" spans="2:7" x14ac:dyDescent="0.25">
      <c r="B6519" s="56"/>
      <c r="C6519" s="57"/>
      <c r="D6519" s="57"/>
      <c r="E6519" s="57"/>
      <c r="F6519" s="57"/>
      <c r="G6519" s="59"/>
    </row>
    <row r="6520" spans="2:7" x14ac:dyDescent="0.25">
      <c r="B6520" s="56"/>
      <c r="C6520" s="57"/>
      <c r="D6520" s="57"/>
      <c r="E6520" s="57"/>
      <c r="F6520" s="57"/>
      <c r="G6520" s="59"/>
    </row>
    <row r="6521" spans="2:7" x14ac:dyDescent="0.25">
      <c r="B6521" s="56"/>
      <c r="C6521" s="57"/>
      <c r="D6521" s="57"/>
      <c r="E6521" s="57"/>
      <c r="F6521" s="57"/>
      <c r="G6521" s="59"/>
    </row>
    <row r="6522" spans="2:7" x14ac:dyDescent="0.25">
      <c r="B6522" s="56"/>
      <c r="C6522" s="57"/>
      <c r="D6522" s="57"/>
      <c r="E6522" s="57"/>
      <c r="F6522" s="57"/>
      <c r="G6522" s="59"/>
    </row>
    <row r="6523" spans="2:7" x14ac:dyDescent="0.25">
      <c r="B6523" s="56"/>
      <c r="C6523" s="57"/>
      <c r="D6523" s="57"/>
      <c r="E6523" s="57"/>
      <c r="F6523" s="57"/>
      <c r="G6523" s="59"/>
    </row>
    <row r="6524" spans="2:7" x14ac:dyDescent="0.25">
      <c r="B6524" s="56"/>
      <c r="C6524" s="57"/>
      <c r="D6524" s="57"/>
      <c r="E6524" s="57"/>
      <c r="F6524" s="57"/>
      <c r="G6524" s="59"/>
    </row>
    <row r="6525" spans="2:7" x14ac:dyDescent="0.25">
      <c r="B6525" s="56"/>
      <c r="C6525" s="57"/>
      <c r="D6525" s="57"/>
      <c r="E6525" s="57"/>
      <c r="F6525" s="57"/>
      <c r="G6525" s="59"/>
    </row>
    <row r="6526" spans="2:7" x14ac:dyDescent="0.25">
      <c r="B6526" s="56"/>
      <c r="C6526" s="57"/>
      <c r="D6526" s="57"/>
      <c r="E6526" s="57"/>
      <c r="F6526" s="57"/>
      <c r="G6526" s="59"/>
    </row>
    <row r="6527" spans="2:7" x14ac:dyDescent="0.25">
      <c r="B6527" s="56"/>
      <c r="C6527" s="57"/>
      <c r="D6527" s="57"/>
      <c r="E6527" s="57"/>
      <c r="F6527" s="57"/>
      <c r="G6527" s="59"/>
    </row>
    <row r="6528" spans="2:7" x14ac:dyDescent="0.25">
      <c r="B6528" s="56"/>
      <c r="C6528" s="57"/>
      <c r="D6528" s="57"/>
      <c r="E6528" s="57"/>
      <c r="F6528" s="57"/>
      <c r="G6528" s="59"/>
    </row>
    <row r="6529" spans="2:7" x14ac:dyDescent="0.25">
      <c r="B6529" s="56"/>
      <c r="C6529" s="57"/>
      <c r="D6529" s="57"/>
      <c r="E6529" s="57"/>
      <c r="F6529" s="57"/>
      <c r="G6529" s="59"/>
    </row>
    <row r="6530" spans="2:7" x14ac:dyDescent="0.25">
      <c r="B6530" s="56"/>
      <c r="C6530" s="57"/>
      <c r="D6530" s="57"/>
      <c r="E6530" s="57"/>
      <c r="F6530" s="57"/>
      <c r="G6530" s="59"/>
    </row>
    <row r="6531" spans="2:7" x14ac:dyDescent="0.25">
      <c r="B6531" s="56"/>
      <c r="C6531" s="57"/>
      <c r="D6531" s="57"/>
      <c r="E6531" s="57"/>
      <c r="F6531" s="57"/>
      <c r="G6531" s="59"/>
    </row>
    <row r="6532" spans="2:7" x14ac:dyDescent="0.25">
      <c r="B6532" s="56"/>
      <c r="C6532" s="57"/>
      <c r="D6532" s="57"/>
      <c r="E6532" s="57"/>
      <c r="F6532" s="57"/>
      <c r="G6532" s="59"/>
    </row>
    <row r="6533" spans="2:7" x14ac:dyDescent="0.25">
      <c r="B6533" s="56"/>
      <c r="C6533" s="57"/>
      <c r="D6533" s="57"/>
      <c r="E6533" s="57"/>
      <c r="F6533" s="57"/>
      <c r="G6533" s="59"/>
    </row>
    <row r="6534" spans="2:7" x14ac:dyDescent="0.25">
      <c r="B6534" s="56"/>
      <c r="C6534" s="57"/>
      <c r="D6534" s="57"/>
      <c r="E6534" s="57"/>
      <c r="F6534" s="57"/>
      <c r="G6534" s="59"/>
    </row>
    <row r="6535" spans="2:7" x14ac:dyDescent="0.25">
      <c r="B6535" s="56"/>
      <c r="C6535" s="57"/>
      <c r="D6535" s="57"/>
      <c r="E6535" s="57"/>
      <c r="F6535" s="57"/>
      <c r="G6535" s="59"/>
    </row>
    <row r="6536" spans="2:7" x14ac:dyDescent="0.25">
      <c r="B6536" s="56"/>
      <c r="C6536" s="57"/>
      <c r="D6536" s="57"/>
      <c r="E6536" s="57"/>
      <c r="F6536" s="57"/>
      <c r="G6536" s="59"/>
    </row>
    <row r="6537" spans="2:7" x14ac:dyDescent="0.25">
      <c r="B6537" s="56"/>
      <c r="C6537" s="57"/>
      <c r="D6537" s="57"/>
      <c r="E6537" s="57"/>
      <c r="F6537" s="57"/>
      <c r="G6537" s="59"/>
    </row>
    <row r="6538" spans="2:7" x14ac:dyDescent="0.25">
      <c r="B6538" s="56"/>
      <c r="C6538" s="57"/>
      <c r="D6538" s="57"/>
      <c r="E6538" s="57"/>
      <c r="F6538" s="57"/>
      <c r="G6538" s="59"/>
    </row>
    <row r="6539" spans="2:7" x14ac:dyDescent="0.25">
      <c r="B6539" s="56"/>
      <c r="C6539" s="57"/>
      <c r="D6539" s="57"/>
      <c r="E6539" s="57"/>
      <c r="F6539" s="57"/>
      <c r="G6539" s="59"/>
    </row>
    <row r="6540" spans="2:7" x14ac:dyDescent="0.25">
      <c r="B6540" s="56"/>
      <c r="C6540" s="57"/>
      <c r="D6540" s="57"/>
      <c r="E6540" s="57"/>
      <c r="F6540" s="57"/>
      <c r="G6540" s="59"/>
    </row>
    <row r="6541" spans="2:7" x14ac:dyDescent="0.25">
      <c r="B6541" s="56"/>
      <c r="C6541" s="57"/>
      <c r="D6541" s="57"/>
      <c r="E6541" s="57"/>
      <c r="F6541" s="57"/>
      <c r="G6541" s="59"/>
    </row>
    <row r="6542" spans="2:7" x14ac:dyDescent="0.25">
      <c r="B6542" s="56"/>
      <c r="C6542" s="57"/>
      <c r="D6542" s="57"/>
      <c r="E6542" s="57"/>
      <c r="F6542" s="57"/>
      <c r="G6542" s="59"/>
    </row>
    <row r="6543" spans="2:7" x14ac:dyDescent="0.25">
      <c r="B6543" s="56"/>
      <c r="C6543" s="57"/>
      <c r="D6543" s="57"/>
      <c r="E6543" s="57"/>
      <c r="F6543" s="57"/>
      <c r="G6543" s="59"/>
    </row>
    <row r="6544" spans="2:7" x14ac:dyDescent="0.25">
      <c r="B6544" s="56"/>
      <c r="C6544" s="57"/>
      <c r="D6544" s="57"/>
      <c r="E6544" s="57"/>
      <c r="F6544" s="57"/>
      <c r="G6544" s="59"/>
    </row>
    <row r="6545" spans="2:7" x14ac:dyDescent="0.25">
      <c r="B6545" s="56"/>
      <c r="C6545" s="57"/>
      <c r="D6545" s="57"/>
      <c r="E6545" s="57"/>
      <c r="F6545" s="57"/>
      <c r="G6545" s="59"/>
    </row>
    <row r="6546" spans="2:7" x14ac:dyDescent="0.25">
      <c r="B6546" s="56"/>
      <c r="C6546" s="57"/>
      <c r="D6546" s="57"/>
      <c r="E6546" s="57"/>
      <c r="F6546" s="57"/>
      <c r="G6546" s="59"/>
    </row>
    <row r="6547" spans="2:7" x14ac:dyDescent="0.25">
      <c r="B6547" s="56"/>
      <c r="C6547" s="57"/>
      <c r="D6547" s="57"/>
      <c r="E6547" s="57"/>
      <c r="F6547" s="57"/>
      <c r="G6547" s="59"/>
    </row>
    <row r="6548" spans="2:7" x14ac:dyDescent="0.25">
      <c r="B6548" s="56"/>
      <c r="C6548" s="57"/>
      <c r="D6548" s="57"/>
      <c r="E6548" s="57"/>
      <c r="F6548" s="57"/>
      <c r="G6548" s="59"/>
    </row>
    <row r="6549" spans="2:7" x14ac:dyDescent="0.25">
      <c r="B6549" s="56"/>
      <c r="C6549" s="57"/>
      <c r="D6549" s="57"/>
      <c r="E6549" s="57"/>
      <c r="F6549" s="57"/>
      <c r="G6549" s="59"/>
    </row>
    <row r="6550" spans="2:7" x14ac:dyDescent="0.25">
      <c r="B6550" s="56"/>
      <c r="C6550" s="57"/>
      <c r="D6550" s="57"/>
      <c r="E6550" s="57"/>
      <c r="F6550" s="57"/>
      <c r="G6550" s="59"/>
    </row>
    <row r="6551" spans="2:7" x14ac:dyDescent="0.25">
      <c r="B6551" s="56"/>
      <c r="C6551" s="57"/>
      <c r="D6551" s="57"/>
      <c r="E6551" s="57"/>
      <c r="F6551" s="57"/>
      <c r="G6551" s="59"/>
    </row>
    <row r="6552" spans="2:7" x14ac:dyDescent="0.25">
      <c r="B6552" s="56"/>
      <c r="C6552" s="57"/>
      <c r="D6552" s="57"/>
      <c r="E6552" s="57"/>
      <c r="F6552" s="57"/>
      <c r="G6552" s="59"/>
    </row>
    <row r="6553" spans="2:7" x14ac:dyDescent="0.25">
      <c r="B6553" s="56"/>
      <c r="C6553" s="57"/>
      <c r="D6553" s="57"/>
      <c r="E6553" s="57"/>
      <c r="F6553" s="57"/>
      <c r="G6553" s="59"/>
    </row>
    <row r="6554" spans="2:7" x14ac:dyDescent="0.25">
      <c r="B6554" s="56"/>
      <c r="C6554" s="57"/>
      <c r="D6554" s="57"/>
      <c r="E6554" s="57"/>
      <c r="F6554" s="57"/>
      <c r="G6554" s="59"/>
    </row>
    <row r="6555" spans="2:7" x14ac:dyDescent="0.25">
      <c r="B6555" s="56"/>
      <c r="C6555" s="57"/>
      <c r="D6555" s="57"/>
      <c r="E6555" s="57"/>
      <c r="F6555" s="57"/>
      <c r="G6555" s="59"/>
    </row>
    <row r="6556" spans="2:7" x14ac:dyDescent="0.25">
      <c r="B6556" s="56"/>
      <c r="C6556" s="57"/>
      <c r="D6556" s="57"/>
      <c r="E6556" s="57"/>
      <c r="F6556" s="57"/>
      <c r="G6556" s="59"/>
    </row>
    <row r="6557" spans="2:7" x14ac:dyDescent="0.25">
      <c r="B6557" s="56"/>
      <c r="C6557" s="57"/>
      <c r="D6557" s="57"/>
      <c r="E6557" s="57"/>
      <c r="F6557" s="57"/>
      <c r="G6557" s="59"/>
    </row>
    <row r="6558" spans="2:7" x14ac:dyDescent="0.25">
      <c r="B6558" s="56"/>
      <c r="C6558" s="57"/>
      <c r="D6558" s="57"/>
      <c r="E6558" s="57"/>
      <c r="F6558" s="57"/>
      <c r="G6558" s="59"/>
    </row>
    <row r="6559" spans="2:7" x14ac:dyDescent="0.25">
      <c r="B6559" s="56"/>
      <c r="C6559" s="57"/>
      <c r="D6559" s="57"/>
      <c r="E6559" s="57"/>
      <c r="F6559" s="57"/>
      <c r="G6559" s="59"/>
    </row>
    <row r="6560" spans="2:7" x14ac:dyDescent="0.25">
      <c r="B6560" s="56"/>
      <c r="C6560" s="57"/>
      <c r="D6560" s="57"/>
      <c r="E6560" s="57"/>
      <c r="F6560" s="57"/>
      <c r="G6560" s="59"/>
    </row>
    <row r="6561" spans="2:7" x14ac:dyDescent="0.25">
      <c r="B6561" s="56"/>
      <c r="C6561" s="57"/>
      <c r="D6561" s="57"/>
      <c r="E6561" s="57"/>
      <c r="F6561" s="57"/>
      <c r="G6561" s="59"/>
    </row>
    <row r="6562" spans="2:7" x14ac:dyDescent="0.25">
      <c r="B6562" s="56"/>
      <c r="C6562" s="57"/>
      <c r="D6562" s="57"/>
      <c r="E6562" s="57"/>
      <c r="F6562" s="57"/>
      <c r="G6562" s="59"/>
    </row>
    <row r="6563" spans="2:7" x14ac:dyDescent="0.25">
      <c r="B6563" s="56"/>
      <c r="C6563" s="57"/>
      <c r="D6563" s="57"/>
      <c r="E6563" s="57"/>
      <c r="F6563" s="57"/>
      <c r="G6563" s="59"/>
    </row>
    <row r="6564" spans="2:7" x14ac:dyDescent="0.25">
      <c r="B6564" s="56"/>
      <c r="C6564" s="57"/>
      <c r="D6564" s="57"/>
      <c r="E6564" s="57"/>
      <c r="F6564" s="57"/>
      <c r="G6564" s="59"/>
    </row>
    <row r="6565" spans="2:7" x14ac:dyDescent="0.25">
      <c r="B6565" s="56"/>
      <c r="C6565" s="57"/>
      <c r="D6565" s="57"/>
      <c r="E6565" s="57"/>
      <c r="F6565" s="57"/>
      <c r="G6565" s="59"/>
    </row>
    <row r="6566" spans="2:7" x14ac:dyDescent="0.25">
      <c r="B6566" s="56"/>
      <c r="C6566" s="57"/>
      <c r="D6566" s="57"/>
      <c r="E6566" s="57"/>
      <c r="F6566" s="57"/>
      <c r="G6566" s="59"/>
    </row>
    <row r="6567" spans="2:7" x14ac:dyDescent="0.25">
      <c r="B6567" s="56"/>
      <c r="C6567" s="57"/>
      <c r="D6567" s="57"/>
      <c r="E6567" s="57"/>
      <c r="F6567" s="57"/>
      <c r="G6567" s="59"/>
    </row>
    <row r="6568" spans="2:7" x14ac:dyDescent="0.25">
      <c r="B6568" s="56"/>
      <c r="C6568" s="57"/>
      <c r="D6568" s="57"/>
      <c r="E6568" s="57"/>
      <c r="F6568" s="57"/>
      <c r="G6568" s="59"/>
    </row>
    <row r="6569" spans="2:7" x14ac:dyDescent="0.25">
      <c r="B6569" s="56"/>
      <c r="C6569" s="57"/>
      <c r="D6569" s="57"/>
      <c r="E6569" s="57"/>
      <c r="F6569" s="57"/>
      <c r="G6569" s="59"/>
    </row>
    <row r="6570" spans="2:7" x14ac:dyDescent="0.25">
      <c r="B6570" s="56"/>
      <c r="C6570" s="57"/>
      <c r="D6570" s="57"/>
      <c r="E6570" s="57"/>
      <c r="F6570" s="57"/>
      <c r="G6570" s="59"/>
    </row>
    <row r="6571" spans="2:7" x14ac:dyDescent="0.25">
      <c r="B6571" s="56"/>
      <c r="C6571" s="57"/>
      <c r="D6571" s="57"/>
      <c r="E6571" s="57"/>
      <c r="F6571" s="57"/>
      <c r="G6571" s="59"/>
    </row>
    <row r="6572" spans="2:7" x14ac:dyDescent="0.25">
      <c r="B6572" s="56"/>
      <c r="C6572" s="57"/>
      <c r="D6572" s="57"/>
      <c r="E6572" s="57"/>
      <c r="F6572" s="57"/>
      <c r="G6572" s="59"/>
    </row>
    <row r="6573" spans="2:7" x14ac:dyDescent="0.25">
      <c r="B6573" s="56"/>
      <c r="C6573" s="57"/>
      <c r="D6573" s="57"/>
      <c r="E6573" s="57"/>
      <c r="F6573" s="57"/>
      <c r="G6573" s="59"/>
    </row>
    <row r="6574" spans="2:7" x14ac:dyDescent="0.25">
      <c r="B6574" s="56"/>
      <c r="C6574" s="57"/>
      <c r="D6574" s="57"/>
      <c r="E6574" s="57"/>
      <c r="F6574" s="57"/>
      <c r="G6574" s="59"/>
    </row>
    <row r="6575" spans="2:7" x14ac:dyDescent="0.25">
      <c r="B6575" s="56"/>
      <c r="C6575" s="57"/>
      <c r="D6575" s="57"/>
      <c r="E6575" s="57"/>
      <c r="F6575" s="57"/>
      <c r="G6575" s="59"/>
    </row>
    <row r="6576" spans="2:7" x14ac:dyDescent="0.25">
      <c r="B6576" s="56"/>
      <c r="C6576" s="57"/>
      <c r="D6576" s="57"/>
      <c r="E6576" s="57"/>
      <c r="F6576" s="57"/>
      <c r="G6576" s="59"/>
    </row>
    <row r="6577" spans="2:7" x14ac:dyDescent="0.25">
      <c r="B6577" s="56"/>
      <c r="C6577" s="57"/>
      <c r="D6577" s="57"/>
      <c r="E6577" s="57"/>
      <c r="F6577" s="57"/>
      <c r="G6577" s="59"/>
    </row>
    <row r="6578" spans="2:7" x14ac:dyDescent="0.25">
      <c r="B6578" s="56"/>
      <c r="C6578" s="57"/>
      <c r="D6578" s="57"/>
      <c r="E6578" s="57"/>
      <c r="F6578" s="57"/>
      <c r="G6578" s="59"/>
    </row>
    <row r="6579" spans="2:7" x14ac:dyDescent="0.25">
      <c r="B6579" s="56"/>
      <c r="C6579" s="57"/>
      <c r="D6579" s="57"/>
      <c r="E6579" s="57"/>
      <c r="F6579" s="57"/>
      <c r="G6579" s="59"/>
    </row>
    <row r="6580" spans="2:7" x14ac:dyDescent="0.25">
      <c r="B6580" s="56"/>
      <c r="C6580" s="57"/>
      <c r="D6580" s="57"/>
      <c r="E6580" s="57"/>
      <c r="F6580" s="57"/>
      <c r="G6580" s="59"/>
    </row>
    <row r="6581" spans="2:7" x14ac:dyDescent="0.25">
      <c r="B6581" s="56"/>
      <c r="C6581" s="57"/>
      <c r="D6581" s="57"/>
      <c r="E6581" s="57"/>
      <c r="F6581" s="57"/>
      <c r="G6581" s="59"/>
    </row>
    <row r="6582" spans="2:7" x14ac:dyDescent="0.25">
      <c r="B6582" s="56"/>
      <c r="C6582" s="57"/>
      <c r="D6582" s="57"/>
      <c r="E6582" s="57"/>
      <c r="F6582" s="57"/>
      <c r="G6582" s="59"/>
    </row>
    <row r="6583" spans="2:7" x14ac:dyDescent="0.25">
      <c r="B6583" s="56"/>
      <c r="C6583" s="57"/>
      <c r="D6583" s="57"/>
      <c r="E6583" s="57"/>
      <c r="F6583" s="57"/>
      <c r="G6583" s="59"/>
    </row>
    <row r="6584" spans="2:7" x14ac:dyDescent="0.25">
      <c r="B6584" s="56"/>
      <c r="C6584" s="57"/>
      <c r="D6584" s="57"/>
      <c r="E6584" s="57"/>
      <c r="F6584" s="57"/>
      <c r="G6584" s="59"/>
    </row>
    <row r="6585" spans="2:7" x14ac:dyDescent="0.25">
      <c r="B6585" s="56"/>
      <c r="C6585" s="57"/>
      <c r="D6585" s="57"/>
      <c r="E6585" s="57"/>
      <c r="F6585" s="57"/>
      <c r="G6585" s="59"/>
    </row>
    <row r="6586" spans="2:7" x14ac:dyDescent="0.25">
      <c r="B6586" s="56"/>
      <c r="C6586" s="57"/>
      <c r="D6586" s="57"/>
      <c r="E6586" s="57"/>
      <c r="F6586" s="57"/>
      <c r="G6586" s="59"/>
    </row>
    <row r="6587" spans="2:7" x14ac:dyDescent="0.25">
      <c r="B6587" s="56"/>
      <c r="C6587" s="57"/>
      <c r="D6587" s="57"/>
      <c r="E6587" s="57"/>
      <c r="F6587" s="57"/>
      <c r="G6587" s="59"/>
    </row>
    <row r="6588" spans="2:7" x14ac:dyDescent="0.25">
      <c r="B6588" s="56"/>
      <c r="C6588" s="57"/>
      <c r="D6588" s="57"/>
      <c r="E6588" s="57"/>
      <c r="F6588" s="57"/>
      <c r="G6588" s="59"/>
    </row>
    <row r="6589" spans="2:7" x14ac:dyDescent="0.25">
      <c r="B6589" s="56"/>
      <c r="C6589" s="57"/>
      <c r="D6589" s="57"/>
      <c r="E6589" s="57"/>
      <c r="F6589" s="57"/>
      <c r="G6589" s="59"/>
    </row>
    <row r="6590" spans="2:7" x14ac:dyDescent="0.25">
      <c r="B6590" s="56"/>
      <c r="C6590" s="57"/>
      <c r="D6590" s="57"/>
      <c r="E6590" s="57"/>
      <c r="F6590" s="57"/>
      <c r="G6590" s="59"/>
    </row>
    <row r="6591" spans="2:7" x14ac:dyDescent="0.25">
      <c r="B6591" s="56"/>
      <c r="C6591" s="57"/>
      <c r="D6591" s="57"/>
      <c r="E6591" s="57"/>
      <c r="F6591" s="57"/>
      <c r="G6591" s="59"/>
    </row>
    <row r="6592" spans="2:7" x14ac:dyDescent="0.25">
      <c r="B6592" s="56"/>
      <c r="C6592" s="57"/>
      <c r="D6592" s="57"/>
      <c r="E6592" s="57"/>
      <c r="F6592" s="57"/>
      <c r="G6592" s="59"/>
    </row>
    <row r="6593" spans="2:7" x14ac:dyDescent="0.25">
      <c r="B6593" s="56"/>
      <c r="C6593" s="57"/>
      <c r="D6593" s="57"/>
      <c r="E6593" s="57"/>
      <c r="F6593" s="57"/>
      <c r="G6593" s="59"/>
    </row>
    <row r="6594" spans="2:7" x14ac:dyDescent="0.25">
      <c r="B6594" s="56"/>
      <c r="C6594" s="57"/>
      <c r="D6594" s="57"/>
      <c r="E6594" s="57"/>
      <c r="F6594" s="57"/>
      <c r="G6594" s="59"/>
    </row>
    <row r="6595" spans="2:7" x14ac:dyDescent="0.25">
      <c r="B6595" s="56"/>
      <c r="C6595" s="57"/>
      <c r="D6595" s="57"/>
      <c r="E6595" s="57"/>
      <c r="F6595" s="57"/>
      <c r="G6595" s="59"/>
    </row>
    <row r="6596" spans="2:7" x14ac:dyDescent="0.25">
      <c r="B6596" s="56"/>
      <c r="C6596" s="57"/>
      <c r="D6596" s="57"/>
      <c r="E6596" s="57"/>
      <c r="F6596" s="57"/>
      <c r="G6596" s="59"/>
    </row>
    <row r="6597" spans="2:7" x14ac:dyDescent="0.25">
      <c r="B6597" s="56"/>
      <c r="C6597" s="57"/>
      <c r="D6597" s="57"/>
      <c r="E6597" s="57"/>
      <c r="F6597" s="57"/>
      <c r="G6597" s="59"/>
    </row>
    <row r="6598" spans="2:7" x14ac:dyDescent="0.25">
      <c r="B6598" s="56"/>
      <c r="C6598" s="57"/>
      <c r="D6598" s="57"/>
      <c r="E6598" s="57"/>
      <c r="F6598" s="57"/>
      <c r="G6598" s="59"/>
    </row>
    <row r="6599" spans="2:7" x14ac:dyDescent="0.25">
      <c r="B6599" s="56"/>
      <c r="C6599" s="57"/>
      <c r="D6599" s="57"/>
      <c r="E6599" s="57"/>
      <c r="F6599" s="57"/>
      <c r="G6599" s="59"/>
    </row>
    <row r="6600" spans="2:7" x14ac:dyDescent="0.25">
      <c r="B6600" s="56"/>
      <c r="C6600" s="57"/>
      <c r="D6600" s="57"/>
      <c r="E6600" s="57"/>
      <c r="F6600" s="57"/>
      <c r="G6600" s="59"/>
    </row>
    <row r="6601" spans="2:7" x14ac:dyDescent="0.25">
      <c r="B6601" s="56"/>
      <c r="C6601" s="57"/>
      <c r="D6601" s="57"/>
      <c r="E6601" s="57"/>
      <c r="F6601" s="57"/>
      <c r="G6601" s="59"/>
    </row>
    <row r="6602" spans="2:7" x14ac:dyDescent="0.25">
      <c r="B6602" s="56"/>
      <c r="C6602" s="57"/>
      <c r="D6602" s="57"/>
      <c r="E6602" s="57"/>
      <c r="F6602" s="57"/>
      <c r="G6602" s="59"/>
    </row>
    <row r="6603" spans="2:7" x14ac:dyDescent="0.25">
      <c r="B6603" s="56"/>
      <c r="C6603" s="57"/>
      <c r="D6603" s="57"/>
      <c r="E6603" s="57"/>
      <c r="F6603" s="57"/>
      <c r="G6603" s="59"/>
    </row>
    <row r="6604" spans="2:7" x14ac:dyDescent="0.25">
      <c r="B6604" s="56"/>
      <c r="C6604" s="57"/>
      <c r="D6604" s="57"/>
      <c r="E6604" s="57"/>
      <c r="F6604" s="57"/>
      <c r="G6604" s="59"/>
    </row>
    <row r="6605" spans="2:7" x14ac:dyDescent="0.25">
      <c r="B6605" s="56"/>
      <c r="C6605" s="57"/>
      <c r="D6605" s="57"/>
      <c r="E6605" s="57"/>
      <c r="F6605" s="57"/>
      <c r="G6605" s="59"/>
    </row>
    <row r="6606" spans="2:7" x14ac:dyDescent="0.25">
      <c r="B6606" s="56"/>
      <c r="C6606" s="57"/>
      <c r="D6606" s="57"/>
      <c r="E6606" s="57"/>
      <c r="F6606" s="57"/>
      <c r="G6606" s="59"/>
    </row>
    <row r="6607" spans="2:7" x14ac:dyDescent="0.25">
      <c r="B6607" s="56"/>
      <c r="C6607" s="57"/>
      <c r="D6607" s="57"/>
      <c r="E6607" s="57"/>
      <c r="F6607" s="57"/>
      <c r="G6607" s="59"/>
    </row>
    <row r="6608" spans="2:7" x14ac:dyDescent="0.25">
      <c r="B6608" s="56"/>
      <c r="C6608" s="57"/>
      <c r="D6608" s="57"/>
      <c r="E6608" s="57"/>
      <c r="F6608" s="57"/>
      <c r="G6608" s="59"/>
    </row>
    <row r="6609" spans="2:7" x14ac:dyDescent="0.25">
      <c r="B6609" s="56"/>
      <c r="C6609" s="57"/>
      <c r="D6609" s="57"/>
      <c r="E6609" s="57"/>
      <c r="F6609" s="57"/>
      <c r="G6609" s="59"/>
    </row>
    <row r="6610" spans="2:7" x14ac:dyDescent="0.25">
      <c r="B6610" s="56"/>
      <c r="C6610" s="57"/>
      <c r="D6610" s="57"/>
      <c r="E6610" s="57"/>
      <c r="F6610" s="57"/>
      <c r="G6610" s="59"/>
    </row>
    <row r="6611" spans="2:7" x14ac:dyDescent="0.25">
      <c r="B6611" s="56"/>
      <c r="C6611" s="57"/>
      <c r="D6611" s="57"/>
      <c r="E6611" s="57"/>
      <c r="F6611" s="57"/>
      <c r="G6611" s="59"/>
    </row>
    <row r="6612" spans="2:7" x14ac:dyDescent="0.25">
      <c r="B6612" s="56"/>
      <c r="C6612" s="57"/>
      <c r="D6612" s="57"/>
      <c r="E6612" s="57"/>
      <c r="F6612" s="57"/>
      <c r="G6612" s="59"/>
    </row>
    <row r="6613" spans="2:7" x14ac:dyDescent="0.25">
      <c r="B6613" s="56"/>
      <c r="C6613" s="57"/>
      <c r="D6613" s="57"/>
      <c r="E6613" s="57"/>
      <c r="F6613" s="57"/>
      <c r="G6613" s="59"/>
    </row>
    <row r="6614" spans="2:7" x14ac:dyDescent="0.25">
      <c r="B6614" s="56"/>
      <c r="C6614" s="57"/>
      <c r="D6614" s="57"/>
      <c r="E6614" s="57"/>
      <c r="F6614" s="57"/>
      <c r="G6614" s="59"/>
    </row>
    <row r="6615" spans="2:7" x14ac:dyDescent="0.25">
      <c r="B6615" s="56"/>
      <c r="C6615" s="57"/>
      <c r="D6615" s="57"/>
      <c r="E6615" s="57"/>
      <c r="F6615" s="57"/>
      <c r="G6615" s="59"/>
    </row>
    <row r="6616" spans="2:7" x14ac:dyDescent="0.25">
      <c r="B6616" s="56"/>
      <c r="C6616" s="57"/>
      <c r="D6616" s="57"/>
      <c r="E6616" s="57"/>
      <c r="F6616" s="57"/>
      <c r="G6616" s="59"/>
    </row>
    <row r="6617" spans="2:7" x14ac:dyDescent="0.25">
      <c r="B6617" s="56"/>
      <c r="C6617" s="57"/>
      <c r="D6617" s="57"/>
      <c r="E6617" s="57"/>
      <c r="F6617" s="57"/>
      <c r="G6617" s="59"/>
    </row>
    <row r="6618" spans="2:7" x14ac:dyDescent="0.25">
      <c r="B6618" s="56"/>
      <c r="C6618" s="57"/>
      <c r="D6618" s="57"/>
      <c r="E6618" s="57"/>
      <c r="F6618" s="57"/>
      <c r="G6618" s="59"/>
    </row>
    <row r="6619" spans="2:7" x14ac:dyDescent="0.25">
      <c r="B6619" s="56"/>
      <c r="C6619" s="57"/>
      <c r="D6619" s="57"/>
      <c r="E6619" s="57"/>
      <c r="F6619" s="57"/>
      <c r="G6619" s="59"/>
    </row>
    <row r="6620" spans="2:7" x14ac:dyDescent="0.25">
      <c r="B6620" s="56"/>
      <c r="C6620" s="57"/>
      <c r="D6620" s="57"/>
      <c r="E6620" s="57"/>
      <c r="F6620" s="57"/>
      <c r="G6620" s="59"/>
    </row>
    <row r="6621" spans="2:7" x14ac:dyDescent="0.25">
      <c r="B6621" s="56"/>
      <c r="C6621" s="57"/>
      <c r="D6621" s="57"/>
      <c r="E6621" s="57"/>
      <c r="F6621" s="57"/>
      <c r="G6621" s="59"/>
    </row>
    <row r="6622" spans="2:7" x14ac:dyDescent="0.25">
      <c r="B6622" s="56"/>
      <c r="C6622" s="57"/>
      <c r="D6622" s="57"/>
      <c r="E6622" s="57"/>
      <c r="F6622" s="57"/>
      <c r="G6622" s="59"/>
    </row>
    <row r="6623" spans="2:7" x14ac:dyDescent="0.25">
      <c r="B6623" s="56"/>
      <c r="C6623" s="57"/>
      <c r="D6623" s="57"/>
      <c r="E6623" s="57"/>
      <c r="F6623" s="57"/>
      <c r="G6623" s="59"/>
    </row>
    <row r="6624" spans="2:7" x14ac:dyDescent="0.25">
      <c r="B6624" s="56"/>
      <c r="C6624" s="57"/>
      <c r="D6624" s="57"/>
      <c r="E6624" s="57"/>
      <c r="F6624" s="57"/>
      <c r="G6624" s="59"/>
    </row>
    <row r="6625" spans="2:7" x14ac:dyDescent="0.25">
      <c r="B6625" s="56"/>
      <c r="C6625" s="57"/>
      <c r="D6625" s="57"/>
      <c r="E6625" s="57"/>
      <c r="F6625" s="57"/>
      <c r="G6625" s="59"/>
    </row>
    <row r="6626" spans="2:7" x14ac:dyDescent="0.25">
      <c r="B6626" s="56"/>
      <c r="C6626" s="57"/>
      <c r="D6626" s="57"/>
      <c r="E6626" s="57"/>
      <c r="F6626" s="57"/>
      <c r="G6626" s="59"/>
    </row>
    <row r="6627" spans="2:7" x14ac:dyDescent="0.25">
      <c r="B6627" s="56"/>
      <c r="C6627" s="57"/>
      <c r="D6627" s="57"/>
      <c r="E6627" s="57"/>
      <c r="F6627" s="57"/>
      <c r="G6627" s="59"/>
    </row>
    <row r="6628" spans="2:7" x14ac:dyDescent="0.25">
      <c r="B6628" s="56"/>
      <c r="C6628" s="57"/>
      <c r="D6628" s="57"/>
      <c r="E6628" s="57"/>
      <c r="F6628" s="57"/>
      <c r="G6628" s="59"/>
    </row>
    <row r="6629" spans="2:7" x14ac:dyDescent="0.25">
      <c r="B6629" s="56"/>
      <c r="C6629" s="57"/>
      <c r="D6629" s="57"/>
      <c r="E6629" s="57"/>
      <c r="F6629" s="57"/>
      <c r="G6629" s="59"/>
    </row>
    <row r="6630" spans="2:7" x14ac:dyDescent="0.25">
      <c r="B6630" s="56"/>
      <c r="C6630" s="57"/>
      <c r="D6630" s="57"/>
      <c r="E6630" s="57"/>
      <c r="F6630" s="57"/>
      <c r="G6630" s="59"/>
    </row>
    <row r="6631" spans="2:7" x14ac:dyDescent="0.25">
      <c r="B6631" s="56"/>
      <c r="C6631" s="57"/>
      <c r="D6631" s="57"/>
      <c r="E6631" s="57"/>
      <c r="F6631" s="57"/>
      <c r="G6631" s="59"/>
    </row>
    <row r="6632" spans="2:7" x14ac:dyDescent="0.25">
      <c r="B6632" s="56"/>
      <c r="C6632" s="57"/>
      <c r="D6632" s="57"/>
      <c r="E6632" s="57"/>
      <c r="F6632" s="57"/>
      <c r="G6632" s="59"/>
    </row>
    <row r="6633" spans="2:7" x14ac:dyDescent="0.25">
      <c r="B6633" s="56"/>
      <c r="C6633" s="57"/>
      <c r="D6633" s="57"/>
      <c r="E6633" s="57"/>
      <c r="F6633" s="57"/>
      <c r="G6633" s="59"/>
    </row>
    <row r="6634" spans="2:7" x14ac:dyDescent="0.25">
      <c r="B6634" s="56"/>
      <c r="C6634" s="57"/>
      <c r="D6634" s="57"/>
      <c r="E6634" s="57"/>
      <c r="F6634" s="57"/>
      <c r="G6634" s="59"/>
    </row>
    <row r="6635" spans="2:7" x14ac:dyDescent="0.25">
      <c r="B6635" s="56"/>
      <c r="C6635" s="57"/>
      <c r="D6635" s="57"/>
      <c r="E6635" s="57"/>
      <c r="F6635" s="57"/>
      <c r="G6635" s="59"/>
    </row>
    <row r="6636" spans="2:7" x14ac:dyDescent="0.25">
      <c r="B6636" s="56"/>
      <c r="C6636" s="57"/>
      <c r="D6636" s="57"/>
      <c r="E6636" s="57"/>
      <c r="F6636" s="57"/>
      <c r="G6636" s="59"/>
    </row>
    <row r="6637" spans="2:7" x14ac:dyDescent="0.25">
      <c r="B6637" s="56"/>
      <c r="C6637" s="57"/>
      <c r="D6637" s="57"/>
      <c r="E6637" s="57"/>
      <c r="F6637" s="57"/>
      <c r="G6637" s="59"/>
    </row>
    <row r="6638" spans="2:7" x14ac:dyDescent="0.25">
      <c r="B6638" s="56"/>
      <c r="C6638" s="57"/>
      <c r="D6638" s="57"/>
      <c r="E6638" s="57"/>
      <c r="F6638" s="57"/>
      <c r="G6638" s="59"/>
    </row>
    <row r="6639" spans="2:7" x14ac:dyDescent="0.25">
      <c r="B6639" s="56"/>
      <c r="C6639" s="57"/>
      <c r="D6639" s="57"/>
      <c r="E6639" s="57"/>
      <c r="F6639" s="57"/>
      <c r="G6639" s="59"/>
    </row>
    <row r="6640" spans="2:7" x14ac:dyDescent="0.25">
      <c r="B6640" s="56"/>
      <c r="C6640" s="57"/>
      <c r="D6640" s="57"/>
      <c r="E6640" s="57"/>
      <c r="F6640" s="57"/>
      <c r="G6640" s="59"/>
    </row>
    <row r="6641" spans="2:7" x14ac:dyDescent="0.25">
      <c r="B6641" s="56"/>
      <c r="C6641" s="57"/>
      <c r="D6641" s="57"/>
      <c r="E6641" s="57"/>
      <c r="F6641" s="57"/>
      <c r="G6641" s="59"/>
    </row>
    <row r="6642" spans="2:7" x14ac:dyDescent="0.25">
      <c r="B6642" s="56"/>
      <c r="C6642" s="57"/>
      <c r="D6642" s="57"/>
      <c r="E6642" s="57"/>
      <c r="F6642" s="57"/>
      <c r="G6642" s="59"/>
    </row>
    <row r="6643" spans="2:7" x14ac:dyDescent="0.25">
      <c r="B6643" s="56"/>
      <c r="C6643" s="57"/>
      <c r="D6643" s="57"/>
      <c r="E6643" s="57"/>
      <c r="F6643" s="57"/>
      <c r="G6643" s="59"/>
    </row>
    <row r="6644" spans="2:7" x14ac:dyDescent="0.25">
      <c r="B6644" s="56"/>
      <c r="C6644" s="57"/>
      <c r="D6644" s="57"/>
      <c r="E6644" s="57"/>
      <c r="F6644" s="57"/>
      <c r="G6644" s="59"/>
    </row>
    <row r="6645" spans="2:7" x14ac:dyDescent="0.25">
      <c r="B6645" s="56"/>
      <c r="C6645" s="57"/>
      <c r="D6645" s="57"/>
      <c r="E6645" s="57"/>
      <c r="F6645" s="57"/>
      <c r="G6645" s="59"/>
    </row>
    <row r="6646" spans="2:7" x14ac:dyDescent="0.25">
      <c r="B6646" s="56"/>
      <c r="C6646" s="57"/>
      <c r="D6646" s="57"/>
      <c r="E6646" s="57"/>
      <c r="F6646" s="57"/>
      <c r="G6646" s="59"/>
    </row>
    <row r="6647" spans="2:7" x14ac:dyDescent="0.25">
      <c r="B6647" s="56"/>
      <c r="C6647" s="57"/>
      <c r="D6647" s="57"/>
      <c r="E6647" s="57"/>
      <c r="F6647" s="57"/>
      <c r="G6647" s="59"/>
    </row>
    <row r="6648" spans="2:7" x14ac:dyDescent="0.25">
      <c r="B6648" s="56"/>
      <c r="C6648" s="57"/>
      <c r="D6648" s="57"/>
      <c r="E6648" s="57"/>
      <c r="F6648" s="57"/>
      <c r="G6648" s="59"/>
    </row>
    <row r="6649" spans="2:7" x14ac:dyDescent="0.25">
      <c r="B6649" s="56"/>
      <c r="C6649" s="57"/>
      <c r="D6649" s="57"/>
      <c r="E6649" s="57"/>
      <c r="F6649" s="57"/>
      <c r="G6649" s="59"/>
    </row>
    <row r="6650" spans="2:7" x14ac:dyDescent="0.25">
      <c r="B6650" s="56"/>
      <c r="C6650" s="57"/>
      <c r="D6650" s="57"/>
      <c r="E6650" s="57"/>
      <c r="F6650" s="57"/>
      <c r="G6650" s="59"/>
    </row>
    <row r="6651" spans="2:7" x14ac:dyDescent="0.25">
      <c r="B6651" s="56"/>
      <c r="C6651" s="57"/>
      <c r="D6651" s="57"/>
      <c r="E6651" s="57"/>
      <c r="F6651" s="57"/>
      <c r="G6651" s="59"/>
    </row>
    <row r="6652" spans="2:7" x14ac:dyDescent="0.25">
      <c r="B6652" s="56"/>
      <c r="C6652" s="57"/>
      <c r="D6652" s="57"/>
      <c r="E6652" s="57"/>
      <c r="F6652" s="57"/>
      <c r="G6652" s="59"/>
    </row>
    <row r="6653" spans="2:7" x14ac:dyDescent="0.25">
      <c r="B6653" s="56"/>
      <c r="C6653" s="57"/>
      <c r="D6653" s="57"/>
      <c r="E6653" s="57"/>
      <c r="F6653" s="57"/>
      <c r="G6653" s="59"/>
    </row>
    <row r="6654" spans="2:7" x14ac:dyDescent="0.25">
      <c r="B6654" s="56"/>
      <c r="C6654" s="57"/>
      <c r="D6654" s="57"/>
      <c r="E6654" s="57"/>
      <c r="F6654" s="57"/>
      <c r="G6654" s="59"/>
    </row>
    <row r="6655" spans="2:7" x14ac:dyDescent="0.25">
      <c r="B6655" s="56"/>
      <c r="C6655" s="57"/>
      <c r="D6655" s="57"/>
      <c r="E6655" s="57"/>
      <c r="F6655" s="57"/>
      <c r="G6655" s="59"/>
    </row>
    <row r="6656" spans="2:7" x14ac:dyDescent="0.25">
      <c r="B6656" s="56"/>
      <c r="C6656" s="57"/>
      <c r="D6656" s="57"/>
      <c r="E6656" s="57"/>
      <c r="F6656" s="57"/>
      <c r="G6656" s="59"/>
    </row>
    <row r="6657" spans="2:7" x14ac:dyDescent="0.25">
      <c r="B6657" s="56"/>
      <c r="C6657" s="57"/>
      <c r="D6657" s="57"/>
      <c r="E6657" s="57"/>
      <c r="F6657" s="57"/>
      <c r="G6657" s="59"/>
    </row>
    <row r="6658" spans="2:7" x14ac:dyDescent="0.25">
      <c r="B6658" s="56"/>
      <c r="C6658" s="57"/>
      <c r="D6658" s="57"/>
      <c r="E6658" s="57"/>
      <c r="F6658" s="57"/>
      <c r="G6658" s="59"/>
    </row>
    <row r="6659" spans="2:7" x14ac:dyDescent="0.25">
      <c r="B6659" s="56"/>
      <c r="C6659" s="57"/>
      <c r="D6659" s="57"/>
      <c r="E6659" s="57"/>
      <c r="F6659" s="57"/>
      <c r="G6659" s="59"/>
    </row>
    <row r="6660" spans="2:7" x14ac:dyDescent="0.25">
      <c r="B6660" s="56"/>
      <c r="C6660" s="57"/>
      <c r="D6660" s="57"/>
      <c r="E6660" s="57"/>
      <c r="F6660" s="57"/>
      <c r="G6660" s="59"/>
    </row>
    <row r="6661" spans="2:7" x14ac:dyDescent="0.25">
      <c r="B6661" s="56"/>
      <c r="C6661" s="57"/>
      <c r="D6661" s="57"/>
      <c r="E6661" s="57"/>
      <c r="F6661" s="57"/>
      <c r="G6661" s="59"/>
    </row>
    <row r="6662" spans="2:7" x14ac:dyDescent="0.25">
      <c r="B6662" s="56"/>
      <c r="C6662" s="57"/>
      <c r="D6662" s="57"/>
      <c r="E6662" s="57"/>
      <c r="F6662" s="57"/>
      <c r="G6662" s="59"/>
    </row>
    <row r="6663" spans="2:7" x14ac:dyDescent="0.25">
      <c r="B6663" s="56"/>
      <c r="C6663" s="57"/>
      <c r="D6663" s="57"/>
      <c r="E6663" s="57"/>
      <c r="F6663" s="57"/>
      <c r="G6663" s="59"/>
    </row>
    <row r="6664" spans="2:7" x14ac:dyDescent="0.25">
      <c r="B6664" s="56"/>
      <c r="C6664" s="57"/>
      <c r="D6664" s="57"/>
      <c r="E6664" s="57"/>
      <c r="F6664" s="57"/>
      <c r="G6664" s="59"/>
    </row>
    <row r="6665" spans="2:7" x14ac:dyDescent="0.25">
      <c r="B6665" s="56"/>
      <c r="C6665" s="57"/>
      <c r="D6665" s="57"/>
      <c r="E6665" s="57"/>
      <c r="F6665" s="57"/>
      <c r="G6665" s="59"/>
    </row>
    <row r="6666" spans="2:7" x14ac:dyDescent="0.25">
      <c r="B6666" s="56"/>
      <c r="C6666" s="57"/>
      <c r="D6666" s="57"/>
      <c r="E6666" s="57"/>
      <c r="F6666" s="57"/>
      <c r="G6666" s="59"/>
    </row>
    <row r="6667" spans="2:7" x14ac:dyDescent="0.25">
      <c r="B6667" s="56"/>
      <c r="C6667" s="57"/>
      <c r="D6667" s="57"/>
      <c r="E6667" s="57"/>
      <c r="F6667" s="57"/>
      <c r="G6667" s="59"/>
    </row>
    <row r="6668" spans="2:7" x14ac:dyDescent="0.25">
      <c r="B6668" s="56"/>
      <c r="C6668" s="57"/>
      <c r="D6668" s="57"/>
      <c r="E6668" s="57"/>
      <c r="F6668" s="57"/>
      <c r="G6668" s="59"/>
    </row>
    <row r="6669" spans="2:7" x14ac:dyDescent="0.25">
      <c r="B6669" s="56"/>
      <c r="C6669" s="57"/>
      <c r="D6669" s="57"/>
      <c r="E6669" s="57"/>
      <c r="F6669" s="57"/>
      <c r="G6669" s="59"/>
    </row>
    <row r="6670" spans="2:7" x14ac:dyDescent="0.25">
      <c r="B6670" s="56"/>
      <c r="C6670" s="57"/>
      <c r="D6670" s="57"/>
      <c r="E6670" s="57"/>
      <c r="F6670" s="57"/>
      <c r="G6670" s="59"/>
    </row>
    <row r="6671" spans="2:7" x14ac:dyDescent="0.25">
      <c r="B6671" s="56"/>
      <c r="C6671" s="57"/>
      <c r="D6671" s="57"/>
      <c r="E6671" s="57"/>
      <c r="F6671" s="57"/>
      <c r="G6671" s="59"/>
    </row>
    <row r="6672" spans="2:7" x14ac:dyDescent="0.25">
      <c r="B6672" s="56"/>
      <c r="C6672" s="57"/>
      <c r="D6672" s="57"/>
      <c r="E6672" s="57"/>
      <c r="F6672" s="57"/>
      <c r="G6672" s="59"/>
    </row>
    <row r="6673" spans="2:7" x14ac:dyDescent="0.25">
      <c r="B6673" s="56"/>
      <c r="C6673" s="57"/>
      <c r="D6673" s="57"/>
      <c r="E6673" s="57"/>
      <c r="F6673" s="57"/>
      <c r="G6673" s="59"/>
    </row>
    <row r="6674" spans="2:7" x14ac:dyDescent="0.25">
      <c r="B6674" s="56"/>
      <c r="C6674" s="57"/>
      <c r="D6674" s="57"/>
      <c r="E6674" s="57"/>
      <c r="F6674" s="57"/>
      <c r="G6674" s="59"/>
    </row>
    <row r="6675" spans="2:7" x14ac:dyDescent="0.25">
      <c r="B6675" s="56"/>
      <c r="C6675" s="57"/>
      <c r="D6675" s="57"/>
      <c r="E6675" s="57"/>
      <c r="F6675" s="57"/>
      <c r="G6675" s="59"/>
    </row>
    <row r="6676" spans="2:7" x14ac:dyDescent="0.25">
      <c r="B6676" s="56"/>
      <c r="C6676" s="57"/>
      <c r="D6676" s="57"/>
      <c r="E6676" s="57"/>
      <c r="F6676" s="57"/>
      <c r="G6676" s="59"/>
    </row>
    <row r="6677" spans="2:7" x14ac:dyDescent="0.25">
      <c r="B6677" s="56"/>
      <c r="C6677" s="57"/>
      <c r="D6677" s="57"/>
      <c r="E6677" s="57"/>
      <c r="F6677" s="57"/>
      <c r="G6677" s="59"/>
    </row>
    <row r="6678" spans="2:7" x14ac:dyDescent="0.25">
      <c r="B6678" s="56"/>
      <c r="C6678" s="57"/>
      <c r="D6678" s="57"/>
      <c r="E6678" s="57"/>
      <c r="F6678" s="57"/>
      <c r="G6678" s="59"/>
    </row>
    <row r="6679" spans="2:7" x14ac:dyDescent="0.25">
      <c r="B6679" s="56"/>
      <c r="C6679" s="57"/>
      <c r="D6679" s="57"/>
      <c r="E6679" s="57"/>
      <c r="F6679" s="57"/>
      <c r="G6679" s="59"/>
    </row>
    <row r="6680" spans="2:7" x14ac:dyDescent="0.25">
      <c r="B6680" s="56"/>
      <c r="C6680" s="57"/>
      <c r="D6680" s="57"/>
      <c r="E6680" s="57"/>
      <c r="F6680" s="57"/>
      <c r="G6680" s="59"/>
    </row>
    <row r="6681" spans="2:7" x14ac:dyDescent="0.25">
      <c r="B6681" s="56"/>
      <c r="C6681" s="57"/>
      <c r="D6681" s="57"/>
      <c r="E6681" s="57"/>
      <c r="F6681" s="57"/>
      <c r="G6681" s="59"/>
    </row>
    <row r="6682" spans="2:7" x14ac:dyDescent="0.25">
      <c r="B6682" s="56"/>
      <c r="C6682" s="57"/>
      <c r="D6682" s="57"/>
      <c r="E6682" s="57"/>
      <c r="F6682" s="57"/>
      <c r="G6682" s="59"/>
    </row>
    <row r="6683" spans="2:7" x14ac:dyDescent="0.25">
      <c r="B6683" s="56"/>
      <c r="C6683" s="57"/>
      <c r="D6683" s="57"/>
      <c r="E6683" s="57"/>
      <c r="F6683" s="57"/>
      <c r="G6683" s="59"/>
    </row>
    <row r="6684" spans="2:7" x14ac:dyDescent="0.25">
      <c r="B6684" s="56"/>
      <c r="C6684" s="57"/>
      <c r="D6684" s="57"/>
      <c r="E6684" s="57"/>
      <c r="F6684" s="57"/>
      <c r="G6684" s="59"/>
    </row>
    <row r="6685" spans="2:7" x14ac:dyDescent="0.25">
      <c r="B6685" s="56"/>
      <c r="C6685" s="57"/>
      <c r="D6685" s="57"/>
      <c r="E6685" s="57"/>
      <c r="F6685" s="57"/>
      <c r="G6685" s="59"/>
    </row>
    <row r="6686" spans="2:7" x14ac:dyDescent="0.25">
      <c r="B6686" s="56"/>
      <c r="C6686" s="57"/>
      <c r="D6686" s="57"/>
      <c r="E6686" s="57"/>
      <c r="F6686" s="57"/>
      <c r="G6686" s="59"/>
    </row>
    <row r="6687" spans="2:7" x14ac:dyDescent="0.25">
      <c r="B6687" s="56"/>
      <c r="C6687" s="57"/>
      <c r="D6687" s="57"/>
      <c r="E6687" s="57"/>
      <c r="F6687" s="57"/>
      <c r="G6687" s="59"/>
    </row>
    <row r="6688" spans="2:7" x14ac:dyDescent="0.25">
      <c r="B6688" s="56"/>
      <c r="C6688" s="57"/>
      <c r="D6688" s="57"/>
      <c r="E6688" s="57"/>
      <c r="F6688" s="57"/>
      <c r="G6688" s="59"/>
    </row>
    <row r="6689" spans="2:7" x14ac:dyDescent="0.25">
      <c r="B6689" s="56"/>
      <c r="C6689" s="57"/>
      <c r="D6689" s="57"/>
      <c r="E6689" s="57"/>
      <c r="F6689" s="57"/>
      <c r="G6689" s="59"/>
    </row>
    <row r="6690" spans="2:7" x14ac:dyDescent="0.25">
      <c r="B6690" s="56"/>
      <c r="C6690" s="57"/>
      <c r="D6690" s="57"/>
      <c r="E6690" s="57"/>
      <c r="F6690" s="57"/>
      <c r="G6690" s="59"/>
    </row>
    <row r="6691" spans="2:7" x14ac:dyDescent="0.25">
      <c r="B6691" s="56"/>
      <c r="C6691" s="57"/>
      <c r="D6691" s="57"/>
      <c r="E6691" s="57"/>
      <c r="F6691" s="57"/>
      <c r="G6691" s="59"/>
    </row>
    <row r="6692" spans="2:7" x14ac:dyDescent="0.25">
      <c r="B6692" s="56"/>
      <c r="C6692" s="57"/>
      <c r="D6692" s="57"/>
      <c r="E6692" s="57"/>
      <c r="F6692" s="57"/>
      <c r="G6692" s="59"/>
    </row>
    <row r="6693" spans="2:7" x14ac:dyDescent="0.25">
      <c r="B6693" s="56"/>
      <c r="C6693" s="57"/>
      <c r="D6693" s="57"/>
      <c r="E6693" s="57"/>
      <c r="F6693" s="57"/>
      <c r="G6693" s="59"/>
    </row>
    <row r="6694" spans="2:7" x14ac:dyDescent="0.25">
      <c r="B6694" s="56"/>
      <c r="C6694" s="57"/>
      <c r="D6694" s="57"/>
      <c r="E6694" s="57"/>
      <c r="F6694" s="57"/>
      <c r="G6694" s="59"/>
    </row>
    <row r="6695" spans="2:7" x14ac:dyDescent="0.25">
      <c r="B6695" s="56"/>
      <c r="C6695" s="57"/>
      <c r="D6695" s="57"/>
      <c r="E6695" s="57"/>
      <c r="F6695" s="57"/>
      <c r="G6695" s="59"/>
    </row>
    <row r="6696" spans="2:7" x14ac:dyDescent="0.25">
      <c r="B6696" s="56"/>
      <c r="C6696" s="57"/>
      <c r="D6696" s="57"/>
      <c r="E6696" s="57"/>
      <c r="F6696" s="57"/>
      <c r="G6696" s="59"/>
    </row>
    <row r="6697" spans="2:7" x14ac:dyDescent="0.25">
      <c r="B6697" s="56"/>
      <c r="C6697" s="57"/>
      <c r="D6697" s="57"/>
      <c r="E6697" s="57"/>
      <c r="F6697" s="57"/>
      <c r="G6697" s="59"/>
    </row>
    <row r="6698" spans="2:7" x14ac:dyDescent="0.25">
      <c r="B6698" s="56"/>
      <c r="C6698" s="57"/>
      <c r="D6698" s="57"/>
      <c r="E6698" s="57"/>
      <c r="F6698" s="57"/>
      <c r="G6698" s="59"/>
    </row>
    <row r="6699" spans="2:7" x14ac:dyDescent="0.25">
      <c r="B6699" s="56"/>
      <c r="C6699" s="57"/>
      <c r="D6699" s="57"/>
      <c r="E6699" s="57"/>
      <c r="F6699" s="57"/>
      <c r="G6699" s="59"/>
    </row>
    <row r="6700" spans="2:7" x14ac:dyDescent="0.25">
      <c r="B6700" s="56"/>
      <c r="C6700" s="57"/>
      <c r="D6700" s="57"/>
      <c r="E6700" s="57"/>
      <c r="F6700" s="57"/>
      <c r="G6700" s="59"/>
    </row>
    <row r="6701" spans="2:7" x14ac:dyDescent="0.25">
      <c r="B6701" s="56"/>
      <c r="C6701" s="57"/>
      <c r="D6701" s="57"/>
      <c r="E6701" s="57"/>
      <c r="F6701" s="57"/>
      <c r="G6701" s="59"/>
    </row>
    <row r="6702" spans="2:7" x14ac:dyDescent="0.25">
      <c r="B6702" s="56"/>
      <c r="C6702" s="57"/>
      <c r="D6702" s="57"/>
      <c r="E6702" s="57"/>
      <c r="F6702" s="57"/>
      <c r="G6702" s="59"/>
    </row>
    <row r="6703" spans="2:7" x14ac:dyDescent="0.25">
      <c r="B6703" s="56"/>
      <c r="C6703" s="57"/>
      <c r="D6703" s="57"/>
      <c r="E6703" s="57"/>
      <c r="F6703" s="57"/>
      <c r="G6703" s="59"/>
    </row>
    <row r="6704" spans="2:7" x14ac:dyDescent="0.25">
      <c r="B6704" s="56"/>
      <c r="C6704" s="57"/>
      <c r="D6704" s="57"/>
      <c r="E6704" s="57"/>
      <c r="F6704" s="57"/>
      <c r="G6704" s="59"/>
    </row>
    <row r="6705" spans="2:7" x14ac:dyDescent="0.25">
      <c r="B6705" s="56"/>
      <c r="C6705" s="57"/>
      <c r="D6705" s="57"/>
      <c r="E6705" s="57"/>
      <c r="F6705" s="57"/>
      <c r="G6705" s="59"/>
    </row>
    <row r="6706" spans="2:7" x14ac:dyDescent="0.25">
      <c r="B6706" s="56"/>
      <c r="C6706" s="57"/>
      <c r="D6706" s="57"/>
      <c r="E6706" s="57"/>
      <c r="F6706" s="57"/>
      <c r="G6706" s="59"/>
    </row>
    <row r="6707" spans="2:7" x14ac:dyDescent="0.25">
      <c r="B6707" s="56"/>
      <c r="C6707" s="57"/>
      <c r="D6707" s="57"/>
      <c r="E6707" s="57"/>
      <c r="F6707" s="57"/>
      <c r="G6707" s="59"/>
    </row>
    <row r="6708" spans="2:7" x14ac:dyDescent="0.25">
      <c r="B6708" s="56"/>
      <c r="C6708" s="57"/>
      <c r="D6708" s="57"/>
      <c r="E6708" s="57"/>
      <c r="F6708" s="57"/>
      <c r="G6708" s="59"/>
    </row>
    <row r="6709" spans="2:7" x14ac:dyDescent="0.25">
      <c r="B6709" s="56"/>
      <c r="C6709" s="57"/>
      <c r="D6709" s="57"/>
      <c r="E6709" s="57"/>
      <c r="F6709" s="57"/>
      <c r="G6709" s="59"/>
    </row>
    <row r="6710" spans="2:7" x14ac:dyDescent="0.25">
      <c r="B6710" s="56"/>
      <c r="C6710" s="57"/>
      <c r="D6710" s="57"/>
      <c r="E6710" s="57"/>
      <c r="F6710" s="57"/>
      <c r="G6710" s="59"/>
    </row>
    <row r="6711" spans="2:7" x14ac:dyDescent="0.25">
      <c r="B6711" s="56"/>
      <c r="C6711" s="57"/>
      <c r="D6711" s="57"/>
      <c r="E6711" s="57"/>
      <c r="F6711" s="57"/>
      <c r="G6711" s="59"/>
    </row>
    <row r="6712" spans="2:7" x14ac:dyDescent="0.25">
      <c r="B6712" s="56"/>
      <c r="C6712" s="57"/>
      <c r="D6712" s="57"/>
      <c r="E6712" s="57"/>
      <c r="F6712" s="57"/>
      <c r="G6712" s="59"/>
    </row>
    <row r="6713" spans="2:7" x14ac:dyDescent="0.25">
      <c r="B6713" s="56"/>
      <c r="C6713" s="57"/>
      <c r="D6713" s="57"/>
      <c r="E6713" s="57"/>
      <c r="F6713" s="57"/>
      <c r="G6713" s="59"/>
    </row>
    <row r="6714" spans="2:7" x14ac:dyDescent="0.25">
      <c r="B6714" s="56"/>
      <c r="C6714" s="57"/>
      <c r="D6714" s="57"/>
      <c r="E6714" s="57"/>
      <c r="F6714" s="57"/>
      <c r="G6714" s="59"/>
    </row>
    <row r="6715" spans="2:7" x14ac:dyDescent="0.25">
      <c r="B6715" s="56"/>
      <c r="C6715" s="57"/>
      <c r="D6715" s="57"/>
      <c r="E6715" s="57"/>
      <c r="F6715" s="57"/>
      <c r="G6715" s="59"/>
    </row>
    <row r="6716" spans="2:7" x14ac:dyDescent="0.25">
      <c r="B6716" s="56"/>
      <c r="C6716" s="57"/>
      <c r="D6716" s="57"/>
      <c r="E6716" s="57"/>
      <c r="F6716" s="57"/>
      <c r="G6716" s="59"/>
    </row>
    <row r="6717" spans="2:7" x14ac:dyDescent="0.25">
      <c r="B6717" s="56"/>
      <c r="C6717" s="57"/>
      <c r="D6717" s="57"/>
      <c r="E6717" s="57"/>
      <c r="F6717" s="57"/>
      <c r="G6717" s="59"/>
    </row>
    <row r="6718" spans="2:7" x14ac:dyDescent="0.25">
      <c r="B6718" s="56"/>
      <c r="C6718" s="57"/>
      <c r="D6718" s="57"/>
      <c r="E6718" s="57"/>
      <c r="F6718" s="57"/>
      <c r="G6718" s="59"/>
    </row>
    <row r="6719" spans="2:7" x14ac:dyDescent="0.25">
      <c r="B6719" s="56"/>
      <c r="C6719" s="57"/>
      <c r="D6719" s="57"/>
      <c r="E6719" s="57"/>
      <c r="F6719" s="57"/>
      <c r="G6719" s="59"/>
    </row>
    <row r="6720" spans="2:7" x14ac:dyDescent="0.25">
      <c r="B6720" s="56"/>
      <c r="C6720" s="57"/>
      <c r="D6720" s="57"/>
      <c r="E6720" s="57"/>
      <c r="F6720" s="57"/>
      <c r="G6720" s="59"/>
    </row>
    <row r="6721" spans="2:7" x14ac:dyDescent="0.25">
      <c r="B6721" s="56"/>
      <c r="C6721" s="57"/>
      <c r="D6721" s="57"/>
      <c r="E6721" s="57"/>
      <c r="F6721" s="57"/>
      <c r="G6721" s="59"/>
    </row>
    <row r="6722" spans="2:7" x14ac:dyDescent="0.25">
      <c r="B6722" s="56"/>
      <c r="C6722" s="57"/>
      <c r="D6722" s="57"/>
      <c r="E6722" s="57"/>
      <c r="F6722" s="57"/>
      <c r="G6722" s="59"/>
    </row>
    <row r="6723" spans="2:7" x14ac:dyDescent="0.25">
      <c r="B6723" s="56"/>
      <c r="C6723" s="57"/>
      <c r="D6723" s="57"/>
      <c r="E6723" s="57"/>
      <c r="F6723" s="57"/>
      <c r="G6723" s="59"/>
    </row>
    <row r="6724" spans="2:7" x14ac:dyDescent="0.25">
      <c r="B6724" s="56"/>
      <c r="C6724" s="57"/>
      <c r="D6724" s="57"/>
      <c r="E6724" s="57"/>
      <c r="F6724" s="57"/>
      <c r="G6724" s="59"/>
    </row>
    <row r="6725" spans="2:7" x14ac:dyDescent="0.25">
      <c r="B6725" s="56"/>
      <c r="C6725" s="57"/>
      <c r="D6725" s="57"/>
      <c r="E6725" s="57"/>
      <c r="F6725" s="57"/>
      <c r="G6725" s="59"/>
    </row>
    <row r="6726" spans="2:7" x14ac:dyDescent="0.25">
      <c r="B6726" s="56"/>
      <c r="C6726" s="57"/>
      <c r="D6726" s="57"/>
      <c r="E6726" s="57"/>
      <c r="F6726" s="57"/>
      <c r="G6726" s="59"/>
    </row>
    <row r="6727" spans="2:7" x14ac:dyDescent="0.25">
      <c r="B6727" s="56"/>
      <c r="C6727" s="57"/>
      <c r="D6727" s="57"/>
      <c r="E6727" s="57"/>
      <c r="F6727" s="57"/>
      <c r="G6727" s="59"/>
    </row>
    <row r="6728" spans="2:7" x14ac:dyDescent="0.25">
      <c r="B6728" s="56"/>
      <c r="C6728" s="57"/>
      <c r="D6728" s="57"/>
      <c r="E6728" s="57"/>
      <c r="F6728" s="57"/>
      <c r="G6728" s="59"/>
    </row>
    <row r="6729" spans="2:7" x14ac:dyDescent="0.25">
      <c r="B6729" s="56"/>
      <c r="C6729" s="57"/>
      <c r="D6729" s="57"/>
      <c r="E6729" s="57"/>
      <c r="F6729" s="57"/>
      <c r="G6729" s="59"/>
    </row>
    <row r="6730" spans="2:7" x14ac:dyDescent="0.25">
      <c r="B6730" s="56"/>
      <c r="C6730" s="57"/>
      <c r="D6730" s="57"/>
      <c r="E6730" s="57"/>
      <c r="F6730" s="57"/>
      <c r="G6730" s="59"/>
    </row>
    <row r="6731" spans="2:7" x14ac:dyDescent="0.25">
      <c r="B6731" s="56"/>
      <c r="C6731" s="57"/>
      <c r="D6731" s="57"/>
      <c r="E6731" s="57"/>
      <c r="F6731" s="57"/>
      <c r="G6731" s="59"/>
    </row>
    <row r="6732" spans="2:7" x14ac:dyDescent="0.25">
      <c r="B6732" s="56"/>
      <c r="C6732" s="57"/>
      <c r="D6732" s="57"/>
      <c r="E6732" s="57"/>
      <c r="F6732" s="57"/>
      <c r="G6732" s="59"/>
    </row>
    <row r="6733" spans="2:7" x14ac:dyDescent="0.25">
      <c r="B6733" s="56"/>
      <c r="C6733" s="57"/>
      <c r="D6733" s="57"/>
      <c r="E6733" s="57"/>
      <c r="F6733" s="57"/>
      <c r="G6733" s="59"/>
    </row>
    <row r="6734" spans="2:7" x14ac:dyDescent="0.25">
      <c r="B6734" s="56"/>
      <c r="C6734" s="57"/>
      <c r="D6734" s="57"/>
      <c r="E6734" s="57"/>
      <c r="F6734" s="57"/>
      <c r="G6734" s="59"/>
    </row>
    <row r="6735" spans="2:7" x14ac:dyDescent="0.25">
      <c r="B6735" s="56"/>
      <c r="C6735" s="57"/>
      <c r="D6735" s="57"/>
      <c r="E6735" s="57"/>
      <c r="F6735" s="57"/>
      <c r="G6735" s="59"/>
    </row>
    <row r="6736" spans="2:7" x14ac:dyDescent="0.25">
      <c r="B6736" s="56"/>
      <c r="C6736" s="57"/>
      <c r="D6736" s="57"/>
      <c r="E6736" s="57"/>
      <c r="F6736" s="57"/>
      <c r="G6736" s="59"/>
    </row>
    <row r="6737" spans="2:7" x14ac:dyDescent="0.25">
      <c r="B6737" s="56"/>
      <c r="C6737" s="57"/>
      <c r="D6737" s="57"/>
      <c r="E6737" s="57"/>
      <c r="F6737" s="57"/>
      <c r="G6737" s="59"/>
    </row>
    <row r="6738" spans="2:7" x14ac:dyDescent="0.25">
      <c r="B6738" s="56"/>
      <c r="C6738" s="57"/>
      <c r="D6738" s="57"/>
      <c r="E6738" s="57"/>
      <c r="F6738" s="57"/>
      <c r="G6738" s="59"/>
    </row>
    <row r="6739" spans="2:7" x14ac:dyDescent="0.25">
      <c r="B6739" s="56"/>
      <c r="C6739" s="57"/>
      <c r="D6739" s="57"/>
      <c r="E6739" s="57"/>
      <c r="F6739" s="57"/>
      <c r="G6739" s="59"/>
    </row>
    <row r="6740" spans="2:7" x14ac:dyDescent="0.25">
      <c r="B6740" s="56"/>
      <c r="C6740" s="57"/>
      <c r="D6740" s="57"/>
      <c r="E6740" s="57"/>
      <c r="F6740" s="57"/>
      <c r="G6740" s="59"/>
    </row>
    <row r="6741" spans="2:7" x14ac:dyDescent="0.25">
      <c r="B6741" s="56"/>
      <c r="C6741" s="57"/>
      <c r="D6741" s="57"/>
      <c r="E6741" s="57"/>
      <c r="F6741" s="57"/>
      <c r="G6741" s="59"/>
    </row>
    <row r="6742" spans="2:7" x14ac:dyDescent="0.25">
      <c r="B6742" s="56"/>
      <c r="C6742" s="57"/>
      <c r="D6742" s="57"/>
      <c r="E6742" s="57"/>
      <c r="F6742" s="57"/>
      <c r="G6742" s="59"/>
    </row>
    <row r="6743" spans="2:7" x14ac:dyDescent="0.25">
      <c r="B6743" s="56"/>
      <c r="C6743" s="57"/>
      <c r="D6743" s="57"/>
      <c r="E6743" s="57"/>
      <c r="F6743" s="57"/>
      <c r="G6743" s="59"/>
    </row>
    <row r="6744" spans="2:7" x14ac:dyDescent="0.25">
      <c r="B6744" s="56"/>
      <c r="C6744" s="57"/>
      <c r="D6744" s="57"/>
      <c r="E6744" s="57"/>
      <c r="F6744" s="57"/>
      <c r="G6744" s="59"/>
    </row>
    <row r="6745" spans="2:7" x14ac:dyDescent="0.25">
      <c r="B6745" s="56"/>
      <c r="C6745" s="57"/>
      <c r="D6745" s="57"/>
      <c r="E6745" s="57"/>
      <c r="F6745" s="57"/>
      <c r="G6745" s="59"/>
    </row>
    <row r="6746" spans="2:7" x14ac:dyDescent="0.25">
      <c r="B6746" s="56"/>
      <c r="C6746" s="57"/>
      <c r="D6746" s="57"/>
      <c r="E6746" s="57"/>
      <c r="F6746" s="57"/>
      <c r="G6746" s="59"/>
    </row>
    <row r="6747" spans="2:7" x14ac:dyDescent="0.25">
      <c r="B6747" s="56"/>
      <c r="C6747" s="57"/>
      <c r="D6747" s="57"/>
      <c r="E6747" s="57"/>
      <c r="F6747" s="57"/>
      <c r="G6747" s="59"/>
    </row>
    <row r="6748" spans="2:7" x14ac:dyDescent="0.25">
      <c r="B6748" s="56"/>
      <c r="C6748" s="57"/>
      <c r="D6748" s="57"/>
      <c r="E6748" s="57"/>
      <c r="F6748" s="57"/>
      <c r="G6748" s="59"/>
    </row>
    <row r="6749" spans="2:7" x14ac:dyDescent="0.25">
      <c r="B6749" s="56"/>
      <c r="C6749" s="57"/>
      <c r="D6749" s="57"/>
      <c r="E6749" s="57"/>
      <c r="F6749" s="57"/>
      <c r="G6749" s="59"/>
    </row>
    <row r="6750" spans="2:7" x14ac:dyDescent="0.25">
      <c r="B6750" s="56"/>
      <c r="C6750" s="57"/>
      <c r="D6750" s="57"/>
      <c r="E6750" s="57"/>
      <c r="F6750" s="57"/>
      <c r="G6750" s="59"/>
    </row>
    <row r="6751" spans="2:7" x14ac:dyDescent="0.25">
      <c r="B6751" s="56"/>
      <c r="C6751" s="57"/>
      <c r="D6751" s="57"/>
      <c r="E6751" s="57"/>
      <c r="F6751" s="57"/>
      <c r="G6751" s="59"/>
    </row>
    <row r="6752" spans="2:7" x14ac:dyDescent="0.25">
      <c r="B6752" s="56"/>
      <c r="C6752" s="57"/>
      <c r="D6752" s="57"/>
      <c r="E6752" s="57"/>
      <c r="F6752" s="57"/>
      <c r="G6752" s="59"/>
    </row>
    <row r="6753" spans="2:7" x14ac:dyDescent="0.25">
      <c r="B6753" s="56"/>
      <c r="C6753" s="57"/>
      <c r="D6753" s="57"/>
      <c r="E6753" s="57"/>
      <c r="F6753" s="57"/>
      <c r="G6753" s="59"/>
    </row>
    <row r="6754" spans="2:7" x14ac:dyDescent="0.25">
      <c r="B6754" s="56"/>
      <c r="C6754" s="57"/>
      <c r="D6754" s="57"/>
      <c r="E6754" s="57"/>
      <c r="F6754" s="57"/>
      <c r="G6754" s="59"/>
    </row>
    <row r="6755" spans="2:7" x14ac:dyDescent="0.25">
      <c r="B6755" s="56"/>
      <c r="C6755" s="57"/>
      <c r="D6755" s="57"/>
      <c r="E6755" s="57"/>
      <c r="F6755" s="57"/>
      <c r="G6755" s="59"/>
    </row>
    <row r="6756" spans="2:7" x14ac:dyDescent="0.25">
      <c r="B6756" s="56"/>
      <c r="C6756" s="57"/>
      <c r="D6756" s="57"/>
      <c r="E6756" s="57"/>
      <c r="F6756" s="57"/>
      <c r="G6756" s="59"/>
    </row>
    <row r="6757" spans="2:7" x14ac:dyDescent="0.25">
      <c r="B6757" s="56"/>
      <c r="C6757" s="57"/>
      <c r="D6757" s="57"/>
      <c r="E6757" s="57"/>
      <c r="F6757" s="57"/>
      <c r="G6757" s="59"/>
    </row>
    <row r="6758" spans="2:7" x14ac:dyDescent="0.25">
      <c r="B6758" s="56"/>
      <c r="C6758" s="57"/>
      <c r="D6758" s="57"/>
      <c r="E6758" s="57"/>
      <c r="F6758" s="57"/>
      <c r="G6758" s="59"/>
    </row>
    <row r="6759" spans="2:7" x14ac:dyDescent="0.25">
      <c r="B6759" s="56"/>
      <c r="C6759" s="57"/>
      <c r="D6759" s="57"/>
      <c r="E6759" s="57"/>
      <c r="F6759" s="57"/>
      <c r="G6759" s="59"/>
    </row>
    <row r="6760" spans="2:7" x14ac:dyDescent="0.25">
      <c r="B6760" s="56"/>
      <c r="C6760" s="57"/>
      <c r="D6760" s="57"/>
      <c r="E6760" s="57"/>
      <c r="F6760" s="57"/>
      <c r="G6760" s="59"/>
    </row>
    <row r="6761" spans="2:7" x14ac:dyDescent="0.25">
      <c r="B6761" s="56"/>
      <c r="C6761" s="57"/>
      <c r="D6761" s="57"/>
      <c r="E6761" s="57"/>
      <c r="F6761" s="57"/>
      <c r="G6761" s="59"/>
    </row>
    <row r="6762" spans="2:7" x14ac:dyDescent="0.25">
      <c r="B6762" s="56"/>
      <c r="C6762" s="57"/>
      <c r="D6762" s="57"/>
      <c r="E6762" s="57"/>
      <c r="F6762" s="57"/>
      <c r="G6762" s="59"/>
    </row>
    <row r="6763" spans="2:7" x14ac:dyDescent="0.25">
      <c r="B6763" s="56"/>
      <c r="C6763" s="57"/>
      <c r="D6763" s="57"/>
      <c r="E6763" s="57"/>
      <c r="F6763" s="57"/>
      <c r="G6763" s="59"/>
    </row>
    <row r="6764" spans="2:7" x14ac:dyDescent="0.25">
      <c r="B6764" s="56"/>
      <c r="C6764" s="57"/>
      <c r="D6764" s="57"/>
      <c r="E6764" s="57"/>
      <c r="F6764" s="57"/>
      <c r="G6764" s="59"/>
    </row>
    <row r="6765" spans="2:7" x14ac:dyDescent="0.25">
      <c r="B6765" s="56"/>
      <c r="C6765" s="57"/>
      <c r="D6765" s="57"/>
      <c r="E6765" s="57"/>
      <c r="F6765" s="57"/>
      <c r="G6765" s="59"/>
    </row>
    <row r="6766" spans="2:7" x14ac:dyDescent="0.25">
      <c r="B6766" s="56"/>
      <c r="C6766" s="57"/>
      <c r="D6766" s="57"/>
      <c r="E6766" s="57"/>
      <c r="F6766" s="57"/>
      <c r="G6766" s="59"/>
    </row>
    <row r="6767" spans="2:7" x14ac:dyDescent="0.25">
      <c r="B6767" s="56"/>
      <c r="C6767" s="57"/>
      <c r="D6767" s="57"/>
      <c r="E6767" s="57"/>
      <c r="F6767" s="57"/>
      <c r="G6767" s="59"/>
    </row>
    <row r="6768" spans="2:7" x14ac:dyDescent="0.25">
      <c r="B6768" s="56"/>
      <c r="C6768" s="57"/>
      <c r="D6768" s="57"/>
      <c r="E6768" s="57"/>
      <c r="F6768" s="57"/>
      <c r="G6768" s="59"/>
    </row>
    <row r="6769" spans="2:7" x14ac:dyDescent="0.25">
      <c r="B6769" s="56"/>
      <c r="C6769" s="57"/>
      <c r="D6769" s="57"/>
      <c r="E6769" s="57"/>
      <c r="F6769" s="57"/>
      <c r="G6769" s="59"/>
    </row>
    <row r="6770" spans="2:7" x14ac:dyDescent="0.25">
      <c r="B6770" s="56"/>
      <c r="C6770" s="57"/>
      <c r="D6770" s="57"/>
      <c r="E6770" s="57"/>
      <c r="F6770" s="57"/>
      <c r="G6770" s="59"/>
    </row>
    <row r="6771" spans="2:7" x14ac:dyDescent="0.25">
      <c r="B6771" s="56"/>
      <c r="C6771" s="57"/>
      <c r="D6771" s="57"/>
      <c r="E6771" s="57"/>
      <c r="F6771" s="57"/>
      <c r="G6771" s="59"/>
    </row>
    <row r="6772" spans="2:7" x14ac:dyDescent="0.25">
      <c r="B6772" s="56"/>
      <c r="C6772" s="57"/>
      <c r="D6772" s="57"/>
      <c r="E6772" s="57"/>
      <c r="F6772" s="57"/>
      <c r="G6772" s="59"/>
    </row>
    <row r="6773" spans="2:7" x14ac:dyDescent="0.25">
      <c r="B6773" s="56"/>
      <c r="C6773" s="57"/>
      <c r="D6773" s="57"/>
      <c r="E6773" s="57"/>
      <c r="F6773" s="57"/>
      <c r="G6773" s="59"/>
    </row>
    <row r="6774" spans="2:7" x14ac:dyDescent="0.25">
      <c r="B6774" s="56"/>
      <c r="C6774" s="57"/>
      <c r="D6774" s="57"/>
      <c r="E6774" s="57"/>
      <c r="F6774" s="57"/>
      <c r="G6774" s="59"/>
    </row>
    <row r="6775" spans="2:7" x14ac:dyDescent="0.25">
      <c r="B6775" s="56"/>
      <c r="C6775" s="57"/>
      <c r="D6775" s="57"/>
      <c r="E6775" s="57"/>
      <c r="F6775" s="57"/>
      <c r="G6775" s="59"/>
    </row>
    <row r="6776" spans="2:7" x14ac:dyDescent="0.25">
      <c r="B6776" s="56"/>
      <c r="C6776" s="57"/>
      <c r="D6776" s="57"/>
      <c r="E6776" s="57"/>
      <c r="F6776" s="57"/>
      <c r="G6776" s="59"/>
    </row>
    <row r="6777" spans="2:7" x14ac:dyDescent="0.25">
      <c r="B6777" s="56"/>
      <c r="C6777" s="57"/>
      <c r="D6777" s="57"/>
      <c r="E6777" s="57"/>
      <c r="F6777" s="57"/>
      <c r="G6777" s="59"/>
    </row>
    <row r="6778" spans="2:7" x14ac:dyDescent="0.25">
      <c r="B6778" s="56"/>
      <c r="C6778" s="57"/>
      <c r="D6778" s="57"/>
      <c r="E6778" s="57"/>
      <c r="F6778" s="57"/>
      <c r="G6778" s="59"/>
    </row>
    <row r="6779" spans="2:7" x14ac:dyDescent="0.25">
      <c r="B6779" s="56"/>
      <c r="C6779" s="57"/>
      <c r="D6779" s="57"/>
      <c r="E6779" s="57"/>
      <c r="F6779" s="57"/>
      <c r="G6779" s="59"/>
    </row>
    <row r="6780" spans="2:7" x14ac:dyDescent="0.25">
      <c r="B6780" s="56"/>
      <c r="C6780" s="57"/>
      <c r="D6780" s="57"/>
      <c r="E6780" s="57"/>
      <c r="F6780" s="57"/>
      <c r="G6780" s="59"/>
    </row>
    <row r="6781" spans="2:7" x14ac:dyDescent="0.25">
      <c r="B6781" s="56"/>
      <c r="C6781" s="57"/>
      <c r="D6781" s="57"/>
      <c r="E6781" s="57"/>
      <c r="F6781" s="57"/>
      <c r="G6781" s="59"/>
    </row>
    <row r="6782" spans="2:7" x14ac:dyDescent="0.25">
      <c r="B6782" s="56"/>
      <c r="C6782" s="57"/>
      <c r="D6782" s="57"/>
      <c r="E6782" s="57"/>
      <c r="F6782" s="57"/>
      <c r="G6782" s="59"/>
    </row>
    <row r="6783" spans="2:7" x14ac:dyDescent="0.25">
      <c r="B6783" s="56"/>
      <c r="C6783" s="57"/>
      <c r="D6783" s="57"/>
      <c r="E6783" s="57"/>
      <c r="F6783" s="57"/>
      <c r="G6783" s="59"/>
    </row>
    <row r="6784" spans="2:7" x14ac:dyDescent="0.25">
      <c r="B6784" s="56"/>
      <c r="C6784" s="57"/>
      <c r="D6784" s="57"/>
      <c r="E6784" s="57"/>
      <c r="F6784" s="57"/>
      <c r="G6784" s="59"/>
    </row>
    <row r="6785" spans="2:7" x14ac:dyDescent="0.25">
      <c r="B6785" s="56"/>
      <c r="C6785" s="57"/>
      <c r="D6785" s="57"/>
      <c r="E6785" s="57"/>
      <c r="F6785" s="57"/>
      <c r="G6785" s="59"/>
    </row>
    <row r="6786" spans="2:7" x14ac:dyDescent="0.25">
      <c r="B6786" s="56"/>
      <c r="C6786" s="57"/>
      <c r="D6786" s="57"/>
      <c r="E6786" s="57"/>
      <c r="F6786" s="57"/>
      <c r="G6786" s="59"/>
    </row>
    <row r="6787" spans="2:7" x14ac:dyDescent="0.25">
      <c r="B6787" s="56"/>
      <c r="C6787" s="57"/>
      <c r="D6787" s="57"/>
      <c r="E6787" s="57"/>
      <c r="F6787" s="57"/>
      <c r="G6787" s="59"/>
    </row>
    <row r="6788" spans="2:7" x14ac:dyDescent="0.25">
      <c r="B6788" s="56"/>
      <c r="C6788" s="57"/>
      <c r="D6788" s="57"/>
      <c r="E6788" s="57"/>
      <c r="F6788" s="57"/>
      <c r="G6788" s="59"/>
    </row>
    <row r="6789" spans="2:7" x14ac:dyDescent="0.25">
      <c r="B6789" s="56"/>
      <c r="C6789" s="57"/>
      <c r="D6789" s="57"/>
      <c r="E6789" s="57"/>
      <c r="F6789" s="57"/>
      <c r="G6789" s="59"/>
    </row>
    <row r="6790" spans="2:7" x14ac:dyDescent="0.25">
      <c r="B6790" s="56"/>
      <c r="C6790" s="57"/>
      <c r="D6790" s="57"/>
      <c r="E6790" s="57"/>
      <c r="F6790" s="57"/>
      <c r="G6790" s="59"/>
    </row>
    <row r="6791" spans="2:7" x14ac:dyDescent="0.25">
      <c r="B6791" s="56"/>
      <c r="C6791" s="57"/>
      <c r="D6791" s="57"/>
      <c r="E6791" s="57"/>
      <c r="F6791" s="57"/>
      <c r="G6791" s="59"/>
    </row>
    <row r="6792" spans="2:7" x14ac:dyDescent="0.25">
      <c r="B6792" s="56"/>
      <c r="C6792" s="57"/>
      <c r="D6792" s="57"/>
      <c r="E6792" s="57"/>
      <c r="F6792" s="57"/>
      <c r="G6792" s="59"/>
    </row>
    <row r="6793" spans="2:7" x14ac:dyDescent="0.25">
      <c r="B6793" s="56"/>
      <c r="C6793" s="57"/>
      <c r="D6793" s="57"/>
      <c r="E6793" s="57"/>
      <c r="F6793" s="57"/>
      <c r="G6793" s="59"/>
    </row>
    <row r="6794" spans="2:7" x14ac:dyDescent="0.25">
      <c r="B6794" s="56"/>
      <c r="C6794" s="57"/>
      <c r="D6794" s="57"/>
      <c r="E6794" s="57"/>
      <c r="F6794" s="57"/>
      <c r="G6794" s="59"/>
    </row>
    <row r="6795" spans="2:7" x14ac:dyDescent="0.25">
      <c r="B6795" s="56"/>
      <c r="C6795" s="57"/>
      <c r="D6795" s="57"/>
      <c r="E6795" s="57"/>
      <c r="F6795" s="57"/>
      <c r="G6795" s="59"/>
    </row>
    <row r="6796" spans="2:7" x14ac:dyDescent="0.25">
      <c r="B6796" s="56"/>
      <c r="C6796" s="57"/>
      <c r="D6796" s="57"/>
      <c r="E6796" s="57"/>
      <c r="F6796" s="57"/>
      <c r="G6796" s="59"/>
    </row>
    <row r="6797" spans="2:7" x14ac:dyDescent="0.25">
      <c r="B6797" s="56"/>
      <c r="C6797" s="57"/>
      <c r="D6797" s="57"/>
      <c r="E6797" s="57"/>
      <c r="F6797" s="57"/>
      <c r="G6797" s="59"/>
    </row>
    <row r="6798" spans="2:7" x14ac:dyDescent="0.25">
      <c r="B6798" s="56"/>
      <c r="C6798" s="57"/>
      <c r="D6798" s="57"/>
      <c r="E6798" s="57"/>
      <c r="F6798" s="57"/>
      <c r="G6798" s="59"/>
    </row>
    <row r="6799" spans="2:7" x14ac:dyDescent="0.25">
      <c r="B6799" s="56"/>
      <c r="C6799" s="57"/>
      <c r="D6799" s="57"/>
      <c r="E6799" s="57"/>
      <c r="F6799" s="57"/>
      <c r="G6799" s="59"/>
    </row>
    <row r="6800" spans="2:7" x14ac:dyDescent="0.25">
      <c r="B6800" s="56"/>
      <c r="C6800" s="57"/>
      <c r="D6800" s="57"/>
      <c r="E6800" s="57"/>
      <c r="F6800" s="57"/>
      <c r="G6800" s="59"/>
    </row>
    <row r="6801" spans="2:7" x14ac:dyDescent="0.25">
      <c r="B6801" s="56"/>
      <c r="C6801" s="57"/>
      <c r="D6801" s="57"/>
      <c r="E6801" s="57"/>
      <c r="F6801" s="57"/>
      <c r="G6801" s="59"/>
    </row>
    <row r="6802" spans="2:7" x14ac:dyDescent="0.25">
      <c r="B6802" s="56"/>
      <c r="C6802" s="57"/>
      <c r="D6802" s="57"/>
      <c r="E6802" s="57"/>
      <c r="F6802" s="57"/>
      <c r="G6802" s="59"/>
    </row>
    <row r="6803" spans="2:7" x14ac:dyDescent="0.25">
      <c r="B6803" s="56"/>
      <c r="C6803" s="57"/>
      <c r="D6803" s="57"/>
      <c r="E6803" s="57"/>
      <c r="F6803" s="57"/>
      <c r="G6803" s="59"/>
    </row>
    <row r="6804" spans="2:7" x14ac:dyDescent="0.25">
      <c r="B6804" s="56"/>
      <c r="C6804" s="57"/>
      <c r="D6804" s="57"/>
      <c r="E6804" s="57"/>
      <c r="F6804" s="57"/>
      <c r="G6804" s="59"/>
    </row>
    <row r="6805" spans="2:7" x14ac:dyDescent="0.25">
      <c r="B6805" s="56"/>
      <c r="C6805" s="57"/>
      <c r="D6805" s="57"/>
      <c r="E6805" s="57"/>
      <c r="F6805" s="57"/>
      <c r="G6805" s="59"/>
    </row>
    <row r="6806" spans="2:7" x14ac:dyDescent="0.25">
      <c r="B6806" s="56"/>
      <c r="C6806" s="57"/>
      <c r="D6806" s="57"/>
      <c r="E6806" s="57"/>
      <c r="F6806" s="57"/>
      <c r="G6806" s="59"/>
    </row>
    <row r="6807" spans="2:7" x14ac:dyDescent="0.25">
      <c r="B6807" s="56"/>
      <c r="C6807" s="57"/>
      <c r="D6807" s="57"/>
      <c r="E6807" s="57"/>
      <c r="F6807" s="57"/>
      <c r="G6807" s="59"/>
    </row>
    <row r="6808" spans="2:7" x14ac:dyDescent="0.25">
      <c r="B6808" s="56"/>
      <c r="C6808" s="57"/>
      <c r="D6808" s="57"/>
      <c r="E6808" s="57"/>
      <c r="F6808" s="57"/>
      <c r="G6808" s="59"/>
    </row>
    <row r="6809" spans="2:7" x14ac:dyDescent="0.25">
      <c r="B6809" s="56"/>
      <c r="C6809" s="57"/>
      <c r="D6809" s="57"/>
      <c r="E6809" s="57"/>
      <c r="F6809" s="57"/>
      <c r="G6809" s="59"/>
    </row>
    <row r="6810" spans="2:7" x14ac:dyDescent="0.25">
      <c r="B6810" s="56"/>
      <c r="C6810" s="57"/>
      <c r="D6810" s="57"/>
      <c r="E6810" s="57"/>
      <c r="F6810" s="57"/>
      <c r="G6810" s="59"/>
    </row>
    <row r="6811" spans="2:7" x14ac:dyDescent="0.25">
      <c r="B6811" s="56"/>
      <c r="C6811" s="57"/>
      <c r="D6811" s="57"/>
      <c r="E6811" s="57"/>
      <c r="F6811" s="57"/>
      <c r="G6811" s="59"/>
    </row>
    <row r="6812" spans="2:7" x14ac:dyDescent="0.25">
      <c r="B6812" s="56"/>
      <c r="C6812" s="57"/>
      <c r="D6812" s="57"/>
      <c r="E6812" s="57"/>
      <c r="F6812" s="57"/>
      <c r="G6812" s="59"/>
    </row>
    <row r="6813" spans="2:7" x14ac:dyDescent="0.25">
      <c r="B6813" s="56"/>
      <c r="C6813" s="57"/>
      <c r="D6813" s="57"/>
      <c r="E6813" s="57"/>
      <c r="F6813" s="57"/>
      <c r="G6813" s="59"/>
    </row>
    <row r="6814" spans="2:7" x14ac:dyDescent="0.25">
      <c r="B6814" s="56"/>
      <c r="C6814" s="57"/>
      <c r="D6814" s="57"/>
      <c r="E6814" s="57"/>
      <c r="F6814" s="57"/>
      <c r="G6814" s="59"/>
    </row>
    <row r="6815" spans="2:7" x14ac:dyDescent="0.25">
      <c r="B6815" s="56"/>
      <c r="C6815" s="57"/>
      <c r="D6815" s="57"/>
      <c r="E6815" s="57"/>
      <c r="F6815" s="57"/>
      <c r="G6815" s="59"/>
    </row>
    <row r="6816" spans="2:7" x14ac:dyDescent="0.25">
      <c r="B6816" s="56"/>
      <c r="C6816" s="57"/>
      <c r="D6816" s="57"/>
      <c r="E6816" s="57"/>
      <c r="F6816" s="57"/>
      <c r="G6816" s="59"/>
    </row>
    <row r="6817" spans="2:7" x14ac:dyDescent="0.25">
      <c r="B6817" s="56"/>
      <c r="C6817" s="57"/>
      <c r="D6817" s="57"/>
      <c r="E6817" s="57"/>
      <c r="F6817" s="57"/>
      <c r="G6817" s="59"/>
    </row>
    <row r="6818" spans="2:7" x14ac:dyDescent="0.25">
      <c r="B6818" s="56"/>
      <c r="C6818" s="57"/>
      <c r="D6818" s="57"/>
      <c r="E6818" s="57"/>
      <c r="F6818" s="57"/>
      <c r="G6818" s="59"/>
    </row>
    <row r="6819" spans="2:7" x14ac:dyDescent="0.25">
      <c r="B6819" s="56"/>
      <c r="C6819" s="57"/>
      <c r="D6819" s="57"/>
      <c r="E6819" s="57"/>
      <c r="F6819" s="57"/>
      <c r="G6819" s="59"/>
    </row>
    <row r="6820" spans="2:7" x14ac:dyDescent="0.25">
      <c r="B6820" s="56"/>
      <c r="C6820" s="57"/>
      <c r="D6820" s="57"/>
      <c r="E6820" s="57"/>
      <c r="F6820" s="57"/>
      <c r="G6820" s="59"/>
    </row>
    <row r="6821" spans="2:7" x14ac:dyDescent="0.25">
      <c r="B6821" s="56"/>
      <c r="C6821" s="57"/>
      <c r="D6821" s="57"/>
      <c r="E6821" s="57"/>
      <c r="F6821" s="57"/>
      <c r="G6821" s="59"/>
    </row>
    <row r="6822" spans="2:7" x14ac:dyDescent="0.25">
      <c r="B6822" s="56"/>
      <c r="C6822" s="57"/>
      <c r="D6822" s="57"/>
      <c r="E6822" s="57"/>
      <c r="F6822" s="57"/>
      <c r="G6822" s="59"/>
    </row>
    <row r="6823" spans="2:7" x14ac:dyDescent="0.25">
      <c r="B6823" s="56"/>
      <c r="C6823" s="57"/>
      <c r="D6823" s="57"/>
      <c r="E6823" s="57"/>
      <c r="F6823" s="57"/>
      <c r="G6823" s="59"/>
    </row>
    <row r="6824" spans="2:7" x14ac:dyDescent="0.25">
      <c r="B6824" s="56"/>
      <c r="C6824" s="57"/>
      <c r="D6824" s="57"/>
      <c r="E6824" s="57"/>
      <c r="F6824" s="57"/>
      <c r="G6824" s="59"/>
    </row>
    <row r="6825" spans="2:7" x14ac:dyDescent="0.25">
      <c r="B6825" s="56"/>
      <c r="C6825" s="57"/>
      <c r="D6825" s="57"/>
      <c r="E6825" s="57"/>
      <c r="F6825" s="57"/>
      <c r="G6825" s="59"/>
    </row>
    <row r="6826" spans="2:7" x14ac:dyDescent="0.25">
      <c r="B6826" s="56"/>
      <c r="C6826" s="57"/>
      <c r="D6826" s="57"/>
      <c r="E6826" s="57"/>
      <c r="F6826" s="57"/>
      <c r="G6826" s="59"/>
    </row>
    <row r="6827" spans="2:7" x14ac:dyDescent="0.25">
      <c r="B6827" s="56"/>
      <c r="C6827" s="57"/>
      <c r="D6827" s="57"/>
      <c r="E6827" s="57"/>
      <c r="F6827" s="57"/>
      <c r="G6827" s="59"/>
    </row>
    <row r="6828" spans="2:7" x14ac:dyDescent="0.25">
      <c r="B6828" s="56"/>
      <c r="C6828" s="57"/>
      <c r="D6828" s="57"/>
      <c r="E6828" s="57"/>
      <c r="F6828" s="57"/>
      <c r="G6828" s="59"/>
    </row>
    <row r="6829" spans="2:7" x14ac:dyDescent="0.25">
      <c r="B6829" s="56"/>
      <c r="C6829" s="57"/>
      <c r="D6829" s="57"/>
      <c r="E6829" s="57"/>
      <c r="F6829" s="57"/>
      <c r="G6829" s="59"/>
    </row>
    <row r="6830" spans="2:7" x14ac:dyDescent="0.25">
      <c r="B6830" s="56"/>
      <c r="C6830" s="57"/>
      <c r="D6830" s="57"/>
      <c r="E6830" s="57"/>
      <c r="F6830" s="57"/>
      <c r="G6830" s="59"/>
    </row>
    <row r="6831" spans="2:7" x14ac:dyDescent="0.25">
      <c r="B6831" s="56"/>
      <c r="C6831" s="57"/>
      <c r="D6831" s="57"/>
      <c r="E6831" s="57"/>
      <c r="F6831" s="57"/>
      <c r="G6831" s="59"/>
    </row>
    <row r="6832" spans="2:7" x14ac:dyDescent="0.25">
      <c r="B6832" s="56"/>
      <c r="C6832" s="57"/>
      <c r="D6832" s="57"/>
      <c r="E6832" s="57"/>
      <c r="F6832" s="57"/>
      <c r="G6832" s="59"/>
    </row>
    <row r="6833" spans="2:7" x14ac:dyDescent="0.25">
      <c r="B6833" s="56"/>
      <c r="C6833" s="57"/>
      <c r="D6833" s="57"/>
      <c r="E6833" s="57"/>
      <c r="F6833" s="57"/>
      <c r="G6833" s="59"/>
    </row>
    <row r="6834" spans="2:7" x14ac:dyDescent="0.25">
      <c r="B6834" s="56"/>
      <c r="C6834" s="57"/>
      <c r="D6834" s="57"/>
      <c r="E6834" s="57"/>
      <c r="F6834" s="57"/>
      <c r="G6834" s="59"/>
    </row>
    <row r="6835" spans="2:7" x14ac:dyDescent="0.25">
      <c r="B6835" s="56"/>
      <c r="C6835" s="57"/>
      <c r="D6835" s="57"/>
      <c r="E6835" s="57"/>
      <c r="F6835" s="57"/>
      <c r="G6835" s="59"/>
    </row>
    <row r="6836" spans="2:7" x14ac:dyDescent="0.25">
      <c r="B6836" s="56"/>
      <c r="C6836" s="57"/>
      <c r="D6836" s="57"/>
      <c r="E6836" s="57"/>
      <c r="F6836" s="57"/>
      <c r="G6836" s="59"/>
    </row>
    <row r="6837" spans="2:7" x14ac:dyDescent="0.25">
      <c r="B6837" s="56"/>
      <c r="C6837" s="57"/>
      <c r="D6837" s="57"/>
      <c r="E6837" s="57"/>
      <c r="F6837" s="57"/>
      <c r="G6837" s="59"/>
    </row>
    <row r="6838" spans="2:7" x14ac:dyDescent="0.25">
      <c r="B6838" s="56"/>
      <c r="C6838" s="57"/>
      <c r="D6838" s="57"/>
      <c r="E6838" s="57"/>
      <c r="F6838" s="57"/>
      <c r="G6838" s="59"/>
    </row>
    <row r="6839" spans="2:7" x14ac:dyDescent="0.25">
      <c r="B6839" s="56"/>
      <c r="C6839" s="57"/>
      <c r="D6839" s="57"/>
      <c r="E6839" s="57"/>
      <c r="F6839" s="57"/>
      <c r="G6839" s="59"/>
    </row>
    <row r="6840" spans="2:7" x14ac:dyDescent="0.25">
      <c r="B6840" s="56"/>
      <c r="C6840" s="57"/>
      <c r="D6840" s="57"/>
      <c r="E6840" s="57"/>
      <c r="F6840" s="57"/>
      <c r="G6840" s="59"/>
    </row>
    <row r="6841" spans="2:7" x14ac:dyDescent="0.25">
      <c r="B6841" s="56"/>
      <c r="C6841" s="57"/>
      <c r="D6841" s="57"/>
      <c r="E6841" s="57"/>
      <c r="F6841" s="57"/>
      <c r="G6841" s="59"/>
    </row>
    <row r="6842" spans="2:7" x14ac:dyDescent="0.25">
      <c r="B6842" s="56"/>
      <c r="C6842" s="57"/>
      <c r="D6842" s="57"/>
      <c r="E6842" s="57"/>
      <c r="F6842" s="57"/>
      <c r="G6842" s="59"/>
    </row>
    <row r="6843" spans="2:7" x14ac:dyDescent="0.25">
      <c r="B6843" s="56"/>
      <c r="C6843" s="57"/>
      <c r="D6843" s="57"/>
      <c r="E6843" s="57"/>
      <c r="F6843" s="57"/>
      <c r="G6843" s="59"/>
    </row>
    <row r="6844" spans="2:7" x14ac:dyDescent="0.25">
      <c r="B6844" s="56"/>
      <c r="C6844" s="57"/>
      <c r="D6844" s="57"/>
      <c r="E6844" s="57"/>
      <c r="F6844" s="57"/>
      <c r="G6844" s="59"/>
    </row>
    <row r="6845" spans="2:7" x14ac:dyDescent="0.25">
      <c r="B6845" s="56"/>
      <c r="C6845" s="57"/>
      <c r="D6845" s="57"/>
      <c r="E6845" s="57"/>
      <c r="F6845" s="57"/>
      <c r="G6845" s="59"/>
    </row>
    <row r="6846" spans="2:7" x14ac:dyDescent="0.25">
      <c r="B6846" s="56"/>
      <c r="C6846" s="57"/>
      <c r="D6846" s="57"/>
      <c r="E6846" s="57"/>
      <c r="F6846" s="57"/>
      <c r="G6846" s="59"/>
    </row>
    <row r="6847" spans="2:7" x14ac:dyDescent="0.25">
      <c r="B6847" s="56"/>
      <c r="C6847" s="57"/>
      <c r="D6847" s="57"/>
      <c r="E6847" s="57"/>
      <c r="F6847" s="57"/>
      <c r="G6847" s="59"/>
    </row>
    <row r="6848" spans="2:7" x14ac:dyDescent="0.25">
      <c r="B6848" s="56"/>
      <c r="C6848" s="57"/>
      <c r="D6848" s="57"/>
      <c r="E6848" s="57"/>
      <c r="F6848" s="57"/>
      <c r="G6848" s="59"/>
    </row>
    <row r="6849" spans="2:7" x14ac:dyDescent="0.25">
      <c r="B6849" s="56"/>
      <c r="C6849" s="57"/>
      <c r="D6849" s="57"/>
      <c r="E6849" s="57"/>
      <c r="F6849" s="57"/>
      <c r="G6849" s="59"/>
    </row>
    <row r="6850" spans="2:7" x14ac:dyDescent="0.25">
      <c r="B6850" s="56"/>
      <c r="C6850" s="57"/>
      <c r="D6850" s="57"/>
      <c r="E6850" s="57"/>
      <c r="F6850" s="57"/>
      <c r="G6850" s="59"/>
    </row>
    <row r="6851" spans="2:7" x14ac:dyDescent="0.25">
      <c r="B6851" s="56"/>
      <c r="C6851" s="57"/>
      <c r="D6851" s="57"/>
      <c r="E6851" s="57"/>
      <c r="F6851" s="57"/>
      <c r="G6851" s="59"/>
    </row>
    <row r="6852" spans="2:7" x14ac:dyDescent="0.25">
      <c r="B6852" s="56"/>
      <c r="C6852" s="57"/>
      <c r="D6852" s="57"/>
      <c r="E6852" s="57"/>
      <c r="F6852" s="57"/>
      <c r="G6852" s="59"/>
    </row>
    <row r="6853" spans="2:7" x14ac:dyDescent="0.25">
      <c r="B6853" s="56"/>
      <c r="C6853" s="57"/>
      <c r="D6853" s="57"/>
      <c r="E6853" s="57"/>
      <c r="F6853" s="57"/>
      <c r="G6853" s="59"/>
    </row>
    <row r="6854" spans="2:7" x14ac:dyDescent="0.25">
      <c r="B6854" s="56"/>
      <c r="C6854" s="57"/>
      <c r="D6854" s="57"/>
      <c r="E6854" s="57"/>
      <c r="F6854" s="57"/>
      <c r="G6854" s="59"/>
    </row>
    <row r="6855" spans="2:7" x14ac:dyDescent="0.25">
      <c r="B6855" s="56"/>
      <c r="C6855" s="57"/>
      <c r="D6855" s="57"/>
      <c r="E6855" s="57"/>
      <c r="F6855" s="57"/>
      <c r="G6855" s="59"/>
    </row>
    <row r="6856" spans="2:7" x14ac:dyDescent="0.25">
      <c r="B6856" s="56"/>
      <c r="C6856" s="57"/>
      <c r="D6856" s="57"/>
      <c r="E6856" s="57"/>
      <c r="F6856" s="57"/>
      <c r="G6856" s="59"/>
    </row>
    <row r="6857" spans="2:7" x14ac:dyDescent="0.25">
      <c r="B6857" s="56"/>
      <c r="C6857" s="57"/>
      <c r="D6857" s="57"/>
      <c r="E6857" s="57"/>
      <c r="F6857" s="57"/>
      <c r="G6857" s="59"/>
    </row>
    <row r="6858" spans="2:7" x14ac:dyDescent="0.25">
      <c r="B6858" s="56"/>
      <c r="C6858" s="57"/>
      <c r="D6858" s="57"/>
      <c r="E6858" s="57"/>
      <c r="F6858" s="57"/>
      <c r="G6858" s="59"/>
    </row>
    <row r="6859" spans="2:7" x14ac:dyDescent="0.25">
      <c r="B6859" s="56"/>
      <c r="C6859" s="57"/>
      <c r="D6859" s="57"/>
      <c r="E6859" s="57"/>
      <c r="F6859" s="57"/>
      <c r="G6859" s="59"/>
    </row>
    <row r="6860" spans="2:7" x14ac:dyDescent="0.25">
      <c r="B6860" s="56"/>
      <c r="C6860" s="57"/>
      <c r="D6860" s="57"/>
      <c r="E6860" s="57"/>
      <c r="F6860" s="57"/>
      <c r="G6860" s="59"/>
    </row>
    <row r="6861" spans="2:7" x14ac:dyDescent="0.25">
      <c r="B6861" s="56"/>
      <c r="C6861" s="57"/>
      <c r="D6861" s="57"/>
      <c r="E6861" s="57"/>
      <c r="F6861" s="57"/>
      <c r="G6861" s="59"/>
    </row>
    <row r="6862" spans="2:7" x14ac:dyDescent="0.25">
      <c r="B6862" s="56"/>
      <c r="C6862" s="57"/>
      <c r="D6862" s="57"/>
      <c r="E6862" s="57"/>
      <c r="F6862" s="57"/>
      <c r="G6862" s="59"/>
    </row>
    <row r="6863" spans="2:7" x14ac:dyDescent="0.25">
      <c r="B6863" s="56"/>
      <c r="C6863" s="57"/>
      <c r="D6863" s="57"/>
      <c r="E6863" s="57"/>
      <c r="F6863" s="57"/>
      <c r="G6863" s="59"/>
    </row>
    <row r="6864" spans="2:7" x14ac:dyDescent="0.25">
      <c r="B6864" s="56"/>
      <c r="C6864" s="57"/>
      <c r="D6864" s="57"/>
      <c r="E6864" s="57"/>
      <c r="F6864" s="57"/>
      <c r="G6864" s="59"/>
    </row>
    <row r="6865" spans="2:7" x14ac:dyDescent="0.25">
      <c r="B6865" s="56"/>
      <c r="C6865" s="57"/>
      <c r="D6865" s="57"/>
      <c r="E6865" s="57"/>
      <c r="F6865" s="57"/>
      <c r="G6865" s="59"/>
    </row>
    <row r="6866" spans="2:7" x14ac:dyDescent="0.25">
      <c r="B6866" s="56"/>
      <c r="C6866" s="57"/>
      <c r="D6866" s="57"/>
      <c r="E6866" s="57"/>
      <c r="F6866" s="57"/>
      <c r="G6866" s="59"/>
    </row>
    <row r="6867" spans="2:7" x14ac:dyDescent="0.25">
      <c r="B6867" s="56"/>
      <c r="C6867" s="57"/>
      <c r="D6867" s="57"/>
      <c r="E6867" s="57"/>
      <c r="F6867" s="57"/>
      <c r="G6867" s="59"/>
    </row>
    <row r="6868" spans="2:7" x14ac:dyDescent="0.25">
      <c r="B6868" s="56"/>
      <c r="C6868" s="57"/>
      <c r="D6868" s="57"/>
      <c r="E6868" s="57"/>
      <c r="F6868" s="57"/>
      <c r="G6868" s="59"/>
    </row>
    <row r="6869" spans="2:7" x14ac:dyDescent="0.25">
      <c r="B6869" s="56"/>
      <c r="C6869" s="57"/>
      <c r="D6869" s="57"/>
      <c r="E6869" s="57"/>
      <c r="F6869" s="57"/>
      <c r="G6869" s="59"/>
    </row>
    <row r="6870" spans="2:7" x14ac:dyDescent="0.25">
      <c r="B6870" s="56"/>
      <c r="C6870" s="57"/>
      <c r="D6870" s="57"/>
      <c r="E6870" s="57"/>
      <c r="F6870" s="57"/>
      <c r="G6870" s="59"/>
    </row>
    <row r="6871" spans="2:7" x14ac:dyDescent="0.25">
      <c r="B6871" s="56"/>
      <c r="C6871" s="57"/>
      <c r="D6871" s="57"/>
      <c r="E6871" s="57"/>
      <c r="F6871" s="57"/>
      <c r="G6871" s="59"/>
    </row>
    <row r="6872" spans="2:7" x14ac:dyDescent="0.25">
      <c r="B6872" s="56"/>
      <c r="C6872" s="57"/>
      <c r="D6872" s="57"/>
      <c r="E6872" s="57"/>
      <c r="F6872" s="57"/>
      <c r="G6872" s="59"/>
    </row>
    <row r="6873" spans="2:7" x14ac:dyDescent="0.25">
      <c r="B6873" s="56"/>
      <c r="C6873" s="57"/>
      <c r="D6873" s="57"/>
      <c r="E6873" s="57"/>
      <c r="F6873" s="57"/>
      <c r="G6873" s="59"/>
    </row>
    <row r="6874" spans="2:7" x14ac:dyDescent="0.25">
      <c r="B6874" s="56"/>
      <c r="C6874" s="57"/>
      <c r="D6874" s="57"/>
      <c r="E6874" s="57"/>
      <c r="F6874" s="57"/>
      <c r="G6874" s="59"/>
    </row>
    <row r="6875" spans="2:7" x14ac:dyDescent="0.25">
      <c r="B6875" s="56"/>
      <c r="C6875" s="57"/>
      <c r="D6875" s="57"/>
      <c r="E6875" s="57"/>
      <c r="F6875" s="57"/>
      <c r="G6875" s="59"/>
    </row>
    <row r="6876" spans="2:7" x14ac:dyDescent="0.25">
      <c r="B6876" s="56"/>
      <c r="C6876" s="57"/>
      <c r="D6876" s="57"/>
      <c r="E6876" s="57"/>
      <c r="F6876" s="57"/>
      <c r="G6876" s="59"/>
    </row>
    <row r="6877" spans="2:7" x14ac:dyDescent="0.25">
      <c r="B6877" s="56"/>
      <c r="C6877" s="57"/>
      <c r="D6877" s="57"/>
      <c r="E6877" s="57"/>
      <c r="F6877" s="57"/>
      <c r="G6877" s="59"/>
    </row>
    <row r="6878" spans="2:7" x14ac:dyDescent="0.25">
      <c r="B6878" s="56"/>
      <c r="C6878" s="57"/>
      <c r="D6878" s="57"/>
      <c r="E6878" s="57"/>
      <c r="F6878" s="57"/>
      <c r="G6878" s="59"/>
    </row>
    <row r="6879" spans="2:7" x14ac:dyDescent="0.25">
      <c r="B6879" s="56"/>
      <c r="C6879" s="57"/>
      <c r="D6879" s="57"/>
      <c r="E6879" s="57"/>
      <c r="F6879" s="57"/>
      <c r="G6879" s="59"/>
    </row>
    <row r="6880" spans="2:7" x14ac:dyDescent="0.25">
      <c r="B6880" s="56"/>
      <c r="C6880" s="57"/>
      <c r="D6880" s="57"/>
      <c r="E6880" s="57"/>
      <c r="F6880" s="57"/>
      <c r="G6880" s="59"/>
    </row>
    <row r="6881" spans="2:7" x14ac:dyDescent="0.25">
      <c r="B6881" s="56"/>
      <c r="C6881" s="57"/>
      <c r="D6881" s="57"/>
      <c r="E6881" s="57"/>
      <c r="F6881" s="57"/>
      <c r="G6881" s="59"/>
    </row>
    <row r="6882" spans="2:7" x14ac:dyDescent="0.25">
      <c r="B6882" s="56"/>
      <c r="C6882" s="57"/>
      <c r="D6882" s="57"/>
      <c r="E6882" s="57"/>
      <c r="F6882" s="57"/>
      <c r="G6882" s="59"/>
    </row>
    <row r="6883" spans="2:7" x14ac:dyDescent="0.25">
      <c r="B6883" s="56"/>
      <c r="C6883" s="57"/>
      <c r="D6883" s="57"/>
      <c r="E6883" s="57"/>
      <c r="F6883" s="57"/>
      <c r="G6883" s="59"/>
    </row>
    <row r="6884" spans="2:7" x14ac:dyDescent="0.25">
      <c r="B6884" s="56"/>
      <c r="C6884" s="57"/>
      <c r="D6884" s="57"/>
      <c r="E6884" s="57"/>
      <c r="F6884" s="57"/>
      <c r="G6884" s="59"/>
    </row>
    <row r="6885" spans="2:7" x14ac:dyDescent="0.25">
      <c r="B6885" s="56"/>
      <c r="C6885" s="57"/>
      <c r="D6885" s="57"/>
      <c r="E6885" s="57"/>
      <c r="F6885" s="57"/>
      <c r="G6885" s="59"/>
    </row>
    <row r="6886" spans="2:7" x14ac:dyDescent="0.25">
      <c r="B6886" s="56"/>
      <c r="C6886" s="57"/>
      <c r="D6886" s="57"/>
      <c r="E6886" s="57"/>
      <c r="F6886" s="57"/>
      <c r="G6886" s="59"/>
    </row>
    <row r="6887" spans="2:7" x14ac:dyDescent="0.25">
      <c r="B6887" s="56"/>
      <c r="C6887" s="57"/>
      <c r="D6887" s="57"/>
      <c r="E6887" s="57"/>
      <c r="F6887" s="57"/>
      <c r="G6887" s="59"/>
    </row>
    <row r="6888" spans="2:7" x14ac:dyDescent="0.25">
      <c r="B6888" s="56"/>
      <c r="C6888" s="57"/>
      <c r="D6888" s="57"/>
      <c r="E6888" s="57"/>
      <c r="F6888" s="57"/>
      <c r="G6888" s="59"/>
    </row>
    <row r="6889" spans="2:7" x14ac:dyDescent="0.25">
      <c r="B6889" s="56"/>
      <c r="C6889" s="57"/>
      <c r="D6889" s="57"/>
      <c r="E6889" s="57"/>
      <c r="F6889" s="57"/>
      <c r="G6889" s="59"/>
    </row>
    <row r="6890" spans="2:7" x14ac:dyDescent="0.25">
      <c r="B6890" s="56"/>
      <c r="C6890" s="57"/>
      <c r="D6890" s="57"/>
      <c r="E6890" s="57"/>
      <c r="F6890" s="57"/>
      <c r="G6890" s="59"/>
    </row>
    <row r="6891" spans="2:7" x14ac:dyDescent="0.25">
      <c r="B6891" s="56"/>
      <c r="C6891" s="57"/>
      <c r="D6891" s="57"/>
      <c r="E6891" s="57"/>
      <c r="F6891" s="57"/>
      <c r="G6891" s="59"/>
    </row>
    <row r="6892" spans="2:7" x14ac:dyDescent="0.25">
      <c r="B6892" s="56"/>
      <c r="C6892" s="57"/>
      <c r="D6892" s="57"/>
      <c r="E6892" s="57"/>
      <c r="F6892" s="57"/>
      <c r="G6892" s="59"/>
    </row>
    <row r="6893" spans="2:7" x14ac:dyDescent="0.25">
      <c r="B6893" s="56"/>
      <c r="C6893" s="57"/>
      <c r="D6893" s="57"/>
      <c r="E6893" s="57"/>
      <c r="F6893" s="57"/>
      <c r="G6893" s="59"/>
    </row>
    <row r="6894" spans="2:7" x14ac:dyDescent="0.25">
      <c r="B6894" s="56"/>
      <c r="C6894" s="57"/>
      <c r="D6894" s="57"/>
      <c r="E6894" s="57"/>
      <c r="F6894" s="57"/>
      <c r="G6894" s="59"/>
    </row>
    <row r="6895" spans="2:7" x14ac:dyDescent="0.25">
      <c r="B6895" s="56"/>
      <c r="C6895" s="57"/>
      <c r="D6895" s="57"/>
      <c r="E6895" s="57"/>
      <c r="F6895" s="57"/>
      <c r="G6895" s="59"/>
    </row>
    <row r="6896" spans="2:7" x14ac:dyDescent="0.25">
      <c r="B6896" s="56"/>
      <c r="C6896" s="57"/>
      <c r="D6896" s="57"/>
      <c r="E6896" s="57"/>
      <c r="F6896" s="57"/>
      <c r="G6896" s="59"/>
    </row>
    <row r="6897" spans="2:7" x14ac:dyDescent="0.25">
      <c r="B6897" s="56"/>
      <c r="C6897" s="57"/>
      <c r="D6897" s="57"/>
      <c r="E6897" s="57"/>
      <c r="F6897" s="57"/>
      <c r="G6897" s="59"/>
    </row>
    <row r="6898" spans="2:7" x14ac:dyDescent="0.25">
      <c r="B6898" s="56"/>
      <c r="C6898" s="57"/>
      <c r="D6898" s="57"/>
      <c r="E6898" s="57"/>
      <c r="F6898" s="57"/>
      <c r="G6898" s="59"/>
    </row>
    <row r="6899" spans="2:7" x14ac:dyDescent="0.25">
      <c r="B6899" s="56"/>
      <c r="C6899" s="57"/>
      <c r="D6899" s="57"/>
      <c r="E6899" s="57"/>
      <c r="F6899" s="57"/>
      <c r="G6899" s="59"/>
    </row>
    <row r="6900" spans="2:7" x14ac:dyDescent="0.25">
      <c r="B6900" s="56"/>
      <c r="C6900" s="57"/>
      <c r="D6900" s="57"/>
      <c r="E6900" s="57"/>
      <c r="F6900" s="57"/>
      <c r="G6900" s="59"/>
    </row>
    <row r="6901" spans="2:7" x14ac:dyDescent="0.25">
      <c r="B6901" s="56"/>
      <c r="C6901" s="57"/>
      <c r="D6901" s="57"/>
      <c r="E6901" s="57"/>
      <c r="F6901" s="57"/>
      <c r="G6901" s="59"/>
    </row>
    <row r="6902" spans="2:7" x14ac:dyDescent="0.25">
      <c r="B6902" s="56"/>
      <c r="C6902" s="57"/>
      <c r="D6902" s="57"/>
      <c r="E6902" s="57"/>
      <c r="F6902" s="57"/>
      <c r="G6902" s="59"/>
    </row>
    <row r="6903" spans="2:7" x14ac:dyDescent="0.25">
      <c r="B6903" s="56"/>
      <c r="C6903" s="57"/>
      <c r="D6903" s="57"/>
      <c r="E6903" s="57"/>
      <c r="F6903" s="57"/>
      <c r="G6903" s="59"/>
    </row>
    <row r="6904" spans="2:7" x14ac:dyDescent="0.25">
      <c r="B6904" s="56"/>
      <c r="C6904" s="57"/>
      <c r="D6904" s="57"/>
      <c r="E6904" s="57"/>
      <c r="F6904" s="57"/>
      <c r="G6904" s="59"/>
    </row>
    <row r="6905" spans="2:7" x14ac:dyDescent="0.25">
      <c r="B6905" s="56"/>
      <c r="C6905" s="57"/>
      <c r="D6905" s="57"/>
      <c r="E6905" s="57"/>
      <c r="F6905" s="57"/>
      <c r="G6905" s="59"/>
    </row>
    <row r="6906" spans="2:7" x14ac:dyDescent="0.25">
      <c r="B6906" s="56"/>
      <c r="C6906" s="57"/>
      <c r="D6906" s="57"/>
      <c r="E6906" s="57"/>
      <c r="F6906" s="57"/>
      <c r="G6906" s="59"/>
    </row>
    <row r="6907" spans="2:7" x14ac:dyDescent="0.25">
      <c r="B6907" s="56"/>
      <c r="C6907" s="57"/>
      <c r="D6907" s="57"/>
      <c r="E6907" s="57"/>
      <c r="F6907" s="57"/>
      <c r="G6907" s="59"/>
    </row>
    <row r="6908" spans="2:7" x14ac:dyDescent="0.25">
      <c r="B6908" s="56"/>
      <c r="C6908" s="57"/>
      <c r="D6908" s="57"/>
      <c r="E6908" s="57"/>
      <c r="F6908" s="57"/>
      <c r="G6908" s="59"/>
    </row>
    <row r="6909" spans="2:7" x14ac:dyDescent="0.25">
      <c r="B6909" s="56"/>
      <c r="C6909" s="57"/>
      <c r="D6909" s="57"/>
      <c r="E6909" s="57"/>
      <c r="F6909" s="57"/>
      <c r="G6909" s="59"/>
    </row>
    <row r="6910" spans="2:7" x14ac:dyDescent="0.25">
      <c r="B6910" s="56"/>
      <c r="C6910" s="57"/>
      <c r="D6910" s="57"/>
      <c r="E6910" s="57"/>
      <c r="F6910" s="57"/>
      <c r="G6910" s="59"/>
    </row>
    <row r="6911" spans="2:7" x14ac:dyDescent="0.25">
      <c r="B6911" s="56"/>
      <c r="C6911" s="57"/>
      <c r="D6911" s="57"/>
      <c r="E6911" s="57"/>
      <c r="F6911" s="57"/>
      <c r="G6911" s="59"/>
    </row>
    <row r="6912" spans="2:7" x14ac:dyDescent="0.25">
      <c r="B6912" s="56"/>
      <c r="C6912" s="57"/>
      <c r="D6912" s="57"/>
      <c r="E6912" s="57"/>
      <c r="F6912" s="57"/>
      <c r="G6912" s="59"/>
    </row>
    <row r="6913" spans="2:7" x14ac:dyDescent="0.25">
      <c r="B6913" s="56"/>
      <c r="C6913" s="57"/>
      <c r="D6913" s="57"/>
      <c r="E6913" s="57"/>
      <c r="F6913" s="57"/>
      <c r="G6913" s="59"/>
    </row>
    <row r="6914" spans="2:7" x14ac:dyDescent="0.25">
      <c r="B6914" s="56"/>
      <c r="C6914" s="57"/>
      <c r="D6914" s="57"/>
      <c r="E6914" s="57"/>
      <c r="F6914" s="57"/>
      <c r="G6914" s="59"/>
    </row>
    <row r="6915" spans="2:7" x14ac:dyDescent="0.25">
      <c r="B6915" s="56"/>
      <c r="C6915" s="57"/>
      <c r="D6915" s="57"/>
      <c r="E6915" s="57"/>
      <c r="F6915" s="57"/>
      <c r="G6915" s="59"/>
    </row>
    <row r="6916" spans="2:7" x14ac:dyDescent="0.25">
      <c r="B6916" s="56"/>
      <c r="C6916" s="57"/>
      <c r="D6916" s="57"/>
      <c r="E6916" s="57"/>
      <c r="F6916" s="57"/>
      <c r="G6916" s="59"/>
    </row>
    <row r="6917" spans="2:7" x14ac:dyDescent="0.25">
      <c r="B6917" s="56"/>
      <c r="C6917" s="57"/>
      <c r="D6917" s="57"/>
      <c r="E6917" s="57"/>
      <c r="F6917" s="57"/>
      <c r="G6917" s="59"/>
    </row>
    <row r="6918" spans="2:7" x14ac:dyDescent="0.25">
      <c r="B6918" s="56"/>
      <c r="C6918" s="57"/>
      <c r="D6918" s="57"/>
      <c r="E6918" s="57"/>
      <c r="F6918" s="57"/>
      <c r="G6918" s="59"/>
    </row>
    <row r="6919" spans="2:7" x14ac:dyDescent="0.25">
      <c r="B6919" s="56"/>
      <c r="C6919" s="57"/>
      <c r="D6919" s="57"/>
      <c r="E6919" s="57"/>
      <c r="F6919" s="57"/>
      <c r="G6919" s="59"/>
    </row>
    <row r="6920" spans="2:7" x14ac:dyDescent="0.25">
      <c r="B6920" s="56"/>
      <c r="C6920" s="57"/>
      <c r="D6920" s="57"/>
      <c r="E6920" s="57"/>
      <c r="F6920" s="57"/>
      <c r="G6920" s="59"/>
    </row>
    <row r="6921" spans="2:7" x14ac:dyDescent="0.25">
      <c r="B6921" s="56"/>
      <c r="C6921" s="57"/>
      <c r="D6921" s="57"/>
      <c r="E6921" s="57"/>
      <c r="F6921" s="57"/>
      <c r="G6921" s="59"/>
    </row>
    <row r="6922" spans="2:7" x14ac:dyDescent="0.25">
      <c r="B6922" s="56"/>
      <c r="C6922" s="57"/>
      <c r="D6922" s="57"/>
      <c r="E6922" s="57"/>
      <c r="F6922" s="57"/>
      <c r="G6922" s="59"/>
    </row>
    <row r="6923" spans="2:7" x14ac:dyDescent="0.25">
      <c r="B6923" s="56"/>
      <c r="C6923" s="57"/>
      <c r="D6923" s="57"/>
      <c r="E6923" s="57"/>
      <c r="F6923" s="57"/>
      <c r="G6923" s="59"/>
    </row>
    <row r="6924" spans="2:7" x14ac:dyDescent="0.25">
      <c r="B6924" s="56"/>
      <c r="C6924" s="57"/>
      <c r="D6924" s="57"/>
      <c r="E6924" s="57"/>
      <c r="F6924" s="57"/>
      <c r="G6924" s="59"/>
    </row>
    <row r="6925" spans="2:7" x14ac:dyDescent="0.25">
      <c r="B6925" s="56"/>
      <c r="C6925" s="57"/>
      <c r="D6925" s="57"/>
      <c r="E6925" s="57"/>
      <c r="F6925" s="57"/>
      <c r="G6925" s="59"/>
    </row>
    <row r="6926" spans="2:7" x14ac:dyDescent="0.25">
      <c r="B6926" s="56"/>
      <c r="C6926" s="57"/>
      <c r="D6926" s="57"/>
      <c r="E6926" s="57"/>
      <c r="F6926" s="57"/>
      <c r="G6926" s="59"/>
    </row>
    <row r="6927" spans="2:7" x14ac:dyDescent="0.25">
      <c r="B6927" s="56"/>
      <c r="C6927" s="57"/>
      <c r="D6927" s="57"/>
      <c r="E6927" s="57"/>
      <c r="F6927" s="57"/>
      <c r="G6927" s="59"/>
    </row>
    <row r="6928" spans="2:7" x14ac:dyDescent="0.25">
      <c r="B6928" s="56"/>
      <c r="C6928" s="57"/>
      <c r="D6928" s="57"/>
      <c r="E6928" s="57"/>
      <c r="F6928" s="57"/>
      <c r="G6928" s="59"/>
    </row>
    <row r="6929" spans="2:7" x14ac:dyDescent="0.25">
      <c r="B6929" s="56"/>
      <c r="C6929" s="57"/>
      <c r="D6929" s="57"/>
      <c r="E6929" s="57"/>
      <c r="F6929" s="57"/>
      <c r="G6929" s="59"/>
    </row>
    <row r="6930" spans="2:7" x14ac:dyDescent="0.25">
      <c r="B6930" s="56"/>
      <c r="C6930" s="57"/>
      <c r="D6930" s="57"/>
      <c r="E6930" s="57"/>
      <c r="F6930" s="57"/>
      <c r="G6930" s="59"/>
    </row>
    <row r="6931" spans="2:7" x14ac:dyDescent="0.25">
      <c r="B6931" s="56"/>
      <c r="C6931" s="57"/>
      <c r="D6931" s="57"/>
      <c r="E6931" s="57"/>
      <c r="F6931" s="57"/>
      <c r="G6931" s="59"/>
    </row>
    <row r="6932" spans="2:7" x14ac:dyDescent="0.25">
      <c r="B6932" s="56"/>
      <c r="C6932" s="57"/>
      <c r="D6932" s="57"/>
      <c r="E6932" s="57"/>
      <c r="F6932" s="57"/>
      <c r="G6932" s="59"/>
    </row>
    <row r="6933" spans="2:7" x14ac:dyDescent="0.25">
      <c r="B6933" s="56"/>
      <c r="C6933" s="57"/>
      <c r="D6933" s="57"/>
      <c r="E6933" s="57"/>
      <c r="F6933" s="57"/>
      <c r="G6933" s="59"/>
    </row>
    <row r="6934" spans="2:7" x14ac:dyDescent="0.25">
      <c r="B6934" s="56"/>
      <c r="C6934" s="57"/>
      <c r="D6934" s="57"/>
      <c r="E6934" s="57"/>
      <c r="F6934" s="57"/>
      <c r="G6934" s="59"/>
    </row>
    <row r="6935" spans="2:7" x14ac:dyDescent="0.25">
      <c r="B6935" s="56"/>
      <c r="C6935" s="57"/>
      <c r="D6935" s="57"/>
      <c r="E6935" s="57"/>
      <c r="F6935" s="57"/>
      <c r="G6935" s="59"/>
    </row>
    <row r="6936" spans="2:7" x14ac:dyDescent="0.25">
      <c r="B6936" s="56"/>
      <c r="C6936" s="57"/>
      <c r="D6936" s="57"/>
      <c r="E6936" s="57"/>
      <c r="F6936" s="57"/>
      <c r="G6936" s="59"/>
    </row>
    <row r="6937" spans="2:7" x14ac:dyDescent="0.25">
      <c r="B6937" s="56"/>
      <c r="C6937" s="57"/>
      <c r="D6937" s="57"/>
      <c r="E6937" s="57"/>
      <c r="F6937" s="57"/>
      <c r="G6937" s="59"/>
    </row>
    <row r="6938" spans="2:7" x14ac:dyDescent="0.25">
      <c r="B6938" s="56"/>
      <c r="C6938" s="57"/>
      <c r="D6938" s="57"/>
      <c r="E6938" s="57"/>
      <c r="F6938" s="57"/>
      <c r="G6938" s="59"/>
    </row>
    <row r="6939" spans="2:7" x14ac:dyDescent="0.25">
      <c r="B6939" s="56"/>
      <c r="C6939" s="57"/>
      <c r="D6939" s="57"/>
      <c r="E6939" s="57"/>
      <c r="F6939" s="57"/>
      <c r="G6939" s="59"/>
    </row>
    <row r="6940" spans="2:7" x14ac:dyDescent="0.25">
      <c r="B6940" s="56"/>
      <c r="C6940" s="57"/>
      <c r="D6940" s="57"/>
      <c r="E6940" s="57"/>
      <c r="F6940" s="57"/>
      <c r="G6940" s="59"/>
    </row>
    <row r="6941" spans="2:7" x14ac:dyDescent="0.25">
      <c r="B6941" s="56"/>
      <c r="C6941" s="57"/>
      <c r="D6941" s="57"/>
      <c r="E6941" s="57"/>
      <c r="F6941" s="57"/>
      <c r="G6941" s="59"/>
    </row>
    <row r="6942" spans="2:7" x14ac:dyDescent="0.25">
      <c r="B6942" s="56"/>
      <c r="C6942" s="57"/>
      <c r="D6942" s="57"/>
      <c r="E6942" s="57"/>
      <c r="F6942" s="57"/>
      <c r="G6942" s="59"/>
    </row>
    <row r="6943" spans="2:7" x14ac:dyDescent="0.25">
      <c r="B6943" s="56"/>
      <c r="C6943" s="57"/>
      <c r="D6943" s="57"/>
      <c r="E6943" s="57"/>
      <c r="F6943" s="57"/>
      <c r="G6943" s="59"/>
    </row>
    <row r="6944" spans="2:7" x14ac:dyDescent="0.25">
      <c r="B6944" s="56"/>
      <c r="C6944" s="57"/>
      <c r="D6944" s="57"/>
      <c r="E6944" s="57"/>
      <c r="F6944" s="57"/>
      <c r="G6944" s="59"/>
    </row>
    <row r="6945" spans="2:7" x14ac:dyDescent="0.25">
      <c r="B6945" s="56"/>
      <c r="C6945" s="57"/>
      <c r="D6945" s="57"/>
      <c r="E6945" s="57"/>
      <c r="F6945" s="57"/>
      <c r="G6945" s="59"/>
    </row>
    <row r="6946" spans="2:7" x14ac:dyDescent="0.25">
      <c r="B6946" s="56"/>
      <c r="C6946" s="57"/>
      <c r="D6946" s="57"/>
      <c r="E6946" s="57"/>
      <c r="F6946" s="57"/>
      <c r="G6946" s="59"/>
    </row>
    <row r="6947" spans="2:7" x14ac:dyDescent="0.25">
      <c r="B6947" s="56"/>
      <c r="C6947" s="57"/>
      <c r="D6947" s="57"/>
      <c r="E6947" s="57"/>
      <c r="F6947" s="57"/>
      <c r="G6947" s="59"/>
    </row>
    <row r="6948" spans="2:7" x14ac:dyDescent="0.25">
      <c r="B6948" s="56"/>
      <c r="C6948" s="57"/>
      <c r="D6948" s="57"/>
      <c r="E6948" s="57"/>
      <c r="F6948" s="57"/>
      <c r="G6948" s="59"/>
    </row>
    <row r="6949" spans="2:7" x14ac:dyDescent="0.25">
      <c r="B6949" s="56"/>
      <c r="C6949" s="57"/>
      <c r="D6949" s="57"/>
      <c r="E6949" s="57"/>
      <c r="F6949" s="57"/>
      <c r="G6949" s="59"/>
    </row>
    <row r="6950" spans="2:7" x14ac:dyDescent="0.25">
      <c r="B6950" s="56"/>
      <c r="C6950" s="57"/>
      <c r="D6950" s="57"/>
      <c r="E6950" s="57"/>
      <c r="F6950" s="57"/>
      <c r="G6950" s="59"/>
    </row>
    <row r="6951" spans="2:7" x14ac:dyDescent="0.25">
      <c r="B6951" s="56"/>
      <c r="C6951" s="57"/>
      <c r="D6951" s="57"/>
      <c r="E6951" s="57"/>
      <c r="F6951" s="57"/>
      <c r="G6951" s="59"/>
    </row>
    <row r="6952" spans="2:7" x14ac:dyDescent="0.25">
      <c r="B6952" s="56"/>
      <c r="C6952" s="57"/>
      <c r="D6952" s="57"/>
      <c r="E6952" s="57"/>
      <c r="F6952" s="57"/>
      <c r="G6952" s="59"/>
    </row>
    <row r="6953" spans="2:7" x14ac:dyDescent="0.25">
      <c r="B6953" s="56"/>
      <c r="C6953" s="57"/>
      <c r="D6953" s="57"/>
      <c r="E6953" s="57"/>
      <c r="F6953" s="57"/>
      <c r="G6953" s="59"/>
    </row>
    <row r="6954" spans="2:7" x14ac:dyDescent="0.25">
      <c r="B6954" s="56"/>
      <c r="C6954" s="57"/>
      <c r="D6954" s="57"/>
      <c r="E6954" s="57"/>
      <c r="F6954" s="57"/>
      <c r="G6954" s="59"/>
    </row>
    <row r="6955" spans="2:7" x14ac:dyDescent="0.25">
      <c r="B6955" s="56"/>
      <c r="C6955" s="57"/>
      <c r="D6955" s="57"/>
      <c r="E6955" s="57"/>
      <c r="F6955" s="57"/>
      <c r="G6955" s="59"/>
    </row>
    <row r="6956" spans="2:7" x14ac:dyDescent="0.25">
      <c r="B6956" s="56"/>
      <c r="C6956" s="57"/>
      <c r="D6956" s="57"/>
      <c r="E6956" s="57"/>
      <c r="F6956" s="57"/>
      <c r="G6956" s="59"/>
    </row>
    <row r="6957" spans="2:7" x14ac:dyDescent="0.25">
      <c r="B6957" s="56"/>
      <c r="C6957" s="57"/>
      <c r="D6957" s="57"/>
      <c r="E6957" s="57"/>
      <c r="F6957" s="57"/>
      <c r="G6957" s="59"/>
    </row>
    <row r="6958" spans="2:7" x14ac:dyDescent="0.25">
      <c r="B6958" s="56"/>
      <c r="C6958" s="57"/>
      <c r="D6958" s="57"/>
      <c r="E6958" s="57"/>
      <c r="F6958" s="57"/>
      <c r="G6958" s="59"/>
    </row>
    <row r="6959" spans="2:7" x14ac:dyDescent="0.25">
      <c r="B6959" s="56"/>
      <c r="C6959" s="57"/>
      <c r="D6959" s="57"/>
      <c r="E6959" s="57"/>
      <c r="F6959" s="57"/>
      <c r="G6959" s="59"/>
    </row>
    <row r="6960" spans="2:7" x14ac:dyDescent="0.25">
      <c r="B6960" s="56"/>
      <c r="C6960" s="57"/>
      <c r="D6960" s="57"/>
      <c r="E6960" s="57"/>
      <c r="F6960" s="57"/>
      <c r="G6960" s="59"/>
    </row>
    <row r="6961" spans="2:7" x14ac:dyDescent="0.25">
      <c r="B6961" s="56"/>
      <c r="C6961" s="57"/>
      <c r="D6961" s="57"/>
      <c r="E6961" s="57"/>
      <c r="F6961" s="57"/>
      <c r="G6961" s="59"/>
    </row>
    <row r="6962" spans="2:7" x14ac:dyDescent="0.25">
      <c r="B6962" s="56"/>
      <c r="C6962" s="57"/>
      <c r="D6962" s="57"/>
      <c r="E6962" s="57"/>
      <c r="F6962" s="57"/>
      <c r="G6962" s="59"/>
    </row>
    <row r="6963" spans="2:7" x14ac:dyDescent="0.25">
      <c r="B6963" s="56"/>
      <c r="C6963" s="57"/>
      <c r="D6963" s="57"/>
      <c r="E6963" s="57"/>
      <c r="F6963" s="57"/>
      <c r="G6963" s="59"/>
    </row>
    <row r="6964" spans="2:7" x14ac:dyDescent="0.25">
      <c r="B6964" s="56"/>
      <c r="C6964" s="57"/>
      <c r="D6964" s="57"/>
      <c r="E6964" s="57"/>
      <c r="F6964" s="57"/>
      <c r="G6964" s="59"/>
    </row>
    <row r="6965" spans="2:7" x14ac:dyDescent="0.25">
      <c r="B6965" s="56"/>
      <c r="C6965" s="57"/>
      <c r="D6965" s="57"/>
      <c r="E6965" s="57"/>
      <c r="F6965" s="57"/>
      <c r="G6965" s="59"/>
    </row>
    <row r="6966" spans="2:7" x14ac:dyDescent="0.25">
      <c r="B6966" s="56"/>
      <c r="C6966" s="57"/>
      <c r="D6966" s="57"/>
      <c r="E6966" s="57"/>
      <c r="F6966" s="57"/>
      <c r="G6966" s="59"/>
    </row>
    <row r="6967" spans="2:7" x14ac:dyDescent="0.25">
      <c r="B6967" s="56"/>
      <c r="C6967" s="57"/>
      <c r="D6967" s="57"/>
      <c r="E6967" s="57"/>
      <c r="F6967" s="57"/>
      <c r="G6967" s="59"/>
    </row>
    <row r="6968" spans="2:7" x14ac:dyDescent="0.25">
      <c r="B6968" s="56"/>
      <c r="C6968" s="57"/>
      <c r="D6968" s="57"/>
      <c r="E6968" s="57"/>
      <c r="F6968" s="57"/>
      <c r="G6968" s="59"/>
    </row>
    <row r="6969" spans="2:7" x14ac:dyDescent="0.25">
      <c r="B6969" s="56"/>
      <c r="C6969" s="57"/>
      <c r="D6969" s="57"/>
      <c r="E6969" s="57"/>
      <c r="F6969" s="57"/>
      <c r="G6969" s="59"/>
    </row>
    <row r="6970" spans="2:7" x14ac:dyDescent="0.25">
      <c r="B6970" s="56"/>
      <c r="C6970" s="57"/>
      <c r="D6970" s="57"/>
      <c r="E6970" s="57"/>
      <c r="F6970" s="57"/>
      <c r="G6970" s="59"/>
    </row>
    <row r="6971" spans="2:7" x14ac:dyDescent="0.25">
      <c r="B6971" s="56"/>
      <c r="C6971" s="57"/>
      <c r="D6971" s="57"/>
      <c r="E6971" s="57"/>
      <c r="F6971" s="57"/>
      <c r="G6971" s="59"/>
    </row>
    <row r="6972" spans="2:7" x14ac:dyDescent="0.25">
      <c r="B6972" s="56"/>
      <c r="C6972" s="57"/>
      <c r="D6972" s="57"/>
      <c r="E6972" s="57"/>
      <c r="F6972" s="57"/>
      <c r="G6972" s="59"/>
    </row>
    <row r="6973" spans="2:7" x14ac:dyDescent="0.25">
      <c r="B6973" s="56"/>
      <c r="C6973" s="57"/>
      <c r="D6973" s="57"/>
      <c r="E6973" s="57"/>
      <c r="F6973" s="57"/>
      <c r="G6973" s="59"/>
    </row>
    <row r="6974" spans="2:7" x14ac:dyDescent="0.25">
      <c r="B6974" s="56"/>
      <c r="C6974" s="57"/>
      <c r="D6974" s="57"/>
      <c r="E6974" s="57"/>
      <c r="F6974" s="57"/>
      <c r="G6974" s="59"/>
    </row>
    <row r="6975" spans="2:7" x14ac:dyDescent="0.25">
      <c r="B6975" s="56"/>
      <c r="C6975" s="57"/>
      <c r="D6975" s="57"/>
      <c r="E6975" s="57"/>
      <c r="F6975" s="57"/>
      <c r="G6975" s="59"/>
    </row>
    <row r="6976" spans="2:7" x14ac:dyDescent="0.25">
      <c r="B6976" s="56"/>
      <c r="C6976" s="57"/>
      <c r="D6976" s="57"/>
      <c r="E6976" s="57"/>
      <c r="F6976" s="57"/>
      <c r="G6976" s="59"/>
    </row>
    <row r="6977" spans="2:7" x14ac:dyDescent="0.25">
      <c r="B6977" s="56"/>
      <c r="C6977" s="57"/>
      <c r="D6977" s="57"/>
      <c r="E6977" s="57"/>
      <c r="F6977" s="57"/>
      <c r="G6977" s="59"/>
    </row>
    <row r="6978" spans="2:7" x14ac:dyDescent="0.25">
      <c r="B6978" s="56"/>
      <c r="C6978" s="57"/>
      <c r="D6978" s="57"/>
      <c r="E6978" s="57"/>
      <c r="F6978" s="57"/>
      <c r="G6978" s="59"/>
    </row>
    <row r="6979" spans="2:7" x14ac:dyDescent="0.25">
      <c r="B6979" s="56"/>
      <c r="C6979" s="57"/>
      <c r="D6979" s="57"/>
      <c r="E6979" s="57"/>
      <c r="F6979" s="57"/>
      <c r="G6979" s="59"/>
    </row>
    <row r="6980" spans="2:7" x14ac:dyDescent="0.25">
      <c r="B6980" s="56"/>
      <c r="C6980" s="57"/>
      <c r="D6980" s="57"/>
      <c r="E6980" s="57"/>
      <c r="F6980" s="57"/>
      <c r="G6980" s="59"/>
    </row>
    <row r="6981" spans="2:7" x14ac:dyDescent="0.25">
      <c r="B6981" s="56"/>
      <c r="C6981" s="57"/>
      <c r="D6981" s="57"/>
      <c r="E6981" s="57"/>
      <c r="F6981" s="57"/>
      <c r="G6981" s="59"/>
    </row>
    <row r="6982" spans="2:7" x14ac:dyDescent="0.25">
      <c r="B6982" s="56"/>
      <c r="C6982" s="57"/>
      <c r="D6982" s="57"/>
      <c r="E6982" s="57"/>
      <c r="F6982" s="57"/>
      <c r="G6982" s="59"/>
    </row>
    <row r="6983" spans="2:7" x14ac:dyDescent="0.25">
      <c r="B6983" s="56"/>
      <c r="C6983" s="57"/>
      <c r="D6983" s="57"/>
      <c r="E6983" s="57"/>
      <c r="F6983" s="57"/>
      <c r="G6983" s="59"/>
    </row>
    <row r="6984" spans="2:7" x14ac:dyDescent="0.25">
      <c r="B6984" s="56"/>
      <c r="C6984" s="57"/>
      <c r="D6984" s="57"/>
      <c r="E6984" s="57"/>
      <c r="F6984" s="57"/>
      <c r="G6984" s="59"/>
    </row>
    <row r="6985" spans="2:7" x14ac:dyDescent="0.25">
      <c r="B6985" s="56"/>
      <c r="C6985" s="57"/>
      <c r="D6985" s="57"/>
      <c r="E6985" s="57"/>
      <c r="F6985" s="57"/>
      <c r="G6985" s="59"/>
    </row>
    <row r="6986" spans="2:7" x14ac:dyDescent="0.25">
      <c r="B6986" s="56"/>
      <c r="C6986" s="57"/>
      <c r="D6986" s="57"/>
      <c r="E6986" s="57"/>
      <c r="F6986" s="57"/>
      <c r="G6986" s="59"/>
    </row>
    <row r="6987" spans="2:7" x14ac:dyDescent="0.25">
      <c r="B6987" s="56"/>
      <c r="C6987" s="57"/>
      <c r="D6987" s="57"/>
      <c r="E6987" s="57"/>
      <c r="F6987" s="57"/>
      <c r="G6987" s="59"/>
    </row>
    <row r="6988" spans="2:7" x14ac:dyDescent="0.25">
      <c r="B6988" s="56"/>
      <c r="C6988" s="57"/>
      <c r="D6988" s="57"/>
      <c r="E6988" s="57"/>
      <c r="F6988" s="57"/>
      <c r="G6988" s="59"/>
    </row>
    <row r="6989" spans="2:7" x14ac:dyDescent="0.25">
      <c r="B6989" s="56"/>
      <c r="C6989" s="57"/>
      <c r="D6989" s="57"/>
      <c r="E6989" s="57"/>
      <c r="F6989" s="57"/>
      <c r="G6989" s="59"/>
    </row>
    <row r="6990" spans="2:7" x14ac:dyDescent="0.25">
      <c r="B6990" s="56"/>
      <c r="C6990" s="57"/>
      <c r="D6990" s="57"/>
      <c r="E6990" s="57"/>
      <c r="F6990" s="57"/>
      <c r="G6990" s="59"/>
    </row>
    <row r="6991" spans="2:7" x14ac:dyDescent="0.25">
      <c r="B6991" s="56"/>
      <c r="C6991" s="57"/>
      <c r="D6991" s="57"/>
      <c r="E6991" s="57"/>
      <c r="F6991" s="57"/>
      <c r="G6991" s="59"/>
    </row>
    <row r="6992" spans="2:7" x14ac:dyDescent="0.25">
      <c r="B6992" s="56"/>
      <c r="C6992" s="57"/>
      <c r="D6992" s="57"/>
      <c r="E6992" s="57"/>
      <c r="F6992" s="57"/>
      <c r="G6992" s="59"/>
    </row>
    <row r="6993" spans="2:7" x14ac:dyDescent="0.25">
      <c r="B6993" s="56"/>
      <c r="C6993" s="57"/>
      <c r="D6993" s="57"/>
      <c r="E6993" s="57"/>
      <c r="F6993" s="57"/>
      <c r="G6993" s="59"/>
    </row>
    <row r="6994" spans="2:7" x14ac:dyDescent="0.25">
      <c r="B6994" s="56"/>
      <c r="C6994" s="57"/>
      <c r="D6994" s="57"/>
      <c r="E6994" s="57"/>
      <c r="F6994" s="57"/>
      <c r="G6994" s="59"/>
    </row>
    <row r="6995" spans="2:7" x14ac:dyDescent="0.25">
      <c r="B6995" s="56"/>
      <c r="C6995" s="57"/>
      <c r="D6995" s="57"/>
      <c r="E6995" s="57"/>
      <c r="F6995" s="57"/>
      <c r="G6995" s="59"/>
    </row>
    <row r="6996" spans="2:7" x14ac:dyDescent="0.25">
      <c r="B6996" s="56"/>
      <c r="C6996" s="57"/>
      <c r="D6996" s="57"/>
      <c r="E6996" s="57"/>
      <c r="F6996" s="57"/>
      <c r="G6996" s="59"/>
    </row>
    <row r="6997" spans="2:7" x14ac:dyDescent="0.25">
      <c r="B6997" s="56"/>
      <c r="C6997" s="57"/>
      <c r="D6997" s="57"/>
      <c r="E6997" s="57"/>
      <c r="F6997" s="57"/>
      <c r="G6997" s="59"/>
    </row>
    <row r="6998" spans="2:7" x14ac:dyDescent="0.25">
      <c r="B6998" s="56"/>
      <c r="C6998" s="57"/>
      <c r="D6998" s="57"/>
      <c r="E6998" s="57"/>
      <c r="F6998" s="57"/>
      <c r="G6998" s="59"/>
    </row>
    <row r="6999" spans="2:7" x14ac:dyDescent="0.25">
      <c r="B6999" s="56"/>
      <c r="C6999" s="57"/>
      <c r="D6999" s="57"/>
      <c r="E6999" s="57"/>
      <c r="F6999" s="57"/>
      <c r="G6999" s="59"/>
    </row>
    <row r="7000" spans="2:7" x14ac:dyDescent="0.25">
      <c r="B7000" s="56"/>
      <c r="C7000" s="57"/>
      <c r="D7000" s="57"/>
      <c r="E7000" s="57"/>
      <c r="F7000" s="57"/>
      <c r="G7000" s="59"/>
    </row>
    <row r="7001" spans="2:7" x14ac:dyDescent="0.25">
      <c r="B7001" s="56"/>
      <c r="C7001" s="57"/>
      <c r="D7001" s="57"/>
      <c r="E7001" s="57"/>
      <c r="F7001" s="57"/>
      <c r="G7001" s="59"/>
    </row>
    <row r="7002" spans="2:7" x14ac:dyDescent="0.25">
      <c r="B7002" s="56"/>
      <c r="C7002" s="57"/>
      <c r="D7002" s="57"/>
      <c r="E7002" s="57"/>
      <c r="F7002" s="57"/>
      <c r="G7002" s="59"/>
    </row>
    <row r="7003" spans="2:7" x14ac:dyDescent="0.25">
      <c r="B7003" s="56"/>
      <c r="C7003" s="57"/>
      <c r="D7003" s="57"/>
      <c r="E7003" s="57"/>
      <c r="F7003" s="57"/>
      <c r="G7003" s="59"/>
    </row>
    <row r="7004" spans="2:7" x14ac:dyDescent="0.25">
      <c r="B7004" s="56"/>
      <c r="C7004" s="57"/>
      <c r="D7004" s="57"/>
      <c r="E7004" s="57"/>
      <c r="F7004" s="57"/>
      <c r="G7004" s="59"/>
    </row>
    <row r="7005" spans="2:7" x14ac:dyDescent="0.25">
      <c r="B7005" s="56"/>
      <c r="C7005" s="57"/>
      <c r="D7005" s="57"/>
      <c r="E7005" s="57"/>
      <c r="F7005" s="57"/>
      <c r="G7005" s="59"/>
    </row>
    <row r="7006" spans="2:7" x14ac:dyDescent="0.25">
      <c r="B7006" s="56"/>
      <c r="C7006" s="57"/>
      <c r="D7006" s="57"/>
      <c r="E7006" s="57"/>
      <c r="F7006" s="57"/>
      <c r="G7006" s="59"/>
    </row>
    <row r="7007" spans="2:7" x14ac:dyDescent="0.25">
      <c r="B7007" s="56"/>
      <c r="C7007" s="57"/>
      <c r="D7007" s="57"/>
      <c r="E7007" s="57"/>
      <c r="F7007" s="57"/>
      <c r="G7007" s="59"/>
    </row>
    <row r="7008" spans="2:7" x14ac:dyDescent="0.25">
      <c r="B7008" s="56"/>
      <c r="C7008" s="57"/>
      <c r="D7008" s="57"/>
      <c r="E7008" s="57"/>
      <c r="F7008" s="57"/>
      <c r="G7008" s="59"/>
    </row>
    <row r="7009" spans="2:7" x14ac:dyDescent="0.25">
      <c r="B7009" s="56"/>
      <c r="C7009" s="57"/>
      <c r="D7009" s="57"/>
      <c r="E7009" s="57"/>
      <c r="F7009" s="57"/>
      <c r="G7009" s="59"/>
    </row>
    <row r="7010" spans="2:7" x14ac:dyDescent="0.25">
      <c r="B7010" s="56"/>
      <c r="C7010" s="57"/>
      <c r="D7010" s="57"/>
      <c r="E7010" s="57"/>
      <c r="F7010" s="57"/>
      <c r="G7010" s="59"/>
    </row>
    <row r="7011" spans="2:7" x14ac:dyDescent="0.25">
      <c r="B7011" s="56"/>
      <c r="C7011" s="57"/>
      <c r="D7011" s="57"/>
      <c r="E7011" s="57"/>
      <c r="F7011" s="57"/>
      <c r="G7011" s="59"/>
    </row>
    <row r="7012" spans="2:7" x14ac:dyDescent="0.25">
      <c r="B7012" s="56"/>
      <c r="C7012" s="57"/>
      <c r="D7012" s="57"/>
      <c r="E7012" s="57"/>
      <c r="F7012" s="57"/>
      <c r="G7012" s="59"/>
    </row>
    <row r="7013" spans="2:7" x14ac:dyDescent="0.25">
      <c r="B7013" s="56"/>
      <c r="C7013" s="57"/>
      <c r="D7013" s="57"/>
      <c r="E7013" s="57"/>
      <c r="F7013" s="57"/>
      <c r="G7013" s="59"/>
    </row>
    <row r="7014" spans="2:7" x14ac:dyDescent="0.25">
      <c r="B7014" s="56"/>
      <c r="C7014" s="57"/>
      <c r="D7014" s="57"/>
      <c r="E7014" s="57"/>
      <c r="F7014" s="57"/>
      <c r="G7014" s="59"/>
    </row>
    <row r="7015" spans="2:7" x14ac:dyDescent="0.25">
      <c r="B7015" s="56"/>
      <c r="C7015" s="57"/>
      <c r="D7015" s="57"/>
      <c r="E7015" s="57"/>
      <c r="F7015" s="57"/>
      <c r="G7015" s="59"/>
    </row>
    <row r="7016" spans="2:7" x14ac:dyDescent="0.25">
      <c r="B7016" s="56"/>
      <c r="C7016" s="57"/>
      <c r="D7016" s="57"/>
      <c r="E7016" s="57"/>
      <c r="F7016" s="57"/>
      <c r="G7016" s="59"/>
    </row>
    <row r="7017" spans="2:7" x14ac:dyDescent="0.25">
      <c r="B7017" s="56"/>
      <c r="C7017" s="57"/>
      <c r="D7017" s="57"/>
      <c r="E7017" s="57"/>
      <c r="F7017" s="57"/>
      <c r="G7017" s="59"/>
    </row>
    <row r="7018" spans="2:7" x14ac:dyDescent="0.25">
      <c r="B7018" s="56"/>
      <c r="C7018" s="57"/>
      <c r="D7018" s="57"/>
      <c r="E7018" s="57"/>
      <c r="F7018" s="57"/>
      <c r="G7018" s="59"/>
    </row>
    <row r="7019" spans="2:7" x14ac:dyDescent="0.25">
      <c r="B7019" s="56"/>
      <c r="C7019" s="57"/>
      <c r="D7019" s="57"/>
      <c r="E7019" s="57"/>
      <c r="F7019" s="57"/>
      <c r="G7019" s="59"/>
    </row>
    <row r="7020" spans="2:7" x14ac:dyDescent="0.25">
      <c r="B7020" s="56"/>
      <c r="C7020" s="57"/>
      <c r="D7020" s="57"/>
      <c r="E7020" s="57"/>
      <c r="F7020" s="57"/>
      <c r="G7020" s="59"/>
    </row>
    <row r="7021" spans="2:7" x14ac:dyDescent="0.25">
      <c r="B7021" s="56"/>
      <c r="C7021" s="57"/>
      <c r="D7021" s="57"/>
      <c r="E7021" s="57"/>
      <c r="F7021" s="57"/>
      <c r="G7021" s="59"/>
    </row>
    <row r="7022" spans="2:7" x14ac:dyDescent="0.25">
      <c r="B7022" s="56"/>
      <c r="C7022" s="57"/>
      <c r="D7022" s="57"/>
      <c r="E7022" s="57"/>
      <c r="F7022" s="57"/>
      <c r="G7022" s="59"/>
    </row>
    <row r="7023" spans="2:7" x14ac:dyDescent="0.25">
      <c r="B7023" s="56"/>
      <c r="C7023" s="57"/>
      <c r="D7023" s="57"/>
      <c r="E7023" s="57"/>
      <c r="F7023" s="57"/>
      <c r="G7023" s="59"/>
    </row>
    <row r="7024" spans="2:7" x14ac:dyDescent="0.25">
      <c r="B7024" s="56"/>
      <c r="C7024" s="57"/>
      <c r="D7024" s="57"/>
      <c r="E7024" s="57"/>
      <c r="F7024" s="57"/>
      <c r="G7024" s="59"/>
    </row>
    <row r="7025" spans="2:7" x14ac:dyDescent="0.25">
      <c r="B7025" s="56"/>
      <c r="C7025" s="57"/>
      <c r="D7025" s="57"/>
      <c r="E7025" s="57"/>
      <c r="F7025" s="57"/>
      <c r="G7025" s="59"/>
    </row>
    <row r="7026" spans="2:7" x14ac:dyDescent="0.25">
      <c r="B7026" s="56"/>
      <c r="C7026" s="57"/>
      <c r="D7026" s="57"/>
      <c r="E7026" s="57"/>
      <c r="F7026" s="57"/>
      <c r="G7026" s="59"/>
    </row>
    <row r="7027" spans="2:7" x14ac:dyDescent="0.25">
      <c r="B7027" s="56"/>
      <c r="C7027" s="57"/>
      <c r="D7027" s="57"/>
      <c r="E7027" s="57"/>
      <c r="F7027" s="57"/>
      <c r="G7027" s="59"/>
    </row>
    <row r="7028" spans="2:7" x14ac:dyDescent="0.25">
      <c r="B7028" s="56"/>
      <c r="C7028" s="57"/>
      <c r="D7028" s="57"/>
      <c r="E7028" s="57"/>
      <c r="F7028" s="57"/>
      <c r="G7028" s="59"/>
    </row>
    <row r="7029" spans="2:7" x14ac:dyDescent="0.25">
      <c r="B7029" s="56"/>
      <c r="C7029" s="57"/>
      <c r="D7029" s="57"/>
      <c r="E7029" s="57"/>
      <c r="F7029" s="57"/>
      <c r="G7029" s="59"/>
    </row>
    <row r="7030" spans="2:7" x14ac:dyDescent="0.25">
      <c r="B7030" s="56"/>
      <c r="C7030" s="57"/>
      <c r="D7030" s="57"/>
      <c r="E7030" s="57"/>
      <c r="F7030" s="57"/>
      <c r="G7030" s="59"/>
    </row>
    <row r="7031" spans="2:7" x14ac:dyDescent="0.25">
      <c r="B7031" s="56"/>
      <c r="C7031" s="57"/>
      <c r="D7031" s="57"/>
      <c r="E7031" s="57"/>
      <c r="F7031" s="57"/>
      <c r="G7031" s="59"/>
    </row>
    <row r="7032" spans="2:7" x14ac:dyDescent="0.25">
      <c r="B7032" s="56"/>
      <c r="C7032" s="57"/>
      <c r="D7032" s="57"/>
      <c r="E7032" s="57"/>
      <c r="F7032" s="57"/>
      <c r="G7032" s="59"/>
    </row>
    <row r="7033" spans="2:7" x14ac:dyDescent="0.25">
      <c r="B7033" s="56"/>
      <c r="C7033" s="57"/>
      <c r="D7033" s="57"/>
      <c r="E7033" s="57"/>
      <c r="F7033" s="57"/>
      <c r="G7033" s="59"/>
    </row>
    <row r="7034" spans="2:7" x14ac:dyDescent="0.25">
      <c r="B7034" s="56"/>
      <c r="C7034" s="57"/>
      <c r="D7034" s="57"/>
      <c r="E7034" s="57"/>
      <c r="F7034" s="57"/>
      <c r="G7034" s="59"/>
    </row>
    <row r="7035" spans="2:7" x14ac:dyDescent="0.25">
      <c r="B7035" s="56"/>
      <c r="C7035" s="57"/>
      <c r="D7035" s="57"/>
      <c r="E7035" s="57"/>
      <c r="F7035" s="57"/>
      <c r="G7035" s="59"/>
    </row>
    <row r="7036" spans="2:7" x14ac:dyDescent="0.25">
      <c r="B7036" s="56"/>
      <c r="C7036" s="57"/>
      <c r="D7036" s="57"/>
      <c r="E7036" s="57"/>
      <c r="F7036" s="57"/>
      <c r="G7036" s="59"/>
    </row>
    <row r="7037" spans="2:7" x14ac:dyDescent="0.25">
      <c r="B7037" s="56"/>
      <c r="C7037" s="57"/>
      <c r="D7037" s="57"/>
      <c r="E7037" s="57"/>
      <c r="F7037" s="57"/>
      <c r="G7037" s="59"/>
    </row>
    <row r="7038" spans="2:7" x14ac:dyDescent="0.25">
      <c r="B7038" s="56"/>
      <c r="C7038" s="57"/>
      <c r="D7038" s="57"/>
      <c r="E7038" s="57"/>
      <c r="F7038" s="57"/>
      <c r="G7038" s="59"/>
    </row>
    <row r="7039" spans="2:7" x14ac:dyDescent="0.25">
      <c r="B7039" s="56"/>
      <c r="C7039" s="57"/>
      <c r="D7039" s="57"/>
      <c r="E7039" s="57"/>
      <c r="F7039" s="57"/>
      <c r="G7039" s="59"/>
    </row>
    <row r="7040" spans="2:7" x14ac:dyDescent="0.25">
      <c r="B7040" s="56"/>
      <c r="C7040" s="57"/>
      <c r="D7040" s="57"/>
      <c r="E7040" s="57"/>
      <c r="F7040" s="57"/>
      <c r="G7040" s="59"/>
    </row>
    <row r="7041" spans="2:7" x14ac:dyDescent="0.25">
      <c r="B7041" s="56"/>
      <c r="C7041" s="57"/>
      <c r="D7041" s="57"/>
      <c r="E7041" s="57"/>
      <c r="F7041" s="57"/>
      <c r="G7041" s="59"/>
    </row>
    <row r="7042" spans="2:7" x14ac:dyDescent="0.25">
      <c r="B7042" s="56"/>
      <c r="C7042" s="57"/>
      <c r="D7042" s="57"/>
      <c r="E7042" s="57"/>
      <c r="F7042" s="57"/>
      <c r="G7042" s="59"/>
    </row>
    <row r="7043" spans="2:7" x14ac:dyDescent="0.25">
      <c r="B7043" s="56"/>
      <c r="C7043" s="57"/>
      <c r="D7043" s="57"/>
      <c r="E7043" s="57"/>
      <c r="F7043" s="57"/>
      <c r="G7043" s="59"/>
    </row>
    <row r="7044" spans="2:7" x14ac:dyDescent="0.25">
      <c r="B7044" s="56"/>
      <c r="C7044" s="57"/>
      <c r="D7044" s="57"/>
      <c r="E7044" s="57"/>
      <c r="F7044" s="57"/>
      <c r="G7044" s="59"/>
    </row>
    <row r="7045" spans="2:7" x14ac:dyDescent="0.25">
      <c r="B7045" s="56"/>
      <c r="C7045" s="57"/>
      <c r="D7045" s="57"/>
      <c r="E7045" s="57"/>
      <c r="F7045" s="57"/>
      <c r="G7045" s="59"/>
    </row>
    <row r="7046" spans="2:7" x14ac:dyDescent="0.25">
      <c r="B7046" s="56"/>
      <c r="C7046" s="57"/>
      <c r="D7046" s="57"/>
      <c r="E7046" s="57"/>
      <c r="F7046" s="57"/>
      <c r="G7046" s="59"/>
    </row>
    <row r="7047" spans="2:7" x14ac:dyDescent="0.25">
      <c r="B7047" s="56"/>
      <c r="C7047" s="57"/>
      <c r="D7047" s="57"/>
      <c r="E7047" s="57"/>
      <c r="F7047" s="57"/>
      <c r="G7047" s="59"/>
    </row>
    <row r="7048" spans="2:7" x14ac:dyDescent="0.25">
      <c r="B7048" s="56"/>
      <c r="C7048" s="57"/>
      <c r="D7048" s="57"/>
      <c r="E7048" s="57"/>
      <c r="F7048" s="57"/>
      <c r="G7048" s="59"/>
    </row>
    <row r="7049" spans="2:7" x14ac:dyDescent="0.25">
      <c r="B7049" s="56"/>
      <c r="C7049" s="57"/>
      <c r="D7049" s="57"/>
      <c r="E7049" s="57"/>
      <c r="F7049" s="57"/>
      <c r="G7049" s="59"/>
    </row>
    <row r="7050" spans="2:7" x14ac:dyDescent="0.25">
      <c r="B7050" s="56"/>
      <c r="C7050" s="57"/>
      <c r="D7050" s="57"/>
      <c r="E7050" s="57"/>
      <c r="F7050" s="57"/>
      <c r="G7050" s="59"/>
    </row>
    <row r="7051" spans="2:7" x14ac:dyDescent="0.25">
      <c r="B7051" s="56"/>
      <c r="C7051" s="57"/>
      <c r="D7051" s="57"/>
      <c r="E7051" s="57"/>
      <c r="F7051" s="57"/>
      <c r="G7051" s="59"/>
    </row>
    <row r="7052" spans="2:7" x14ac:dyDescent="0.25">
      <c r="B7052" s="56"/>
      <c r="C7052" s="57"/>
      <c r="D7052" s="57"/>
      <c r="E7052" s="57"/>
      <c r="F7052" s="57"/>
      <c r="G7052" s="59"/>
    </row>
    <row r="7053" spans="2:7" x14ac:dyDescent="0.25">
      <c r="B7053" s="56"/>
      <c r="C7053" s="57"/>
      <c r="D7053" s="57"/>
      <c r="E7053" s="57"/>
      <c r="F7053" s="57"/>
      <c r="G7053" s="59"/>
    </row>
    <row r="7054" spans="2:7" x14ac:dyDescent="0.25">
      <c r="B7054" s="56"/>
      <c r="C7054" s="57"/>
      <c r="D7054" s="57"/>
      <c r="E7054" s="57"/>
      <c r="F7054" s="57"/>
      <c r="G7054" s="59"/>
    </row>
    <row r="7055" spans="2:7" x14ac:dyDescent="0.25">
      <c r="B7055" s="56"/>
      <c r="C7055" s="57"/>
      <c r="D7055" s="57"/>
      <c r="E7055" s="57"/>
      <c r="F7055" s="57"/>
      <c r="G7055" s="59"/>
    </row>
    <row r="7056" spans="2:7" x14ac:dyDescent="0.25">
      <c r="B7056" s="56"/>
      <c r="C7056" s="57"/>
      <c r="D7056" s="57"/>
      <c r="E7056" s="57"/>
      <c r="F7056" s="57"/>
      <c r="G7056" s="59"/>
    </row>
    <row r="7057" spans="2:7" x14ac:dyDescent="0.25">
      <c r="B7057" s="56"/>
      <c r="C7057" s="57"/>
      <c r="D7057" s="57"/>
      <c r="E7057" s="57"/>
      <c r="F7057" s="57"/>
      <c r="G7057" s="59"/>
    </row>
    <row r="7058" spans="2:7" x14ac:dyDescent="0.25">
      <c r="B7058" s="56"/>
      <c r="C7058" s="57"/>
      <c r="D7058" s="57"/>
      <c r="E7058" s="57"/>
      <c r="F7058" s="57"/>
      <c r="G7058" s="59"/>
    </row>
    <row r="7059" spans="2:7" x14ac:dyDescent="0.25">
      <c r="B7059" s="56"/>
      <c r="C7059" s="57"/>
      <c r="D7059" s="57"/>
      <c r="E7059" s="57"/>
      <c r="F7059" s="57"/>
      <c r="G7059" s="59"/>
    </row>
    <row r="7060" spans="2:7" x14ac:dyDescent="0.25">
      <c r="B7060" s="56"/>
      <c r="C7060" s="57"/>
      <c r="D7060" s="57"/>
      <c r="E7060" s="57"/>
      <c r="F7060" s="57"/>
      <c r="G7060" s="59"/>
    </row>
    <row r="7061" spans="2:7" x14ac:dyDescent="0.25">
      <c r="B7061" s="56"/>
      <c r="C7061" s="57"/>
      <c r="D7061" s="57"/>
      <c r="E7061" s="57"/>
      <c r="F7061" s="57"/>
      <c r="G7061" s="59"/>
    </row>
    <row r="7062" spans="2:7" x14ac:dyDescent="0.25">
      <c r="B7062" s="56"/>
      <c r="C7062" s="57"/>
      <c r="D7062" s="57"/>
      <c r="E7062" s="57"/>
      <c r="F7062" s="57"/>
      <c r="G7062" s="59"/>
    </row>
    <row r="7063" spans="2:7" x14ac:dyDescent="0.25">
      <c r="B7063" s="56"/>
      <c r="C7063" s="57"/>
      <c r="D7063" s="57"/>
      <c r="E7063" s="57"/>
      <c r="F7063" s="57"/>
      <c r="G7063" s="59"/>
    </row>
    <row r="7064" spans="2:7" x14ac:dyDescent="0.25">
      <c r="B7064" s="56"/>
      <c r="C7064" s="57"/>
      <c r="D7064" s="57"/>
      <c r="E7064" s="57"/>
      <c r="F7064" s="57"/>
      <c r="G7064" s="59"/>
    </row>
    <row r="7065" spans="2:7" x14ac:dyDescent="0.25">
      <c r="B7065" s="56"/>
      <c r="C7065" s="57"/>
      <c r="D7065" s="57"/>
      <c r="E7065" s="57"/>
      <c r="F7065" s="57"/>
      <c r="G7065" s="59"/>
    </row>
    <row r="7066" spans="2:7" x14ac:dyDescent="0.25">
      <c r="B7066" s="56"/>
      <c r="C7066" s="57"/>
      <c r="D7066" s="57"/>
      <c r="E7066" s="57"/>
      <c r="F7066" s="57"/>
      <c r="G7066" s="59"/>
    </row>
    <row r="7067" spans="2:7" x14ac:dyDescent="0.25">
      <c r="B7067" s="56"/>
      <c r="C7067" s="57"/>
      <c r="D7067" s="57"/>
      <c r="E7067" s="57"/>
      <c r="F7067" s="57"/>
      <c r="G7067" s="59"/>
    </row>
    <row r="7068" spans="2:7" x14ac:dyDescent="0.25">
      <c r="B7068" s="56"/>
      <c r="C7068" s="57"/>
      <c r="D7068" s="57"/>
      <c r="E7068" s="57"/>
      <c r="F7068" s="57"/>
      <c r="G7068" s="59"/>
    </row>
    <row r="7069" spans="2:7" x14ac:dyDescent="0.25">
      <c r="B7069" s="56"/>
      <c r="C7069" s="57"/>
      <c r="D7069" s="57"/>
      <c r="E7069" s="57"/>
      <c r="F7069" s="57"/>
      <c r="G7069" s="59"/>
    </row>
    <row r="7070" spans="2:7" x14ac:dyDescent="0.25">
      <c r="B7070" s="56"/>
      <c r="C7070" s="57"/>
      <c r="D7070" s="57"/>
      <c r="E7070" s="57"/>
      <c r="F7070" s="57"/>
      <c r="G7070" s="59"/>
    </row>
    <row r="7071" spans="2:7" x14ac:dyDescent="0.25">
      <c r="B7071" s="56"/>
      <c r="C7071" s="57"/>
      <c r="D7071" s="57"/>
      <c r="E7071" s="57"/>
      <c r="F7071" s="57"/>
      <c r="G7071" s="59"/>
    </row>
    <row r="7072" spans="2:7" x14ac:dyDescent="0.25">
      <c r="B7072" s="56"/>
      <c r="C7072" s="57"/>
      <c r="D7072" s="57"/>
      <c r="E7072" s="57"/>
      <c r="F7072" s="57"/>
      <c r="G7072" s="59"/>
    </row>
    <row r="7073" spans="2:7" x14ac:dyDescent="0.25">
      <c r="B7073" s="56"/>
      <c r="C7073" s="57"/>
      <c r="D7073" s="57"/>
      <c r="E7073" s="57"/>
      <c r="F7073" s="57"/>
      <c r="G7073" s="59"/>
    </row>
    <row r="7074" spans="2:7" x14ac:dyDescent="0.25">
      <c r="B7074" s="56"/>
      <c r="C7074" s="57"/>
      <c r="D7074" s="57"/>
      <c r="E7074" s="57"/>
      <c r="F7074" s="57"/>
      <c r="G7074" s="59"/>
    </row>
    <row r="7075" spans="2:7" x14ac:dyDescent="0.25">
      <c r="B7075" s="56"/>
      <c r="C7075" s="57"/>
      <c r="D7075" s="57"/>
      <c r="E7075" s="57"/>
      <c r="F7075" s="57"/>
      <c r="G7075" s="59"/>
    </row>
    <row r="7076" spans="2:7" x14ac:dyDescent="0.25">
      <c r="B7076" s="56"/>
      <c r="C7076" s="57"/>
      <c r="D7076" s="57"/>
      <c r="E7076" s="57"/>
      <c r="F7076" s="57"/>
      <c r="G7076" s="59"/>
    </row>
    <row r="7077" spans="2:7" x14ac:dyDescent="0.25">
      <c r="B7077" s="56"/>
      <c r="C7077" s="57"/>
      <c r="D7077" s="57"/>
      <c r="E7077" s="57"/>
      <c r="F7077" s="57"/>
      <c r="G7077" s="59"/>
    </row>
    <row r="7078" spans="2:7" x14ac:dyDescent="0.25">
      <c r="B7078" s="56"/>
      <c r="C7078" s="57"/>
      <c r="D7078" s="57"/>
      <c r="E7078" s="57"/>
      <c r="F7078" s="57"/>
      <c r="G7078" s="59"/>
    </row>
    <row r="7079" spans="2:7" x14ac:dyDescent="0.25">
      <c r="B7079" s="56"/>
      <c r="C7079" s="57"/>
      <c r="D7079" s="57"/>
      <c r="E7079" s="57"/>
      <c r="F7079" s="57"/>
      <c r="G7079" s="59"/>
    </row>
    <row r="7080" spans="2:7" x14ac:dyDescent="0.25">
      <c r="B7080" s="56"/>
      <c r="C7080" s="57"/>
      <c r="D7080" s="57"/>
      <c r="E7080" s="57"/>
      <c r="F7080" s="57"/>
      <c r="G7080" s="59"/>
    </row>
    <row r="7081" spans="2:7" x14ac:dyDescent="0.25">
      <c r="B7081" s="56"/>
      <c r="C7081" s="57"/>
      <c r="D7081" s="57"/>
      <c r="E7081" s="57"/>
      <c r="F7081" s="57"/>
      <c r="G7081" s="59"/>
    </row>
    <row r="7082" spans="2:7" x14ac:dyDescent="0.25">
      <c r="B7082" s="56"/>
      <c r="C7082" s="57"/>
      <c r="D7082" s="57"/>
      <c r="E7082" s="57"/>
      <c r="F7082" s="57"/>
      <c r="G7082" s="59"/>
    </row>
    <row r="7083" spans="2:7" x14ac:dyDescent="0.25">
      <c r="B7083" s="56"/>
      <c r="C7083" s="57"/>
      <c r="D7083" s="57"/>
      <c r="E7083" s="57"/>
      <c r="F7083" s="57"/>
      <c r="G7083" s="59"/>
    </row>
    <row r="7084" spans="2:7" x14ac:dyDescent="0.25">
      <c r="B7084" s="56"/>
      <c r="C7084" s="57"/>
      <c r="D7084" s="57"/>
      <c r="E7084" s="57"/>
      <c r="F7084" s="57"/>
      <c r="G7084" s="59"/>
    </row>
    <row r="7085" spans="2:7" x14ac:dyDescent="0.25">
      <c r="B7085" s="56"/>
      <c r="C7085" s="57"/>
      <c r="D7085" s="57"/>
      <c r="E7085" s="57"/>
      <c r="F7085" s="57"/>
      <c r="G7085" s="59"/>
    </row>
    <row r="7086" spans="2:7" x14ac:dyDescent="0.25">
      <c r="B7086" s="56"/>
      <c r="C7086" s="57"/>
      <c r="D7086" s="57"/>
      <c r="E7086" s="57"/>
      <c r="F7086" s="57"/>
      <c r="G7086" s="59"/>
    </row>
    <row r="7087" spans="2:7" x14ac:dyDescent="0.25">
      <c r="B7087" s="56"/>
      <c r="C7087" s="57"/>
      <c r="D7087" s="57"/>
      <c r="E7087" s="57"/>
      <c r="F7087" s="57"/>
      <c r="G7087" s="59"/>
    </row>
    <row r="7088" spans="2:7" x14ac:dyDescent="0.25">
      <c r="B7088" s="56"/>
      <c r="C7088" s="57"/>
      <c r="D7088" s="57"/>
      <c r="E7088" s="57"/>
      <c r="F7088" s="57"/>
      <c r="G7088" s="59"/>
    </row>
    <row r="7089" spans="2:7" x14ac:dyDescent="0.25">
      <c r="B7089" s="56"/>
      <c r="C7089" s="57"/>
      <c r="D7089" s="57"/>
      <c r="E7089" s="57"/>
      <c r="F7089" s="57"/>
      <c r="G7089" s="59"/>
    </row>
    <row r="7090" spans="2:7" x14ac:dyDescent="0.25">
      <c r="B7090" s="56"/>
      <c r="C7090" s="57"/>
      <c r="D7090" s="57"/>
      <c r="E7090" s="57"/>
      <c r="F7090" s="57"/>
      <c r="G7090" s="59"/>
    </row>
    <row r="7091" spans="2:7" x14ac:dyDescent="0.25">
      <c r="B7091" s="56"/>
      <c r="C7091" s="57"/>
      <c r="D7091" s="57"/>
      <c r="E7091" s="57"/>
      <c r="F7091" s="57"/>
      <c r="G7091" s="59"/>
    </row>
    <row r="7092" spans="2:7" x14ac:dyDescent="0.25">
      <c r="B7092" s="56"/>
      <c r="C7092" s="57"/>
      <c r="D7092" s="57"/>
      <c r="E7092" s="57"/>
      <c r="F7092" s="57"/>
      <c r="G7092" s="59"/>
    </row>
    <row r="7093" spans="2:7" x14ac:dyDescent="0.25">
      <c r="B7093" s="56"/>
      <c r="C7093" s="57"/>
      <c r="D7093" s="57"/>
      <c r="E7093" s="57"/>
      <c r="F7093" s="57"/>
      <c r="G7093" s="59"/>
    </row>
    <row r="7094" spans="2:7" x14ac:dyDescent="0.25">
      <c r="B7094" s="56"/>
      <c r="C7094" s="57"/>
      <c r="D7094" s="57"/>
      <c r="E7094" s="57"/>
      <c r="F7094" s="57"/>
      <c r="G7094" s="59"/>
    </row>
    <row r="7095" spans="2:7" x14ac:dyDescent="0.25">
      <c r="B7095" s="56"/>
      <c r="C7095" s="57"/>
      <c r="D7095" s="57"/>
      <c r="E7095" s="57"/>
      <c r="F7095" s="57"/>
      <c r="G7095" s="59"/>
    </row>
    <row r="7096" spans="2:7" x14ac:dyDescent="0.25">
      <c r="B7096" s="56"/>
      <c r="C7096" s="57"/>
      <c r="D7096" s="57"/>
      <c r="E7096" s="57"/>
      <c r="F7096" s="57"/>
      <c r="G7096" s="59"/>
    </row>
    <row r="7097" spans="2:7" x14ac:dyDescent="0.25">
      <c r="B7097" s="56"/>
      <c r="C7097" s="57"/>
      <c r="D7097" s="57"/>
      <c r="E7097" s="57"/>
      <c r="F7097" s="57"/>
      <c r="G7097" s="59"/>
    </row>
    <row r="7098" spans="2:7" x14ac:dyDescent="0.25">
      <c r="B7098" s="56"/>
      <c r="C7098" s="57"/>
      <c r="D7098" s="57"/>
      <c r="E7098" s="57"/>
      <c r="F7098" s="57"/>
      <c r="G7098" s="59"/>
    </row>
    <row r="7099" spans="2:7" x14ac:dyDescent="0.25">
      <c r="B7099" s="56"/>
      <c r="C7099" s="57"/>
      <c r="D7099" s="57"/>
      <c r="E7099" s="57"/>
      <c r="F7099" s="57"/>
      <c r="G7099" s="59"/>
    </row>
    <row r="7100" spans="2:7" x14ac:dyDescent="0.25">
      <c r="B7100" s="56"/>
      <c r="C7100" s="57"/>
      <c r="D7100" s="57"/>
      <c r="E7100" s="57"/>
      <c r="F7100" s="57"/>
      <c r="G7100" s="59"/>
    </row>
    <row r="7101" spans="2:7" x14ac:dyDescent="0.25">
      <c r="B7101" s="56"/>
      <c r="C7101" s="57"/>
      <c r="D7101" s="57"/>
      <c r="E7101" s="57"/>
      <c r="F7101" s="57"/>
      <c r="G7101" s="59"/>
    </row>
    <row r="7102" spans="2:7" x14ac:dyDescent="0.25">
      <c r="B7102" s="56"/>
      <c r="C7102" s="57"/>
      <c r="D7102" s="57"/>
      <c r="E7102" s="57"/>
      <c r="F7102" s="57"/>
      <c r="G7102" s="59"/>
    </row>
    <row r="7103" spans="2:7" x14ac:dyDescent="0.25">
      <c r="B7103" s="56"/>
      <c r="C7103" s="57"/>
      <c r="D7103" s="57"/>
      <c r="E7103" s="57"/>
      <c r="F7103" s="57"/>
      <c r="G7103" s="59"/>
    </row>
    <row r="7104" spans="2:7" x14ac:dyDescent="0.25">
      <c r="B7104" s="56"/>
      <c r="C7104" s="57"/>
      <c r="D7104" s="57"/>
      <c r="E7104" s="57"/>
      <c r="F7104" s="57"/>
      <c r="G7104" s="59"/>
    </row>
    <row r="7105" spans="2:7" x14ac:dyDescent="0.25">
      <c r="B7105" s="56"/>
      <c r="C7105" s="57"/>
      <c r="D7105" s="57"/>
      <c r="E7105" s="57"/>
      <c r="F7105" s="57"/>
      <c r="G7105" s="59"/>
    </row>
    <row r="7106" spans="2:7" x14ac:dyDescent="0.25">
      <c r="B7106" s="56"/>
      <c r="C7106" s="57"/>
      <c r="D7106" s="57"/>
      <c r="E7106" s="57"/>
      <c r="F7106" s="57"/>
      <c r="G7106" s="59"/>
    </row>
    <row r="7107" spans="2:7" x14ac:dyDescent="0.25">
      <c r="B7107" s="56"/>
      <c r="C7107" s="57"/>
      <c r="D7107" s="57"/>
      <c r="E7107" s="57"/>
      <c r="F7107" s="57"/>
      <c r="G7107" s="59"/>
    </row>
    <row r="7108" spans="2:7" x14ac:dyDescent="0.25">
      <c r="B7108" s="56"/>
      <c r="C7108" s="57"/>
      <c r="D7108" s="57"/>
      <c r="E7108" s="57"/>
      <c r="F7108" s="57"/>
      <c r="G7108" s="59"/>
    </row>
    <row r="7109" spans="2:7" x14ac:dyDescent="0.25">
      <c r="B7109" s="56"/>
      <c r="C7109" s="57"/>
      <c r="D7109" s="57"/>
      <c r="E7109" s="57"/>
      <c r="F7109" s="57"/>
      <c r="G7109" s="59"/>
    </row>
    <row r="7110" spans="2:7" x14ac:dyDescent="0.25">
      <c r="B7110" s="56"/>
      <c r="C7110" s="57"/>
      <c r="D7110" s="57"/>
      <c r="E7110" s="57"/>
      <c r="F7110" s="57"/>
      <c r="G7110" s="59"/>
    </row>
    <row r="7111" spans="2:7" x14ac:dyDescent="0.25">
      <c r="B7111" s="56"/>
      <c r="C7111" s="57"/>
      <c r="D7111" s="57"/>
      <c r="E7111" s="57"/>
      <c r="F7111" s="57"/>
      <c r="G7111" s="59"/>
    </row>
    <row r="7112" spans="2:7" x14ac:dyDescent="0.25">
      <c r="B7112" s="56"/>
      <c r="C7112" s="57"/>
      <c r="D7112" s="57"/>
      <c r="E7112" s="57"/>
      <c r="F7112" s="57"/>
      <c r="G7112" s="59"/>
    </row>
    <row r="7113" spans="2:7" x14ac:dyDescent="0.25">
      <c r="B7113" s="56"/>
      <c r="C7113" s="57"/>
      <c r="D7113" s="57"/>
      <c r="E7113" s="57"/>
      <c r="F7113" s="57"/>
      <c r="G7113" s="59"/>
    </row>
    <row r="7114" spans="2:7" x14ac:dyDescent="0.25">
      <c r="B7114" s="56"/>
      <c r="C7114" s="57"/>
      <c r="D7114" s="57"/>
      <c r="E7114" s="57"/>
      <c r="F7114" s="57"/>
      <c r="G7114" s="59"/>
    </row>
    <row r="7115" spans="2:7" x14ac:dyDescent="0.25">
      <c r="B7115" s="56"/>
      <c r="C7115" s="57"/>
      <c r="D7115" s="57"/>
      <c r="E7115" s="57"/>
      <c r="F7115" s="57"/>
      <c r="G7115" s="59"/>
    </row>
    <row r="7116" spans="2:7" x14ac:dyDescent="0.25">
      <c r="B7116" s="56"/>
      <c r="C7116" s="57"/>
      <c r="D7116" s="57"/>
      <c r="E7116" s="57"/>
      <c r="F7116" s="57"/>
      <c r="G7116" s="59"/>
    </row>
    <row r="7117" spans="2:7" x14ac:dyDescent="0.25">
      <c r="B7117" s="56"/>
      <c r="C7117" s="57"/>
      <c r="D7117" s="57"/>
      <c r="E7117" s="57"/>
      <c r="F7117" s="57"/>
      <c r="G7117" s="59"/>
    </row>
    <row r="7118" spans="2:7" x14ac:dyDescent="0.25">
      <c r="B7118" s="56"/>
      <c r="C7118" s="57"/>
      <c r="D7118" s="57"/>
      <c r="E7118" s="57"/>
      <c r="F7118" s="57"/>
      <c r="G7118" s="59"/>
    </row>
    <row r="7119" spans="2:7" x14ac:dyDescent="0.25">
      <c r="B7119" s="56"/>
      <c r="C7119" s="57"/>
      <c r="D7119" s="57"/>
      <c r="E7119" s="57"/>
      <c r="F7119" s="57"/>
      <c r="G7119" s="59"/>
    </row>
    <row r="7120" spans="2:7" x14ac:dyDescent="0.25">
      <c r="B7120" s="56"/>
      <c r="C7120" s="57"/>
      <c r="D7120" s="57"/>
      <c r="E7120" s="57"/>
      <c r="F7120" s="57"/>
      <c r="G7120" s="59"/>
    </row>
    <row r="7121" spans="2:7" x14ac:dyDescent="0.25">
      <c r="B7121" s="56"/>
      <c r="C7121" s="57"/>
      <c r="D7121" s="57"/>
      <c r="E7121" s="57"/>
      <c r="F7121" s="57"/>
      <c r="G7121" s="59"/>
    </row>
    <row r="7122" spans="2:7" x14ac:dyDescent="0.25">
      <c r="B7122" s="56"/>
      <c r="C7122" s="57"/>
      <c r="D7122" s="57"/>
      <c r="E7122" s="57"/>
      <c r="F7122" s="57"/>
      <c r="G7122" s="59"/>
    </row>
    <row r="7123" spans="2:7" x14ac:dyDescent="0.25">
      <c r="B7123" s="56"/>
      <c r="C7123" s="57"/>
      <c r="D7123" s="57"/>
      <c r="E7123" s="57"/>
      <c r="F7123" s="57"/>
      <c r="G7123" s="59"/>
    </row>
    <row r="7124" spans="2:7" x14ac:dyDescent="0.25">
      <c r="B7124" s="56"/>
      <c r="C7124" s="57"/>
      <c r="D7124" s="57"/>
      <c r="E7124" s="57"/>
      <c r="F7124" s="57"/>
      <c r="G7124" s="59"/>
    </row>
    <row r="7125" spans="2:7" x14ac:dyDescent="0.25">
      <c r="B7125" s="56"/>
      <c r="C7125" s="57"/>
      <c r="D7125" s="57"/>
      <c r="E7125" s="57"/>
      <c r="F7125" s="57"/>
      <c r="G7125" s="59"/>
    </row>
    <row r="7126" spans="2:7" x14ac:dyDescent="0.25">
      <c r="B7126" s="56"/>
      <c r="C7126" s="57"/>
      <c r="D7126" s="57"/>
      <c r="E7126" s="57"/>
      <c r="F7126" s="57"/>
      <c r="G7126" s="59"/>
    </row>
    <row r="7127" spans="2:7" x14ac:dyDescent="0.25">
      <c r="B7127" s="56"/>
      <c r="C7127" s="57"/>
      <c r="D7127" s="57"/>
      <c r="E7127" s="57"/>
      <c r="F7127" s="57"/>
      <c r="G7127" s="59"/>
    </row>
    <row r="7128" spans="2:7" x14ac:dyDescent="0.25">
      <c r="B7128" s="56"/>
      <c r="C7128" s="57"/>
      <c r="D7128" s="57"/>
      <c r="E7128" s="57"/>
      <c r="F7128" s="57"/>
      <c r="G7128" s="59"/>
    </row>
    <row r="7129" spans="2:7" x14ac:dyDescent="0.25">
      <c r="B7129" s="56"/>
      <c r="C7129" s="57"/>
      <c r="D7129" s="57"/>
      <c r="E7129" s="57"/>
      <c r="F7129" s="57"/>
      <c r="G7129" s="59"/>
    </row>
    <row r="7130" spans="2:7" x14ac:dyDescent="0.25">
      <c r="B7130" s="56"/>
      <c r="C7130" s="57"/>
      <c r="D7130" s="57"/>
      <c r="E7130" s="57"/>
      <c r="F7130" s="57"/>
      <c r="G7130" s="59"/>
    </row>
    <row r="7131" spans="2:7" x14ac:dyDescent="0.25">
      <c r="B7131" s="56"/>
      <c r="C7131" s="57"/>
      <c r="D7131" s="57"/>
      <c r="E7131" s="57"/>
      <c r="F7131" s="57"/>
      <c r="G7131" s="59"/>
    </row>
    <row r="7132" spans="2:7" x14ac:dyDescent="0.25">
      <c r="B7132" s="56"/>
      <c r="C7132" s="57"/>
      <c r="D7132" s="57"/>
      <c r="E7132" s="57"/>
      <c r="F7132" s="57"/>
      <c r="G7132" s="59"/>
    </row>
    <row r="7133" spans="2:7" x14ac:dyDescent="0.25">
      <c r="B7133" s="56"/>
      <c r="C7133" s="57"/>
      <c r="D7133" s="57"/>
      <c r="E7133" s="57"/>
      <c r="F7133" s="57"/>
      <c r="G7133" s="59"/>
    </row>
    <row r="7134" spans="2:7" x14ac:dyDescent="0.25">
      <c r="B7134" s="56"/>
      <c r="C7134" s="57"/>
      <c r="D7134" s="57"/>
      <c r="E7134" s="57"/>
      <c r="F7134" s="57"/>
      <c r="G7134" s="59"/>
    </row>
    <row r="7135" spans="2:7" x14ac:dyDescent="0.25">
      <c r="B7135" s="56"/>
      <c r="C7135" s="57"/>
      <c r="D7135" s="57"/>
      <c r="E7135" s="57"/>
      <c r="F7135" s="57"/>
      <c r="G7135" s="59"/>
    </row>
    <row r="7136" spans="2:7" x14ac:dyDescent="0.25">
      <c r="B7136" s="56"/>
      <c r="C7136" s="57"/>
      <c r="D7136" s="57"/>
      <c r="E7136" s="57"/>
      <c r="F7136" s="57"/>
      <c r="G7136" s="59"/>
    </row>
    <row r="7137" spans="2:7" x14ac:dyDescent="0.25">
      <c r="B7137" s="56"/>
      <c r="C7137" s="57"/>
      <c r="D7137" s="57"/>
      <c r="E7137" s="57"/>
      <c r="F7137" s="57"/>
      <c r="G7137" s="59"/>
    </row>
    <row r="7138" spans="2:7" x14ac:dyDescent="0.25">
      <c r="B7138" s="56"/>
      <c r="C7138" s="57"/>
      <c r="D7138" s="57"/>
      <c r="E7138" s="57"/>
      <c r="F7138" s="57"/>
      <c r="G7138" s="59"/>
    </row>
    <row r="7139" spans="2:7" x14ac:dyDescent="0.25">
      <c r="B7139" s="56"/>
      <c r="C7139" s="57"/>
      <c r="D7139" s="57"/>
      <c r="E7139" s="57"/>
      <c r="F7139" s="57"/>
      <c r="G7139" s="59"/>
    </row>
    <row r="7140" spans="2:7" x14ac:dyDescent="0.25">
      <c r="B7140" s="56"/>
      <c r="C7140" s="57"/>
      <c r="D7140" s="57"/>
      <c r="E7140" s="57"/>
      <c r="F7140" s="57"/>
      <c r="G7140" s="59"/>
    </row>
    <row r="7141" spans="2:7" x14ac:dyDescent="0.25">
      <c r="B7141" s="56"/>
      <c r="C7141" s="57"/>
      <c r="D7141" s="57"/>
      <c r="E7141" s="57"/>
      <c r="F7141" s="57"/>
      <c r="G7141" s="59"/>
    </row>
    <row r="7142" spans="2:7" x14ac:dyDescent="0.25">
      <c r="B7142" s="56"/>
      <c r="C7142" s="57"/>
      <c r="D7142" s="57"/>
      <c r="E7142" s="57"/>
      <c r="F7142" s="57"/>
      <c r="G7142" s="59"/>
    </row>
    <row r="7143" spans="2:7" x14ac:dyDescent="0.25">
      <c r="B7143" s="56"/>
      <c r="C7143" s="57"/>
      <c r="D7143" s="57"/>
      <c r="E7143" s="57"/>
      <c r="F7143" s="57"/>
      <c r="G7143" s="59"/>
    </row>
    <row r="7144" spans="2:7" x14ac:dyDescent="0.25">
      <c r="B7144" s="56"/>
      <c r="C7144" s="57"/>
      <c r="D7144" s="57"/>
      <c r="E7144" s="57"/>
      <c r="F7144" s="57"/>
      <c r="G7144" s="59"/>
    </row>
    <row r="7145" spans="2:7" x14ac:dyDescent="0.25">
      <c r="B7145" s="56"/>
      <c r="C7145" s="57"/>
      <c r="D7145" s="57"/>
      <c r="E7145" s="57"/>
      <c r="F7145" s="57"/>
      <c r="G7145" s="59"/>
    </row>
    <row r="7146" spans="2:7" x14ac:dyDescent="0.25">
      <c r="B7146" s="56"/>
      <c r="C7146" s="57"/>
      <c r="D7146" s="57"/>
      <c r="E7146" s="57"/>
      <c r="F7146" s="57"/>
      <c r="G7146" s="59"/>
    </row>
    <row r="7147" spans="2:7" x14ac:dyDescent="0.25">
      <c r="B7147" s="56"/>
      <c r="C7147" s="57"/>
      <c r="D7147" s="57"/>
      <c r="E7147" s="57"/>
      <c r="F7147" s="57"/>
      <c r="G7147" s="59"/>
    </row>
    <row r="7148" spans="2:7" x14ac:dyDescent="0.25">
      <c r="B7148" s="56"/>
      <c r="C7148" s="57"/>
      <c r="D7148" s="57"/>
      <c r="E7148" s="57"/>
      <c r="F7148" s="57"/>
      <c r="G7148" s="59"/>
    </row>
    <row r="7149" spans="2:7" x14ac:dyDescent="0.25">
      <c r="B7149" s="56"/>
      <c r="C7149" s="57"/>
      <c r="D7149" s="57"/>
      <c r="E7149" s="57"/>
      <c r="F7149" s="57"/>
      <c r="G7149" s="59"/>
    </row>
    <row r="7150" spans="2:7" x14ac:dyDescent="0.25">
      <c r="B7150" s="56"/>
      <c r="C7150" s="57"/>
      <c r="D7150" s="57"/>
      <c r="E7150" s="57"/>
      <c r="F7150" s="57"/>
      <c r="G7150" s="59"/>
    </row>
    <row r="7151" spans="2:7" x14ac:dyDescent="0.25">
      <c r="B7151" s="56"/>
      <c r="C7151" s="57"/>
      <c r="D7151" s="57"/>
      <c r="E7151" s="57"/>
      <c r="F7151" s="57"/>
      <c r="G7151" s="59"/>
    </row>
    <row r="7152" spans="2:7" x14ac:dyDescent="0.25">
      <c r="B7152" s="56"/>
      <c r="C7152" s="57"/>
      <c r="D7152" s="57"/>
      <c r="E7152" s="57"/>
      <c r="F7152" s="57"/>
      <c r="G7152" s="59"/>
    </row>
    <row r="7153" spans="2:7" x14ac:dyDescent="0.25">
      <c r="B7153" s="56"/>
      <c r="C7153" s="57"/>
      <c r="D7153" s="57"/>
      <c r="E7153" s="57"/>
      <c r="F7153" s="57"/>
      <c r="G7153" s="59"/>
    </row>
    <row r="7154" spans="2:7" x14ac:dyDescent="0.25">
      <c r="B7154" s="56"/>
      <c r="C7154" s="57"/>
      <c r="D7154" s="57"/>
      <c r="E7154" s="57"/>
      <c r="F7154" s="57"/>
      <c r="G7154" s="59"/>
    </row>
    <row r="7155" spans="2:7" x14ac:dyDescent="0.25">
      <c r="B7155" s="56"/>
      <c r="C7155" s="57"/>
      <c r="D7155" s="57"/>
      <c r="E7155" s="57"/>
      <c r="F7155" s="57"/>
      <c r="G7155" s="59"/>
    </row>
    <row r="7156" spans="2:7" x14ac:dyDescent="0.25">
      <c r="B7156" s="56"/>
      <c r="C7156" s="57"/>
      <c r="D7156" s="57"/>
      <c r="E7156" s="57"/>
      <c r="F7156" s="57"/>
      <c r="G7156" s="59"/>
    </row>
    <row r="7157" spans="2:7" x14ac:dyDescent="0.25">
      <c r="B7157" s="56"/>
      <c r="C7157" s="57"/>
      <c r="D7157" s="57"/>
      <c r="E7157" s="57"/>
      <c r="F7157" s="57"/>
      <c r="G7157" s="59"/>
    </row>
    <row r="7158" spans="2:7" x14ac:dyDescent="0.25">
      <c r="B7158" s="56"/>
      <c r="C7158" s="57"/>
      <c r="D7158" s="57"/>
      <c r="E7158" s="57"/>
      <c r="F7158" s="57"/>
      <c r="G7158" s="59"/>
    </row>
    <row r="7159" spans="2:7" x14ac:dyDescent="0.25">
      <c r="B7159" s="56"/>
      <c r="C7159" s="57"/>
      <c r="D7159" s="57"/>
      <c r="E7159" s="57"/>
      <c r="F7159" s="57"/>
      <c r="G7159" s="59"/>
    </row>
    <row r="7160" spans="2:7" x14ac:dyDescent="0.25">
      <c r="B7160" s="56"/>
      <c r="C7160" s="57"/>
      <c r="D7160" s="57"/>
      <c r="E7160" s="57"/>
      <c r="F7160" s="57"/>
      <c r="G7160" s="59"/>
    </row>
    <row r="7161" spans="2:7" x14ac:dyDescent="0.25">
      <c r="B7161" s="56"/>
      <c r="C7161" s="57"/>
      <c r="D7161" s="57"/>
      <c r="E7161" s="57"/>
      <c r="F7161" s="57"/>
      <c r="G7161" s="59"/>
    </row>
    <row r="7162" spans="2:7" x14ac:dyDescent="0.25">
      <c r="B7162" s="56"/>
      <c r="C7162" s="57"/>
      <c r="D7162" s="57"/>
      <c r="E7162" s="57"/>
      <c r="F7162" s="57"/>
      <c r="G7162" s="59"/>
    </row>
    <row r="7163" spans="2:7" x14ac:dyDescent="0.25">
      <c r="B7163" s="56"/>
      <c r="C7163" s="57"/>
      <c r="D7163" s="57"/>
      <c r="E7163" s="57"/>
      <c r="F7163" s="57"/>
      <c r="G7163" s="59"/>
    </row>
    <row r="7164" spans="2:7" x14ac:dyDescent="0.25">
      <c r="B7164" s="56"/>
      <c r="C7164" s="57"/>
      <c r="D7164" s="57"/>
      <c r="E7164" s="57"/>
      <c r="F7164" s="57"/>
      <c r="G7164" s="59"/>
    </row>
    <row r="7165" spans="2:7" x14ac:dyDescent="0.25">
      <c r="B7165" s="56"/>
      <c r="C7165" s="57"/>
      <c r="D7165" s="57"/>
      <c r="E7165" s="57"/>
      <c r="F7165" s="57"/>
      <c r="G7165" s="59"/>
    </row>
    <row r="7166" spans="2:7" x14ac:dyDescent="0.25">
      <c r="B7166" s="56"/>
      <c r="C7166" s="57"/>
      <c r="D7166" s="57"/>
      <c r="E7166" s="57"/>
      <c r="F7166" s="57"/>
      <c r="G7166" s="59"/>
    </row>
    <row r="7167" spans="2:7" x14ac:dyDescent="0.25">
      <c r="B7167" s="56"/>
      <c r="C7167" s="57"/>
      <c r="D7167" s="57"/>
      <c r="E7167" s="57"/>
      <c r="F7167" s="57"/>
      <c r="G7167" s="59"/>
    </row>
    <row r="7168" spans="2:7" x14ac:dyDescent="0.25">
      <c r="B7168" s="56"/>
      <c r="C7168" s="57"/>
      <c r="D7168" s="57"/>
      <c r="E7168" s="57"/>
      <c r="F7168" s="57"/>
      <c r="G7168" s="59"/>
    </row>
    <row r="7169" spans="2:7" x14ac:dyDescent="0.25">
      <c r="B7169" s="56"/>
      <c r="C7169" s="57"/>
      <c r="D7169" s="57"/>
      <c r="E7169" s="57"/>
      <c r="F7169" s="57"/>
      <c r="G7169" s="59"/>
    </row>
    <row r="7170" spans="2:7" x14ac:dyDescent="0.25">
      <c r="B7170" s="56"/>
      <c r="C7170" s="57"/>
      <c r="D7170" s="57"/>
      <c r="E7170" s="57"/>
      <c r="F7170" s="57"/>
      <c r="G7170" s="59"/>
    </row>
    <row r="7171" spans="2:7" x14ac:dyDescent="0.25">
      <c r="B7171" s="56"/>
      <c r="C7171" s="57"/>
      <c r="D7171" s="57"/>
      <c r="E7171" s="57"/>
      <c r="F7171" s="57"/>
      <c r="G7171" s="59"/>
    </row>
    <row r="7172" spans="2:7" x14ac:dyDescent="0.25">
      <c r="B7172" s="56"/>
      <c r="C7172" s="57"/>
      <c r="D7172" s="57"/>
      <c r="E7172" s="57"/>
      <c r="F7172" s="57"/>
      <c r="G7172" s="59"/>
    </row>
    <row r="7173" spans="2:7" x14ac:dyDescent="0.25">
      <c r="B7173" s="56"/>
      <c r="C7173" s="57"/>
      <c r="D7173" s="57"/>
      <c r="E7173" s="57"/>
      <c r="F7173" s="57"/>
      <c r="G7173" s="59"/>
    </row>
    <row r="7174" spans="2:7" x14ac:dyDescent="0.25">
      <c r="B7174" s="56"/>
      <c r="C7174" s="57"/>
      <c r="D7174" s="57"/>
      <c r="E7174" s="57"/>
      <c r="F7174" s="57"/>
      <c r="G7174" s="59"/>
    </row>
    <row r="7175" spans="2:7" x14ac:dyDescent="0.25">
      <c r="B7175" s="56"/>
      <c r="C7175" s="57"/>
      <c r="D7175" s="57"/>
      <c r="E7175" s="57"/>
      <c r="F7175" s="57"/>
      <c r="G7175" s="59"/>
    </row>
    <row r="7176" spans="2:7" x14ac:dyDescent="0.25">
      <c r="B7176" s="56"/>
      <c r="C7176" s="57"/>
      <c r="D7176" s="57"/>
      <c r="E7176" s="57"/>
      <c r="F7176" s="57"/>
      <c r="G7176" s="59"/>
    </row>
    <row r="7177" spans="2:7" x14ac:dyDescent="0.25">
      <c r="B7177" s="56"/>
      <c r="C7177" s="57"/>
      <c r="D7177" s="57"/>
      <c r="E7177" s="57"/>
      <c r="F7177" s="57"/>
      <c r="G7177" s="59"/>
    </row>
    <row r="7178" spans="2:7" x14ac:dyDescent="0.25">
      <c r="B7178" s="56"/>
      <c r="C7178" s="57"/>
      <c r="D7178" s="57"/>
      <c r="E7178" s="57"/>
      <c r="F7178" s="57"/>
      <c r="G7178" s="59"/>
    </row>
    <row r="7179" spans="2:7" x14ac:dyDescent="0.25">
      <c r="B7179" s="56"/>
      <c r="C7179" s="57"/>
      <c r="D7179" s="57"/>
      <c r="E7179" s="57"/>
      <c r="F7179" s="57"/>
      <c r="G7179" s="59"/>
    </row>
    <row r="7180" spans="2:7" x14ac:dyDescent="0.25">
      <c r="B7180" s="56"/>
      <c r="C7180" s="57"/>
      <c r="D7180" s="57"/>
      <c r="E7180" s="57"/>
      <c r="F7180" s="57"/>
      <c r="G7180" s="59"/>
    </row>
    <row r="7181" spans="2:7" x14ac:dyDescent="0.25">
      <c r="B7181" s="56"/>
      <c r="C7181" s="57"/>
      <c r="D7181" s="57"/>
      <c r="E7181" s="57"/>
      <c r="F7181" s="57"/>
      <c r="G7181" s="59"/>
    </row>
    <row r="7182" spans="2:7" x14ac:dyDescent="0.25">
      <c r="B7182" s="56"/>
      <c r="C7182" s="57"/>
      <c r="D7182" s="57"/>
      <c r="E7182" s="57"/>
      <c r="F7182" s="57"/>
      <c r="G7182" s="59"/>
    </row>
    <row r="7183" spans="2:7" x14ac:dyDescent="0.25">
      <c r="B7183" s="56"/>
      <c r="C7183" s="57"/>
      <c r="D7183" s="57"/>
      <c r="E7183" s="57"/>
      <c r="F7183" s="57"/>
      <c r="G7183" s="59"/>
    </row>
    <row r="7184" spans="2:7" x14ac:dyDescent="0.25">
      <c r="B7184" s="56"/>
      <c r="C7184" s="57"/>
      <c r="D7184" s="57"/>
      <c r="E7184" s="57"/>
      <c r="F7184" s="57"/>
      <c r="G7184" s="59"/>
    </row>
    <row r="7185" spans="2:7" x14ac:dyDescent="0.25">
      <c r="B7185" s="56"/>
      <c r="C7185" s="57"/>
      <c r="D7185" s="57"/>
      <c r="E7185" s="57"/>
      <c r="F7185" s="57"/>
      <c r="G7185" s="59"/>
    </row>
    <row r="7186" spans="2:7" x14ac:dyDescent="0.25">
      <c r="B7186" s="56"/>
      <c r="C7186" s="57"/>
      <c r="D7186" s="57"/>
      <c r="E7186" s="57"/>
      <c r="F7186" s="57"/>
      <c r="G7186" s="59"/>
    </row>
    <row r="7187" spans="2:7" x14ac:dyDescent="0.25">
      <c r="B7187" s="56"/>
      <c r="C7187" s="57"/>
      <c r="D7187" s="57"/>
      <c r="E7187" s="57"/>
      <c r="F7187" s="57"/>
      <c r="G7187" s="59"/>
    </row>
    <row r="7188" spans="2:7" x14ac:dyDescent="0.25">
      <c r="B7188" s="56"/>
      <c r="C7188" s="57"/>
      <c r="D7188" s="57"/>
      <c r="E7188" s="57"/>
      <c r="F7188" s="57"/>
      <c r="G7188" s="59"/>
    </row>
    <row r="7189" spans="2:7" x14ac:dyDescent="0.25">
      <c r="B7189" s="56"/>
      <c r="C7189" s="57"/>
      <c r="D7189" s="57"/>
      <c r="E7189" s="57"/>
      <c r="F7189" s="57"/>
      <c r="G7189" s="59"/>
    </row>
    <row r="7190" spans="2:7" x14ac:dyDescent="0.25">
      <c r="B7190" s="56"/>
      <c r="C7190" s="57"/>
      <c r="D7190" s="57"/>
      <c r="E7190" s="57"/>
      <c r="F7190" s="57"/>
      <c r="G7190" s="59"/>
    </row>
    <row r="7191" spans="2:7" x14ac:dyDescent="0.25">
      <c r="B7191" s="56"/>
      <c r="C7191" s="57"/>
      <c r="D7191" s="57"/>
      <c r="E7191" s="57"/>
      <c r="F7191" s="57"/>
      <c r="G7191" s="59"/>
    </row>
    <row r="7192" spans="2:7" x14ac:dyDescent="0.25">
      <c r="B7192" s="56"/>
      <c r="C7192" s="57"/>
      <c r="D7192" s="57"/>
      <c r="E7192" s="57"/>
      <c r="F7192" s="57"/>
      <c r="G7192" s="59"/>
    </row>
    <row r="7193" spans="2:7" x14ac:dyDescent="0.25">
      <c r="B7193" s="56"/>
      <c r="C7193" s="57"/>
      <c r="D7193" s="57"/>
      <c r="E7193" s="57"/>
      <c r="F7193" s="57"/>
      <c r="G7193" s="59"/>
    </row>
    <row r="7194" spans="2:7" x14ac:dyDescent="0.25">
      <c r="B7194" s="56"/>
      <c r="C7194" s="57"/>
      <c r="D7194" s="57"/>
      <c r="E7194" s="57"/>
      <c r="F7194" s="57"/>
      <c r="G7194" s="59"/>
    </row>
    <row r="7195" spans="2:7" x14ac:dyDescent="0.25">
      <c r="B7195" s="56"/>
      <c r="C7195" s="57"/>
      <c r="D7195" s="57"/>
      <c r="E7195" s="57"/>
      <c r="F7195" s="57"/>
      <c r="G7195" s="59"/>
    </row>
    <row r="7196" spans="2:7" x14ac:dyDescent="0.25">
      <c r="B7196" s="56"/>
      <c r="C7196" s="57"/>
      <c r="D7196" s="57"/>
      <c r="E7196" s="57"/>
      <c r="F7196" s="57"/>
      <c r="G7196" s="59"/>
    </row>
    <row r="7197" spans="2:7" x14ac:dyDescent="0.25">
      <c r="B7197" s="56"/>
      <c r="C7197" s="57"/>
      <c r="D7197" s="57"/>
      <c r="E7197" s="57"/>
      <c r="F7197" s="57"/>
      <c r="G7197" s="59"/>
    </row>
    <row r="7198" spans="2:7" x14ac:dyDescent="0.25">
      <c r="B7198" s="56"/>
      <c r="C7198" s="57"/>
      <c r="D7198" s="57"/>
      <c r="E7198" s="57"/>
      <c r="F7198" s="57"/>
      <c r="G7198" s="59"/>
    </row>
    <row r="7199" spans="2:7" x14ac:dyDescent="0.25">
      <c r="B7199" s="56"/>
      <c r="C7199" s="57"/>
      <c r="D7199" s="57"/>
      <c r="E7199" s="57"/>
      <c r="F7199" s="57"/>
      <c r="G7199" s="59"/>
    </row>
    <row r="7200" spans="2:7" x14ac:dyDescent="0.25">
      <c r="B7200" s="56"/>
      <c r="C7200" s="57"/>
      <c r="D7200" s="57"/>
      <c r="E7200" s="57"/>
      <c r="F7200" s="57"/>
      <c r="G7200" s="59"/>
    </row>
    <row r="7201" spans="2:7" x14ac:dyDescent="0.25">
      <c r="B7201" s="56"/>
      <c r="C7201" s="57"/>
      <c r="D7201" s="57"/>
      <c r="E7201" s="57"/>
      <c r="F7201" s="57"/>
      <c r="G7201" s="59"/>
    </row>
    <row r="7202" spans="2:7" x14ac:dyDescent="0.25">
      <c r="B7202" s="56"/>
      <c r="C7202" s="57"/>
      <c r="D7202" s="57"/>
      <c r="E7202" s="57"/>
      <c r="F7202" s="57"/>
      <c r="G7202" s="59"/>
    </row>
    <row r="7203" spans="2:7" x14ac:dyDescent="0.25">
      <c r="B7203" s="56"/>
      <c r="C7203" s="57"/>
      <c r="D7203" s="57"/>
      <c r="E7203" s="57"/>
      <c r="F7203" s="57"/>
      <c r="G7203" s="59"/>
    </row>
    <row r="7204" spans="2:7" x14ac:dyDescent="0.25">
      <c r="B7204" s="56"/>
      <c r="C7204" s="57"/>
      <c r="D7204" s="57"/>
      <c r="E7204" s="57"/>
      <c r="F7204" s="57"/>
      <c r="G7204" s="59"/>
    </row>
    <row r="7205" spans="2:7" x14ac:dyDescent="0.25">
      <c r="B7205" s="56"/>
      <c r="C7205" s="57"/>
      <c r="D7205" s="57"/>
      <c r="E7205" s="57"/>
      <c r="F7205" s="57"/>
      <c r="G7205" s="59"/>
    </row>
    <row r="7206" spans="2:7" x14ac:dyDescent="0.25">
      <c r="B7206" s="56"/>
      <c r="C7206" s="57"/>
      <c r="D7206" s="57"/>
      <c r="E7206" s="57"/>
      <c r="F7206" s="57"/>
      <c r="G7206" s="59"/>
    </row>
    <row r="7207" spans="2:7" x14ac:dyDescent="0.25">
      <c r="B7207" s="56"/>
      <c r="C7207" s="57"/>
      <c r="D7207" s="57"/>
      <c r="E7207" s="57"/>
      <c r="F7207" s="57"/>
      <c r="G7207" s="59"/>
    </row>
    <row r="7208" spans="2:7" x14ac:dyDescent="0.25">
      <c r="B7208" s="56"/>
      <c r="C7208" s="57"/>
      <c r="D7208" s="57"/>
      <c r="E7208" s="57"/>
      <c r="F7208" s="57"/>
      <c r="G7208" s="59"/>
    </row>
    <row r="7209" spans="2:7" x14ac:dyDescent="0.25">
      <c r="B7209" s="56"/>
      <c r="C7209" s="57"/>
      <c r="D7209" s="57"/>
      <c r="E7209" s="57"/>
      <c r="F7209" s="57"/>
      <c r="G7209" s="59"/>
    </row>
    <row r="7210" spans="2:7" x14ac:dyDescent="0.25">
      <c r="B7210" s="56"/>
      <c r="C7210" s="57"/>
      <c r="D7210" s="57"/>
      <c r="E7210" s="57"/>
      <c r="F7210" s="57"/>
      <c r="G7210" s="59"/>
    </row>
    <row r="7211" spans="2:7" x14ac:dyDescent="0.25">
      <c r="B7211" s="56"/>
      <c r="C7211" s="57"/>
      <c r="D7211" s="57"/>
      <c r="E7211" s="57"/>
      <c r="F7211" s="57"/>
      <c r="G7211" s="59"/>
    </row>
    <row r="7212" spans="2:7" x14ac:dyDescent="0.25">
      <c r="B7212" s="56"/>
      <c r="C7212" s="57"/>
      <c r="D7212" s="57"/>
      <c r="E7212" s="57"/>
      <c r="F7212" s="57"/>
      <c r="G7212" s="59"/>
    </row>
    <row r="7213" spans="2:7" x14ac:dyDescent="0.25">
      <c r="B7213" s="56"/>
      <c r="C7213" s="57"/>
      <c r="D7213" s="57"/>
      <c r="E7213" s="57"/>
      <c r="F7213" s="57"/>
      <c r="G7213" s="59"/>
    </row>
    <row r="7214" spans="2:7" x14ac:dyDescent="0.25">
      <c r="B7214" s="56"/>
      <c r="C7214" s="57"/>
      <c r="D7214" s="57"/>
      <c r="E7214" s="57"/>
      <c r="F7214" s="57"/>
      <c r="G7214" s="59"/>
    </row>
    <row r="7215" spans="2:7" x14ac:dyDescent="0.25">
      <c r="B7215" s="56"/>
      <c r="C7215" s="57"/>
      <c r="D7215" s="57"/>
      <c r="E7215" s="57"/>
      <c r="F7215" s="57"/>
      <c r="G7215" s="59"/>
    </row>
    <row r="7216" spans="2:7" x14ac:dyDescent="0.25">
      <c r="B7216" s="56"/>
      <c r="C7216" s="57"/>
      <c r="D7216" s="57"/>
      <c r="E7216" s="57"/>
      <c r="F7216" s="57"/>
      <c r="G7216" s="59"/>
    </row>
    <row r="7217" spans="2:7" x14ac:dyDescent="0.25">
      <c r="B7217" s="56"/>
      <c r="C7217" s="57"/>
      <c r="D7217" s="57"/>
      <c r="E7217" s="57"/>
      <c r="F7217" s="57"/>
      <c r="G7217" s="59"/>
    </row>
    <row r="7218" spans="2:7" x14ac:dyDescent="0.25">
      <c r="B7218" s="56"/>
      <c r="C7218" s="57"/>
      <c r="D7218" s="57"/>
      <c r="E7218" s="57"/>
      <c r="F7218" s="57"/>
      <c r="G7218" s="59"/>
    </row>
    <row r="7219" spans="2:7" x14ac:dyDescent="0.25">
      <c r="B7219" s="56"/>
      <c r="C7219" s="57"/>
      <c r="D7219" s="57"/>
      <c r="E7219" s="57"/>
      <c r="F7219" s="57"/>
      <c r="G7219" s="59"/>
    </row>
    <row r="7220" spans="2:7" x14ac:dyDescent="0.25">
      <c r="B7220" s="56"/>
      <c r="C7220" s="57"/>
      <c r="D7220" s="57"/>
      <c r="E7220" s="57"/>
      <c r="F7220" s="57"/>
      <c r="G7220" s="59"/>
    </row>
    <row r="7221" spans="2:7" x14ac:dyDescent="0.25">
      <c r="B7221" s="56"/>
      <c r="C7221" s="57"/>
      <c r="D7221" s="57"/>
      <c r="E7221" s="57"/>
      <c r="F7221" s="57"/>
      <c r="G7221" s="59"/>
    </row>
    <row r="7222" spans="2:7" x14ac:dyDescent="0.25">
      <c r="B7222" s="56"/>
      <c r="C7222" s="57"/>
      <c r="D7222" s="57"/>
      <c r="E7222" s="57"/>
      <c r="F7222" s="57"/>
      <c r="G7222" s="59"/>
    </row>
    <row r="7223" spans="2:7" x14ac:dyDescent="0.25">
      <c r="B7223" s="56"/>
      <c r="C7223" s="57"/>
      <c r="D7223" s="57"/>
      <c r="E7223" s="57"/>
      <c r="F7223" s="57"/>
      <c r="G7223" s="59"/>
    </row>
    <row r="7224" spans="2:7" x14ac:dyDescent="0.25">
      <c r="B7224" s="56"/>
      <c r="C7224" s="57"/>
      <c r="D7224" s="57"/>
      <c r="E7224" s="57"/>
      <c r="F7224" s="57"/>
      <c r="G7224" s="59"/>
    </row>
    <row r="7225" spans="2:7" x14ac:dyDescent="0.25">
      <c r="B7225" s="56"/>
      <c r="C7225" s="57"/>
      <c r="D7225" s="57"/>
      <c r="E7225" s="57"/>
      <c r="F7225" s="57"/>
      <c r="G7225" s="59"/>
    </row>
    <row r="7226" spans="2:7" x14ac:dyDescent="0.25">
      <c r="B7226" s="56"/>
      <c r="C7226" s="57"/>
      <c r="D7226" s="57"/>
      <c r="E7226" s="57"/>
      <c r="F7226" s="57"/>
      <c r="G7226" s="59"/>
    </row>
    <row r="7227" spans="2:7" x14ac:dyDescent="0.25">
      <c r="B7227" s="56"/>
      <c r="C7227" s="57"/>
      <c r="D7227" s="57"/>
      <c r="E7227" s="57"/>
      <c r="F7227" s="57"/>
      <c r="G7227" s="59"/>
    </row>
    <row r="7228" spans="2:7" x14ac:dyDescent="0.25">
      <c r="B7228" s="56"/>
      <c r="C7228" s="57"/>
      <c r="D7228" s="57"/>
      <c r="E7228" s="57"/>
      <c r="F7228" s="57"/>
      <c r="G7228" s="59"/>
    </row>
    <row r="7229" spans="2:7" x14ac:dyDescent="0.25">
      <c r="B7229" s="56"/>
      <c r="C7229" s="57"/>
      <c r="D7229" s="57"/>
      <c r="E7229" s="57"/>
      <c r="F7229" s="57"/>
      <c r="G7229" s="59"/>
    </row>
    <row r="7230" spans="2:7" x14ac:dyDescent="0.25">
      <c r="B7230" s="56"/>
      <c r="C7230" s="57"/>
      <c r="D7230" s="57"/>
      <c r="E7230" s="57"/>
      <c r="F7230" s="57"/>
      <c r="G7230" s="59"/>
    </row>
    <row r="7231" spans="2:7" x14ac:dyDescent="0.25">
      <c r="B7231" s="56"/>
      <c r="C7231" s="57"/>
      <c r="D7231" s="57"/>
      <c r="E7231" s="57"/>
      <c r="F7231" s="57"/>
      <c r="G7231" s="59"/>
    </row>
    <row r="7232" spans="2:7" x14ac:dyDescent="0.25">
      <c r="B7232" s="56"/>
      <c r="C7232" s="57"/>
      <c r="D7232" s="57"/>
      <c r="E7232" s="57"/>
      <c r="F7232" s="57"/>
      <c r="G7232" s="59"/>
    </row>
    <row r="7233" spans="2:7" x14ac:dyDescent="0.25">
      <c r="B7233" s="56"/>
      <c r="C7233" s="57"/>
      <c r="D7233" s="57"/>
      <c r="E7233" s="57"/>
      <c r="F7233" s="57"/>
      <c r="G7233" s="59"/>
    </row>
    <row r="7234" spans="2:7" x14ac:dyDescent="0.25">
      <c r="B7234" s="56"/>
      <c r="C7234" s="57"/>
      <c r="D7234" s="57"/>
      <c r="E7234" s="57"/>
      <c r="F7234" s="57"/>
      <c r="G7234" s="59"/>
    </row>
    <row r="7235" spans="2:7" x14ac:dyDescent="0.25">
      <c r="B7235" s="56"/>
      <c r="C7235" s="57"/>
      <c r="D7235" s="57"/>
      <c r="E7235" s="57"/>
      <c r="F7235" s="57"/>
      <c r="G7235" s="59"/>
    </row>
    <row r="7236" spans="2:7" x14ac:dyDescent="0.25">
      <c r="B7236" s="56"/>
      <c r="C7236" s="57"/>
      <c r="D7236" s="57"/>
      <c r="E7236" s="57"/>
      <c r="F7236" s="57"/>
      <c r="G7236" s="59"/>
    </row>
    <row r="7237" spans="2:7" x14ac:dyDescent="0.25">
      <c r="B7237" s="56"/>
      <c r="C7237" s="57"/>
      <c r="D7237" s="57"/>
      <c r="E7237" s="57"/>
      <c r="F7237" s="57"/>
      <c r="G7237" s="59"/>
    </row>
    <row r="7238" spans="2:7" x14ac:dyDescent="0.25">
      <c r="B7238" s="56"/>
      <c r="C7238" s="57"/>
      <c r="D7238" s="57"/>
      <c r="E7238" s="57"/>
      <c r="F7238" s="57"/>
      <c r="G7238" s="59"/>
    </row>
    <row r="7239" spans="2:7" x14ac:dyDescent="0.25">
      <c r="B7239" s="56"/>
      <c r="C7239" s="57"/>
      <c r="D7239" s="57"/>
      <c r="E7239" s="57"/>
      <c r="F7239" s="57"/>
      <c r="G7239" s="59"/>
    </row>
    <row r="7240" spans="2:7" x14ac:dyDescent="0.25">
      <c r="B7240" s="56"/>
      <c r="C7240" s="57"/>
      <c r="D7240" s="57"/>
      <c r="E7240" s="57"/>
      <c r="F7240" s="57"/>
      <c r="G7240" s="59"/>
    </row>
    <row r="7241" spans="2:7" x14ac:dyDescent="0.25">
      <c r="B7241" s="56"/>
      <c r="C7241" s="57"/>
      <c r="D7241" s="57"/>
      <c r="E7241" s="57"/>
      <c r="F7241" s="57"/>
      <c r="G7241" s="59"/>
    </row>
    <row r="7242" spans="2:7" x14ac:dyDescent="0.25">
      <c r="B7242" s="56"/>
      <c r="C7242" s="57"/>
      <c r="D7242" s="57"/>
      <c r="E7242" s="57"/>
      <c r="F7242" s="57"/>
      <c r="G7242" s="59"/>
    </row>
    <row r="7243" spans="2:7" x14ac:dyDescent="0.25">
      <c r="B7243" s="56"/>
      <c r="C7243" s="57"/>
      <c r="D7243" s="57"/>
      <c r="E7243" s="57"/>
      <c r="F7243" s="57"/>
      <c r="G7243" s="59"/>
    </row>
    <row r="7244" spans="2:7" x14ac:dyDescent="0.25">
      <c r="B7244" s="56"/>
      <c r="C7244" s="57"/>
      <c r="D7244" s="57"/>
      <c r="E7244" s="57"/>
      <c r="F7244" s="57"/>
      <c r="G7244" s="59"/>
    </row>
    <row r="7245" spans="2:7" x14ac:dyDescent="0.25">
      <c r="B7245" s="56"/>
      <c r="C7245" s="57"/>
      <c r="D7245" s="57"/>
      <c r="E7245" s="57"/>
      <c r="F7245" s="57"/>
      <c r="G7245" s="59"/>
    </row>
    <row r="7246" spans="2:7" x14ac:dyDescent="0.25">
      <c r="B7246" s="56"/>
      <c r="C7246" s="57"/>
      <c r="D7246" s="57"/>
      <c r="E7246" s="57"/>
      <c r="F7246" s="57"/>
      <c r="G7246" s="59"/>
    </row>
    <row r="7247" spans="2:7" x14ac:dyDescent="0.25">
      <c r="B7247" s="56"/>
      <c r="C7247" s="57"/>
      <c r="D7247" s="57"/>
      <c r="E7247" s="57"/>
      <c r="F7247" s="57"/>
      <c r="G7247" s="59"/>
    </row>
    <row r="7248" spans="2:7" x14ac:dyDescent="0.25">
      <c r="B7248" s="56"/>
      <c r="C7248" s="57"/>
      <c r="D7248" s="57"/>
      <c r="E7248" s="57"/>
      <c r="F7248" s="57"/>
      <c r="G7248" s="59"/>
    </row>
    <row r="7249" spans="2:7" x14ac:dyDescent="0.25">
      <c r="B7249" s="56"/>
      <c r="C7249" s="57"/>
      <c r="D7249" s="57"/>
      <c r="E7249" s="57"/>
      <c r="F7249" s="57"/>
      <c r="G7249" s="59"/>
    </row>
    <row r="7250" spans="2:7" x14ac:dyDescent="0.25">
      <c r="B7250" s="56"/>
      <c r="C7250" s="57"/>
      <c r="D7250" s="57"/>
      <c r="E7250" s="57"/>
      <c r="F7250" s="57"/>
      <c r="G7250" s="59"/>
    </row>
    <row r="7251" spans="2:7" x14ac:dyDescent="0.25">
      <c r="B7251" s="56"/>
      <c r="C7251" s="57"/>
      <c r="D7251" s="57"/>
      <c r="E7251" s="57"/>
      <c r="F7251" s="57"/>
      <c r="G7251" s="59"/>
    </row>
    <row r="7252" spans="2:7" x14ac:dyDescent="0.25">
      <c r="B7252" s="56"/>
      <c r="C7252" s="57"/>
      <c r="D7252" s="57"/>
      <c r="E7252" s="57"/>
      <c r="F7252" s="57"/>
      <c r="G7252" s="59"/>
    </row>
    <row r="7253" spans="2:7" x14ac:dyDescent="0.25">
      <c r="B7253" s="56"/>
      <c r="C7253" s="57"/>
      <c r="D7253" s="57"/>
      <c r="E7253" s="57"/>
      <c r="F7253" s="57"/>
      <c r="G7253" s="59"/>
    </row>
    <row r="7254" spans="2:7" x14ac:dyDescent="0.25">
      <c r="B7254" s="56"/>
      <c r="C7254" s="57"/>
      <c r="D7254" s="57"/>
      <c r="E7254" s="57"/>
      <c r="F7254" s="57"/>
      <c r="G7254" s="59"/>
    </row>
    <row r="7255" spans="2:7" x14ac:dyDescent="0.25">
      <c r="B7255" s="56"/>
      <c r="C7255" s="57"/>
      <c r="D7255" s="57"/>
      <c r="E7255" s="57"/>
      <c r="F7255" s="57"/>
      <c r="G7255" s="59"/>
    </row>
    <row r="7256" spans="2:7" x14ac:dyDescent="0.25">
      <c r="B7256" s="56"/>
      <c r="C7256" s="57"/>
      <c r="D7256" s="57"/>
      <c r="E7256" s="57"/>
      <c r="F7256" s="57"/>
      <c r="G7256" s="59"/>
    </row>
    <row r="7257" spans="2:7" x14ac:dyDescent="0.25">
      <c r="B7257" s="56"/>
      <c r="C7257" s="57"/>
      <c r="D7257" s="57"/>
      <c r="E7257" s="57"/>
      <c r="F7257" s="57"/>
      <c r="G7257" s="59"/>
    </row>
    <row r="7258" spans="2:7" x14ac:dyDescent="0.25">
      <c r="B7258" s="56"/>
      <c r="C7258" s="57"/>
      <c r="D7258" s="57"/>
      <c r="E7258" s="57"/>
      <c r="F7258" s="57"/>
      <c r="G7258" s="59"/>
    </row>
    <row r="7259" spans="2:7" x14ac:dyDescent="0.25">
      <c r="B7259" s="56"/>
      <c r="C7259" s="57"/>
      <c r="D7259" s="57"/>
      <c r="E7259" s="57"/>
      <c r="F7259" s="57"/>
      <c r="G7259" s="59"/>
    </row>
    <row r="7260" spans="2:7" x14ac:dyDescent="0.25">
      <c r="B7260" s="56"/>
      <c r="C7260" s="57"/>
      <c r="D7260" s="57"/>
      <c r="E7260" s="57"/>
      <c r="F7260" s="57"/>
      <c r="G7260" s="59"/>
    </row>
    <row r="7261" spans="2:7" x14ac:dyDescent="0.25">
      <c r="B7261" s="56"/>
      <c r="C7261" s="57"/>
      <c r="D7261" s="57"/>
      <c r="E7261" s="57"/>
      <c r="F7261" s="57"/>
      <c r="G7261" s="59"/>
    </row>
    <row r="7262" spans="2:7" x14ac:dyDescent="0.25">
      <c r="B7262" s="56"/>
      <c r="C7262" s="57"/>
      <c r="D7262" s="57"/>
      <c r="E7262" s="57"/>
      <c r="F7262" s="57"/>
      <c r="G7262" s="59"/>
    </row>
    <row r="7263" spans="2:7" x14ac:dyDescent="0.25">
      <c r="B7263" s="56"/>
      <c r="C7263" s="57"/>
      <c r="D7263" s="57"/>
      <c r="E7263" s="57"/>
      <c r="F7263" s="57"/>
      <c r="G7263" s="59"/>
    </row>
    <row r="7264" spans="2:7" x14ac:dyDescent="0.25">
      <c r="B7264" s="56"/>
      <c r="C7264" s="57"/>
      <c r="D7264" s="57"/>
      <c r="E7264" s="57"/>
      <c r="F7264" s="57"/>
      <c r="G7264" s="59"/>
    </row>
    <row r="7265" spans="2:7" x14ac:dyDescent="0.25">
      <c r="B7265" s="56"/>
      <c r="C7265" s="57"/>
      <c r="D7265" s="57"/>
      <c r="E7265" s="57"/>
      <c r="F7265" s="57"/>
      <c r="G7265" s="59"/>
    </row>
    <row r="7266" spans="2:7" x14ac:dyDescent="0.25">
      <c r="B7266" s="56"/>
      <c r="C7266" s="57"/>
      <c r="D7266" s="57"/>
      <c r="E7266" s="57"/>
      <c r="F7266" s="57"/>
      <c r="G7266" s="59"/>
    </row>
    <row r="7267" spans="2:7" x14ac:dyDescent="0.25">
      <c r="B7267" s="56"/>
      <c r="C7267" s="57"/>
      <c r="D7267" s="57"/>
      <c r="E7267" s="57"/>
      <c r="F7267" s="57"/>
      <c r="G7267" s="59"/>
    </row>
    <row r="7268" spans="2:7" x14ac:dyDescent="0.25">
      <c r="B7268" s="56"/>
      <c r="C7268" s="57"/>
      <c r="D7268" s="57"/>
      <c r="E7268" s="57"/>
      <c r="F7268" s="57"/>
      <c r="G7268" s="59"/>
    </row>
    <row r="7269" spans="2:7" x14ac:dyDescent="0.25">
      <c r="B7269" s="56"/>
      <c r="C7269" s="57"/>
      <c r="D7269" s="57"/>
      <c r="E7269" s="57"/>
      <c r="F7269" s="57"/>
      <c r="G7269" s="59"/>
    </row>
    <row r="7270" spans="2:7" x14ac:dyDescent="0.25">
      <c r="B7270" s="56"/>
      <c r="C7270" s="57"/>
      <c r="D7270" s="57"/>
      <c r="E7270" s="57"/>
      <c r="F7270" s="57"/>
      <c r="G7270" s="59"/>
    </row>
    <row r="7271" spans="2:7" x14ac:dyDescent="0.25">
      <c r="B7271" s="56"/>
      <c r="C7271" s="57"/>
      <c r="D7271" s="57"/>
      <c r="E7271" s="57"/>
      <c r="F7271" s="57"/>
      <c r="G7271" s="59"/>
    </row>
    <row r="7272" spans="2:7" x14ac:dyDescent="0.25">
      <c r="B7272" s="56"/>
      <c r="C7272" s="57"/>
      <c r="D7272" s="57"/>
      <c r="E7272" s="57"/>
      <c r="F7272" s="57"/>
      <c r="G7272" s="59"/>
    </row>
    <row r="7273" spans="2:7" x14ac:dyDescent="0.25">
      <c r="B7273" s="56"/>
      <c r="C7273" s="57"/>
      <c r="D7273" s="57"/>
      <c r="E7273" s="57"/>
      <c r="F7273" s="57"/>
      <c r="G7273" s="59"/>
    </row>
    <row r="7274" spans="2:7" x14ac:dyDescent="0.25">
      <c r="B7274" s="56"/>
      <c r="C7274" s="57"/>
      <c r="D7274" s="57"/>
      <c r="E7274" s="57"/>
      <c r="F7274" s="57"/>
      <c r="G7274" s="59"/>
    </row>
    <row r="7275" spans="2:7" x14ac:dyDescent="0.25">
      <c r="B7275" s="56"/>
      <c r="C7275" s="57"/>
      <c r="D7275" s="57"/>
      <c r="E7275" s="57"/>
      <c r="F7275" s="57"/>
      <c r="G7275" s="59"/>
    </row>
    <row r="7276" spans="2:7" x14ac:dyDescent="0.25">
      <c r="B7276" s="56"/>
      <c r="C7276" s="57"/>
      <c r="D7276" s="57"/>
      <c r="E7276" s="57"/>
      <c r="F7276" s="57"/>
      <c r="G7276" s="59"/>
    </row>
    <row r="7277" spans="2:7" x14ac:dyDescent="0.25">
      <c r="B7277" s="56"/>
      <c r="C7277" s="57"/>
      <c r="D7277" s="57"/>
      <c r="E7277" s="57"/>
      <c r="F7277" s="57"/>
      <c r="G7277" s="59"/>
    </row>
    <row r="7278" spans="2:7" x14ac:dyDescent="0.25">
      <c r="B7278" s="56"/>
      <c r="C7278" s="57"/>
      <c r="D7278" s="57"/>
      <c r="E7278" s="57"/>
      <c r="F7278" s="57"/>
      <c r="G7278" s="59"/>
    </row>
    <row r="7279" spans="2:7" x14ac:dyDescent="0.25">
      <c r="B7279" s="56"/>
      <c r="C7279" s="57"/>
      <c r="D7279" s="57"/>
      <c r="E7279" s="57"/>
      <c r="F7279" s="57"/>
      <c r="G7279" s="59"/>
    </row>
    <row r="7280" spans="2:7" x14ac:dyDescent="0.25">
      <c r="B7280" s="56"/>
      <c r="C7280" s="57"/>
      <c r="D7280" s="57"/>
      <c r="E7280" s="57"/>
      <c r="F7280" s="57"/>
      <c r="G7280" s="59"/>
    </row>
    <row r="7281" spans="2:7" x14ac:dyDescent="0.25">
      <c r="B7281" s="56"/>
      <c r="C7281" s="57"/>
      <c r="D7281" s="57"/>
      <c r="E7281" s="57"/>
      <c r="F7281" s="57"/>
      <c r="G7281" s="59"/>
    </row>
    <row r="7282" spans="2:7" x14ac:dyDescent="0.25">
      <c r="B7282" s="56"/>
      <c r="C7282" s="57"/>
      <c r="D7282" s="57"/>
      <c r="E7282" s="57"/>
      <c r="F7282" s="57"/>
      <c r="G7282" s="59"/>
    </row>
    <row r="7283" spans="2:7" x14ac:dyDescent="0.25">
      <c r="B7283" s="56"/>
      <c r="C7283" s="57"/>
      <c r="D7283" s="57"/>
      <c r="E7283" s="57"/>
      <c r="F7283" s="57"/>
      <c r="G7283" s="59"/>
    </row>
    <row r="7284" spans="2:7" x14ac:dyDescent="0.25">
      <c r="B7284" s="56"/>
      <c r="C7284" s="57"/>
      <c r="D7284" s="57"/>
      <c r="E7284" s="57"/>
      <c r="F7284" s="57"/>
      <c r="G7284" s="59"/>
    </row>
    <row r="7285" spans="2:7" x14ac:dyDescent="0.25">
      <c r="B7285" s="56"/>
      <c r="C7285" s="57"/>
      <c r="D7285" s="57"/>
      <c r="E7285" s="57"/>
      <c r="F7285" s="57"/>
      <c r="G7285" s="59"/>
    </row>
    <row r="7286" spans="2:7" x14ac:dyDescent="0.25">
      <c r="B7286" s="56"/>
      <c r="C7286" s="57"/>
      <c r="D7286" s="57"/>
      <c r="E7286" s="57"/>
      <c r="F7286" s="57"/>
      <c r="G7286" s="59"/>
    </row>
    <row r="7287" spans="2:7" x14ac:dyDescent="0.25">
      <c r="B7287" s="56"/>
      <c r="C7287" s="57"/>
      <c r="D7287" s="57"/>
      <c r="E7287" s="57"/>
      <c r="F7287" s="57"/>
      <c r="G7287" s="59"/>
    </row>
    <row r="7288" spans="2:7" x14ac:dyDescent="0.25">
      <c r="B7288" s="56"/>
      <c r="C7288" s="57"/>
      <c r="D7288" s="57"/>
      <c r="E7288" s="57"/>
      <c r="F7288" s="57"/>
      <c r="G7288" s="59"/>
    </row>
    <row r="7289" spans="2:7" x14ac:dyDescent="0.25">
      <c r="B7289" s="56"/>
      <c r="C7289" s="57"/>
      <c r="D7289" s="57"/>
      <c r="E7289" s="57"/>
      <c r="F7289" s="57"/>
      <c r="G7289" s="59"/>
    </row>
    <row r="7290" spans="2:7" x14ac:dyDescent="0.25">
      <c r="B7290" s="56"/>
      <c r="C7290" s="57"/>
      <c r="D7290" s="57"/>
      <c r="E7290" s="57"/>
      <c r="F7290" s="57"/>
      <c r="G7290" s="59"/>
    </row>
    <row r="7291" spans="2:7" x14ac:dyDescent="0.25">
      <c r="B7291" s="56"/>
      <c r="C7291" s="57"/>
      <c r="D7291" s="57"/>
      <c r="E7291" s="57"/>
      <c r="F7291" s="57"/>
      <c r="G7291" s="59"/>
    </row>
    <row r="7292" spans="2:7" x14ac:dyDescent="0.25">
      <c r="B7292" s="56"/>
      <c r="C7292" s="57"/>
      <c r="D7292" s="57"/>
      <c r="E7292" s="57"/>
      <c r="F7292" s="57"/>
      <c r="G7292" s="59"/>
    </row>
    <row r="7293" spans="2:7" x14ac:dyDescent="0.25">
      <c r="B7293" s="56"/>
      <c r="C7293" s="57"/>
      <c r="D7293" s="57"/>
      <c r="E7293" s="57"/>
      <c r="F7293" s="57"/>
      <c r="G7293" s="59"/>
    </row>
    <row r="7294" spans="2:7" x14ac:dyDescent="0.25">
      <c r="B7294" s="56"/>
      <c r="C7294" s="57"/>
      <c r="D7294" s="57"/>
      <c r="E7294" s="57"/>
      <c r="F7294" s="57"/>
      <c r="G7294" s="59"/>
    </row>
    <row r="7295" spans="2:7" x14ac:dyDescent="0.25">
      <c r="B7295" s="56"/>
      <c r="C7295" s="57"/>
      <c r="D7295" s="57"/>
      <c r="E7295" s="57"/>
      <c r="F7295" s="57"/>
      <c r="G7295" s="59"/>
    </row>
    <row r="7296" spans="2:7" x14ac:dyDescent="0.25">
      <c r="B7296" s="56"/>
      <c r="C7296" s="57"/>
      <c r="D7296" s="57"/>
      <c r="E7296" s="57"/>
      <c r="F7296" s="57"/>
      <c r="G7296" s="59"/>
    </row>
    <row r="7297" spans="2:7" x14ac:dyDescent="0.25">
      <c r="B7297" s="56"/>
      <c r="C7297" s="57"/>
      <c r="D7297" s="57"/>
      <c r="E7297" s="57"/>
      <c r="F7297" s="57"/>
      <c r="G7297" s="59"/>
    </row>
    <row r="7298" spans="2:7" x14ac:dyDescent="0.25">
      <c r="B7298" s="56"/>
      <c r="C7298" s="57"/>
      <c r="D7298" s="57"/>
      <c r="E7298" s="57"/>
      <c r="F7298" s="57"/>
      <c r="G7298" s="59"/>
    </row>
    <row r="7299" spans="2:7" x14ac:dyDescent="0.25">
      <c r="B7299" s="56"/>
      <c r="C7299" s="57"/>
      <c r="D7299" s="57"/>
      <c r="E7299" s="57"/>
      <c r="F7299" s="57"/>
      <c r="G7299" s="59"/>
    </row>
    <row r="7300" spans="2:7" x14ac:dyDescent="0.25">
      <c r="B7300" s="56"/>
      <c r="C7300" s="57"/>
      <c r="D7300" s="57"/>
      <c r="E7300" s="57"/>
      <c r="F7300" s="57"/>
      <c r="G7300" s="59"/>
    </row>
    <row r="7301" spans="2:7" x14ac:dyDescent="0.25">
      <c r="B7301" s="56"/>
      <c r="C7301" s="57"/>
      <c r="D7301" s="57"/>
      <c r="E7301" s="57"/>
      <c r="F7301" s="57"/>
      <c r="G7301" s="59"/>
    </row>
    <row r="7302" spans="2:7" x14ac:dyDescent="0.25">
      <c r="B7302" s="56"/>
      <c r="C7302" s="57"/>
      <c r="D7302" s="57"/>
      <c r="E7302" s="57"/>
      <c r="F7302" s="57"/>
      <c r="G7302" s="59"/>
    </row>
    <row r="7303" spans="2:7" x14ac:dyDescent="0.25">
      <c r="B7303" s="56"/>
      <c r="C7303" s="57"/>
      <c r="D7303" s="57"/>
      <c r="E7303" s="57"/>
      <c r="F7303" s="57"/>
      <c r="G7303" s="59"/>
    </row>
    <row r="7304" spans="2:7" x14ac:dyDescent="0.25">
      <c r="B7304" s="56"/>
      <c r="C7304" s="57"/>
      <c r="D7304" s="57"/>
      <c r="E7304" s="57"/>
      <c r="F7304" s="57"/>
      <c r="G7304" s="59"/>
    </row>
    <row r="7305" spans="2:7" x14ac:dyDescent="0.25">
      <c r="B7305" s="56"/>
      <c r="C7305" s="57"/>
      <c r="D7305" s="57"/>
      <c r="E7305" s="57"/>
      <c r="F7305" s="57"/>
      <c r="G7305" s="59"/>
    </row>
    <row r="7306" spans="2:7" x14ac:dyDescent="0.25">
      <c r="B7306" s="56"/>
      <c r="C7306" s="57"/>
      <c r="D7306" s="57"/>
      <c r="E7306" s="57"/>
      <c r="F7306" s="57"/>
      <c r="G7306" s="59"/>
    </row>
    <row r="7307" spans="2:7" x14ac:dyDescent="0.25">
      <c r="B7307" s="56"/>
      <c r="C7307" s="57"/>
      <c r="D7307" s="57"/>
      <c r="E7307" s="57"/>
      <c r="F7307" s="57"/>
      <c r="G7307" s="59"/>
    </row>
    <row r="7308" spans="2:7" x14ac:dyDescent="0.25">
      <c r="B7308" s="56"/>
      <c r="C7308" s="57"/>
      <c r="D7308" s="57"/>
      <c r="E7308" s="57"/>
      <c r="F7308" s="57"/>
      <c r="G7308" s="59"/>
    </row>
    <row r="7309" spans="2:7" x14ac:dyDescent="0.25">
      <c r="B7309" s="56"/>
      <c r="C7309" s="57"/>
      <c r="D7309" s="57"/>
      <c r="E7309" s="57"/>
      <c r="F7309" s="57"/>
      <c r="G7309" s="59"/>
    </row>
    <row r="7310" spans="2:7" x14ac:dyDescent="0.25">
      <c r="B7310" s="56"/>
      <c r="C7310" s="57"/>
      <c r="D7310" s="57"/>
      <c r="E7310" s="57"/>
      <c r="F7310" s="57"/>
      <c r="G7310" s="59"/>
    </row>
    <row r="7311" spans="2:7" x14ac:dyDescent="0.25">
      <c r="B7311" s="56"/>
      <c r="C7311" s="57"/>
      <c r="D7311" s="57"/>
      <c r="E7311" s="57"/>
      <c r="F7311" s="57"/>
      <c r="G7311" s="59"/>
    </row>
    <row r="7312" spans="2:7" x14ac:dyDescent="0.25">
      <c r="B7312" s="56"/>
      <c r="C7312" s="57"/>
      <c r="D7312" s="57"/>
      <c r="E7312" s="57"/>
      <c r="F7312" s="57"/>
      <c r="G7312" s="59"/>
    </row>
    <row r="7313" spans="2:7" x14ac:dyDescent="0.25">
      <c r="B7313" s="56"/>
      <c r="C7313" s="57"/>
      <c r="D7313" s="57"/>
      <c r="E7313" s="57"/>
      <c r="F7313" s="57"/>
      <c r="G7313" s="59"/>
    </row>
    <row r="7314" spans="2:7" x14ac:dyDescent="0.25">
      <c r="B7314" s="56"/>
      <c r="C7314" s="57"/>
      <c r="D7314" s="57"/>
      <c r="E7314" s="57"/>
      <c r="F7314" s="57"/>
      <c r="G7314" s="59"/>
    </row>
    <row r="7315" spans="2:7" x14ac:dyDescent="0.25">
      <c r="B7315" s="56"/>
      <c r="C7315" s="57"/>
      <c r="D7315" s="57"/>
      <c r="E7315" s="57"/>
      <c r="F7315" s="57"/>
      <c r="G7315" s="59"/>
    </row>
    <row r="7316" spans="2:7" x14ac:dyDescent="0.25">
      <c r="B7316" s="56"/>
      <c r="C7316" s="57"/>
      <c r="D7316" s="57"/>
      <c r="E7316" s="57"/>
      <c r="F7316" s="57"/>
      <c r="G7316" s="59"/>
    </row>
    <row r="7317" spans="2:7" x14ac:dyDescent="0.25">
      <c r="B7317" s="56"/>
      <c r="C7317" s="57"/>
      <c r="D7317" s="57"/>
      <c r="E7317" s="57"/>
      <c r="F7317" s="57"/>
      <c r="G7317" s="59"/>
    </row>
    <row r="7318" spans="2:7" x14ac:dyDescent="0.25">
      <c r="B7318" s="56"/>
      <c r="C7318" s="57"/>
      <c r="D7318" s="57"/>
      <c r="E7318" s="57"/>
      <c r="F7318" s="57"/>
      <c r="G7318" s="59"/>
    </row>
    <row r="7319" spans="2:7" x14ac:dyDescent="0.25">
      <c r="B7319" s="56"/>
      <c r="C7319" s="57"/>
      <c r="D7319" s="57"/>
      <c r="E7319" s="57"/>
      <c r="F7319" s="57"/>
      <c r="G7319" s="59"/>
    </row>
    <row r="7320" spans="2:7" x14ac:dyDescent="0.25">
      <c r="B7320" s="56"/>
      <c r="C7320" s="57"/>
      <c r="D7320" s="57"/>
      <c r="E7320" s="57"/>
      <c r="F7320" s="57"/>
      <c r="G7320" s="59"/>
    </row>
    <row r="7321" spans="2:7" x14ac:dyDescent="0.25">
      <c r="B7321" s="56"/>
      <c r="C7321" s="57"/>
      <c r="D7321" s="57"/>
      <c r="E7321" s="57"/>
      <c r="F7321" s="57"/>
      <c r="G7321" s="59"/>
    </row>
    <row r="7322" spans="2:7" x14ac:dyDescent="0.25">
      <c r="B7322" s="56"/>
      <c r="C7322" s="57"/>
      <c r="D7322" s="57"/>
      <c r="E7322" s="57"/>
      <c r="F7322" s="57"/>
      <c r="G7322" s="59"/>
    </row>
    <row r="7323" spans="2:7" x14ac:dyDescent="0.25">
      <c r="B7323" s="56"/>
      <c r="C7323" s="57"/>
      <c r="D7323" s="57"/>
      <c r="E7323" s="57"/>
      <c r="F7323" s="57"/>
      <c r="G7323" s="59"/>
    </row>
    <row r="7324" spans="2:7" x14ac:dyDescent="0.25">
      <c r="B7324" s="56"/>
      <c r="C7324" s="57"/>
      <c r="D7324" s="57"/>
      <c r="E7324" s="57"/>
      <c r="F7324" s="57"/>
      <c r="G7324" s="59"/>
    </row>
    <row r="7325" spans="2:7" x14ac:dyDescent="0.25">
      <c r="B7325" s="56"/>
      <c r="C7325" s="57"/>
      <c r="D7325" s="57"/>
      <c r="E7325" s="57"/>
      <c r="F7325" s="57"/>
      <c r="G7325" s="59"/>
    </row>
    <row r="7326" spans="2:7" x14ac:dyDescent="0.25">
      <c r="B7326" s="56"/>
      <c r="C7326" s="57"/>
      <c r="D7326" s="57"/>
      <c r="E7326" s="57"/>
      <c r="F7326" s="57"/>
      <c r="G7326" s="59"/>
    </row>
    <row r="7327" spans="2:7" x14ac:dyDescent="0.25">
      <c r="B7327" s="56"/>
      <c r="C7327" s="57"/>
      <c r="D7327" s="57"/>
      <c r="E7327" s="57"/>
      <c r="F7327" s="57"/>
      <c r="G7327" s="59"/>
    </row>
    <row r="7328" spans="2:7" x14ac:dyDescent="0.25">
      <c r="B7328" s="56"/>
      <c r="C7328" s="57"/>
      <c r="D7328" s="57"/>
      <c r="E7328" s="57"/>
      <c r="F7328" s="57"/>
      <c r="G7328" s="59"/>
    </row>
    <row r="7329" spans="2:7" x14ac:dyDescent="0.25">
      <c r="B7329" s="56"/>
      <c r="C7329" s="57"/>
      <c r="D7329" s="57"/>
      <c r="E7329" s="57"/>
      <c r="F7329" s="57"/>
      <c r="G7329" s="59"/>
    </row>
    <row r="7330" spans="2:7" x14ac:dyDescent="0.25">
      <c r="B7330" s="56"/>
      <c r="C7330" s="57"/>
      <c r="D7330" s="57"/>
      <c r="E7330" s="57"/>
      <c r="F7330" s="57"/>
      <c r="G7330" s="59"/>
    </row>
    <row r="7331" spans="2:7" x14ac:dyDescent="0.25">
      <c r="B7331" s="56"/>
      <c r="C7331" s="57"/>
      <c r="D7331" s="57"/>
      <c r="E7331" s="57"/>
      <c r="F7331" s="57"/>
      <c r="G7331" s="59"/>
    </row>
    <row r="7332" spans="2:7" x14ac:dyDescent="0.25">
      <c r="B7332" s="56"/>
      <c r="C7332" s="57"/>
      <c r="D7332" s="57"/>
      <c r="E7332" s="57"/>
      <c r="F7332" s="57"/>
      <c r="G7332" s="59"/>
    </row>
    <row r="7333" spans="2:7" x14ac:dyDescent="0.25">
      <c r="B7333" s="56"/>
      <c r="C7333" s="57"/>
      <c r="D7333" s="57"/>
      <c r="E7333" s="57"/>
      <c r="F7333" s="57"/>
      <c r="G7333" s="59"/>
    </row>
    <row r="7334" spans="2:7" x14ac:dyDescent="0.25">
      <c r="B7334" s="56"/>
      <c r="C7334" s="57"/>
      <c r="D7334" s="57"/>
      <c r="E7334" s="57"/>
      <c r="F7334" s="57"/>
      <c r="G7334" s="59"/>
    </row>
    <row r="7335" spans="2:7" x14ac:dyDescent="0.25">
      <c r="B7335" s="56"/>
      <c r="C7335" s="57"/>
      <c r="D7335" s="57"/>
      <c r="E7335" s="57"/>
      <c r="F7335" s="57"/>
      <c r="G7335" s="59"/>
    </row>
    <row r="7336" spans="2:7" x14ac:dyDescent="0.25">
      <c r="B7336" s="56"/>
      <c r="C7336" s="57"/>
      <c r="D7336" s="57"/>
      <c r="E7336" s="57"/>
      <c r="F7336" s="57"/>
      <c r="G7336" s="59"/>
    </row>
    <row r="7337" spans="2:7" x14ac:dyDescent="0.25">
      <c r="B7337" s="56"/>
      <c r="C7337" s="57"/>
      <c r="D7337" s="57"/>
      <c r="E7337" s="57"/>
      <c r="F7337" s="57"/>
      <c r="G7337" s="59"/>
    </row>
    <row r="7338" spans="2:7" x14ac:dyDescent="0.25">
      <c r="B7338" s="56"/>
      <c r="C7338" s="57"/>
      <c r="D7338" s="57"/>
      <c r="E7338" s="57"/>
      <c r="F7338" s="57"/>
      <c r="G7338" s="59"/>
    </row>
    <row r="7339" spans="2:7" x14ac:dyDescent="0.25">
      <c r="B7339" s="56"/>
      <c r="C7339" s="57"/>
      <c r="D7339" s="57"/>
      <c r="E7339" s="57"/>
      <c r="F7339" s="57"/>
      <c r="G7339" s="59"/>
    </row>
    <row r="7340" spans="2:7" x14ac:dyDescent="0.25">
      <c r="B7340" s="56"/>
      <c r="C7340" s="57"/>
      <c r="D7340" s="57"/>
      <c r="E7340" s="57"/>
      <c r="F7340" s="57"/>
      <c r="G7340" s="59"/>
    </row>
    <row r="7341" spans="2:7" x14ac:dyDescent="0.25">
      <c r="B7341" s="56"/>
      <c r="C7341" s="57"/>
      <c r="D7341" s="57"/>
      <c r="E7341" s="57"/>
      <c r="F7341" s="57"/>
      <c r="G7341" s="59"/>
    </row>
    <row r="7342" spans="2:7" x14ac:dyDescent="0.25">
      <c r="B7342" s="56"/>
      <c r="C7342" s="57"/>
      <c r="D7342" s="57"/>
      <c r="E7342" s="57"/>
      <c r="F7342" s="57"/>
      <c r="G7342" s="59"/>
    </row>
    <row r="7343" spans="2:7" x14ac:dyDescent="0.25">
      <c r="B7343" s="56"/>
      <c r="C7343" s="57"/>
      <c r="D7343" s="57"/>
      <c r="E7343" s="57"/>
      <c r="F7343" s="57"/>
      <c r="G7343" s="59"/>
    </row>
    <row r="7344" spans="2:7" x14ac:dyDescent="0.25">
      <c r="B7344" s="56"/>
      <c r="C7344" s="57"/>
      <c r="D7344" s="57"/>
      <c r="E7344" s="57"/>
      <c r="F7344" s="57"/>
      <c r="G7344" s="59"/>
    </row>
    <row r="7345" spans="2:7" x14ac:dyDescent="0.25">
      <c r="B7345" s="56"/>
      <c r="C7345" s="57"/>
      <c r="D7345" s="57"/>
      <c r="E7345" s="57"/>
      <c r="F7345" s="57"/>
      <c r="G7345" s="59"/>
    </row>
    <row r="7346" spans="2:7" x14ac:dyDescent="0.25">
      <c r="B7346" s="56"/>
      <c r="C7346" s="57"/>
      <c r="D7346" s="57"/>
      <c r="E7346" s="57"/>
      <c r="F7346" s="57"/>
      <c r="G7346" s="59"/>
    </row>
    <row r="7347" spans="2:7" x14ac:dyDescent="0.25">
      <c r="B7347" s="56"/>
      <c r="C7347" s="57"/>
      <c r="D7347" s="57"/>
      <c r="E7347" s="57"/>
      <c r="F7347" s="57"/>
      <c r="G7347" s="59"/>
    </row>
    <row r="7348" spans="2:7" x14ac:dyDescent="0.25">
      <c r="B7348" s="56"/>
      <c r="C7348" s="57"/>
      <c r="D7348" s="57"/>
      <c r="E7348" s="57"/>
      <c r="F7348" s="57"/>
      <c r="G7348" s="59"/>
    </row>
    <row r="7349" spans="2:7" x14ac:dyDescent="0.25">
      <c r="B7349" s="56"/>
      <c r="C7349" s="57"/>
      <c r="D7349" s="57"/>
      <c r="E7349" s="57"/>
      <c r="F7349" s="57"/>
      <c r="G7349" s="59"/>
    </row>
    <row r="7350" spans="2:7" x14ac:dyDescent="0.25">
      <c r="B7350" s="56"/>
      <c r="C7350" s="57"/>
      <c r="D7350" s="57"/>
      <c r="E7350" s="57"/>
      <c r="F7350" s="57"/>
      <c r="G7350" s="59"/>
    </row>
    <row r="7351" spans="2:7" x14ac:dyDescent="0.25">
      <c r="B7351" s="56"/>
      <c r="C7351" s="57"/>
      <c r="D7351" s="57"/>
      <c r="E7351" s="57"/>
      <c r="F7351" s="57"/>
      <c r="G7351" s="59"/>
    </row>
    <row r="7352" spans="2:7" x14ac:dyDescent="0.25">
      <c r="B7352" s="56"/>
      <c r="C7352" s="57"/>
      <c r="D7352" s="57"/>
      <c r="E7352" s="57"/>
      <c r="F7352" s="57"/>
      <c r="G7352" s="59"/>
    </row>
    <row r="7353" spans="2:7" x14ac:dyDescent="0.25">
      <c r="B7353" s="56"/>
      <c r="C7353" s="57"/>
      <c r="D7353" s="57"/>
      <c r="E7353" s="57"/>
      <c r="F7353" s="57"/>
      <c r="G7353" s="59"/>
    </row>
    <row r="7354" spans="2:7" x14ac:dyDescent="0.25">
      <c r="B7354" s="56"/>
      <c r="C7354" s="57"/>
      <c r="D7354" s="57"/>
      <c r="E7354" s="57"/>
      <c r="F7354" s="57"/>
      <c r="G7354" s="59"/>
    </row>
    <row r="7355" spans="2:7" x14ac:dyDescent="0.25">
      <c r="B7355" s="56"/>
      <c r="C7355" s="57"/>
      <c r="D7355" s="57"/>
      <c r="E7355" s="57"/>
      <c r="F7355" s="57"/>
      <c r="G7355" s="59"/>
    </row>
    <row r="7356" spans="2:7" x14ac:dyDescent="0.25">
      <c r="B7356" s="56"/>
      <c r="C7356" s="57"/>
      <c r="D7356" s="57"/>
      <c r="E7356" s="57"/>
      <c r="F7356" s="57"/>
      <c r="G7356" s="59"/>
    </row>
    <row r="7357" spans="2:7" x14ac:dyDescent="0.25">
      <c r="B7357" s="56"/>
      <c r="C7357" s="57"/>
      <c r="D7357" s="57"/>
      <c r="E7357" s="57"/>
      <c r="F7357" s="57"/>
      <c r="G7357" s="59"/>
    </row>
    <row r="7358" spans="2:7" x14ac:dyDescent="0.25">
      <c r="B7358" s="56"/>
      <c r="C7358" s="57"/>
      <c r="D7358" s="57"/>
      <c r="E7358" s="57"/>
      <c r="F7358" s="57"/>
      <c r="G7358" s="59"/>
    </row>
    <row r="7359" spans="2:7" x14ac:dyDescent="0.25">
      <c r="B7359" s="56"/>
      <c r="C7359" s="57"/>
      <c r="D7359" s="57"/>
      <c r="E7359" s="57"/>
      <c r="F7359" s="57"/>
      <c r="G7359" s="59"/>
    </row>
    <row r="7360" spans="2:7" x14ac:dyDescent="0.25">
      <c r="B7360" s="56"/>
      <c r="C7360" s="57"/>
      <c r="D7360" s="57"/>
      <c r="E7360" s="57"/>
      <c r="F7360" s="57"/>
      <c r="G7360" s="59"/>
    </row>
    <row r="7361" spans="2:7" x14ac:dyDescent="0.25">
      <c r="B7361" s="56"/>
      <c r="C7361" s="57"/>
      <c r="D7361" s="57"/>
      <c r="E7361" s="57"/>
      <c r="F7361" s="57"/>
      <c r="G7361" s="59"/>
    </row>
    <row r="7362" spans="2:7" x14ac:dyDescent="0.25">
      <c r="B7362" s="56"/>
      <c r="C7362" s="57"/>
      <c r="D7362" s="57"/>
      <c r="E7362" s="57"/>
      <c r="F7362" s="57"/>
      <c r="G7362" s="59"/>
    </row>
    <row r="7363" spans="2:7" x14ac:dyDescent="0.25">
      <c r="B7363" s="56"/>
      <c r="C7363" s="57"/>
      <c r="D7363" s="57"/>
      <c r="E7363" s="57"/>
      <c r="F7363" s="57"/>
      <c r="G7363" s="59"/>
    </row>
    <row r="7364" spans="2:7" x14ac:dyDescent="0.25">
      <c r="B7364" s="56"/>
      <c r="C7364" s="57"/>
      <c r="D7364" s="57"/>
      <c r="E7364" s="57"/>
      <c r="F7364" s="57"/>
      <c r="G7364" s="59"/>
    </row>
    <row r="7365" spans="2:7" x14ac:dyDescent="0.25">
      <c r="B7365" s="56"/>
      <c r="C7365" s="57"/>
      <c r="D7365" s="57"/>
      <c r="E7365" s="57"/>
      <c r="F7365" s="57"/>
      <c r="G7365" s="59"/>
    </row>
    <row r="7366" spans="2:7" x14ac:dyDescent="0.25">
      <c r="B7366" s="56"/>
      <c r="C7366" s="57"/>
      <c r="D7366" s="57"/>
      <c r="E7366" s="57"/>
      <c r="F7366" s="57"/>
      <c r="G7366" s="59"/>
    </row>
    <row r="7367" spans="2:7" x14ac:dyDescent="0.25">
      <c r="B7367" s="56"/>
      <c r="C7367" s="57"/>
      <c r="D7367" s="57"/>
      <c r="E7367" s="57"/>
      <c r="F7367" s="57"/>
      <c r="G7367" s="59"/>
    </row>
    <row r="7368" spans="2:7" x14ac:dyDescent="0.25">
      <c r="B7368" s="56"/>
      <c r="C7368" s="57"/>
      <c r="D7368" s="57"/>
      <c r="E7368" s="57"/>
      <c r="F7368" s="57"/>
      <c r="G7368" s="59"/>
    </row>
    <row r="7369" spans="2:7" x14ac:dyDescent="0.25">
      <c r="B7369" s="56"/>
      <c r="C7369" s="57"/>
      <c r="D7369" s="57"/>
      <c r="E7369" s="57"/>
      <c r="F7369" s="57"/>
      <c r="G7369" s="59"/>
    </row>
    <row r="7370" spans="2:7" x14ac:dyDescent="0.25">
      <c r="B7370" s="56"/>
      <c r="C7370" s="57"/>
      <c r="D7370" s="57"/>
      <c r="E7370" s="57"/>
      <c r="F7370" s="57"/>
      <c r="G7370" s="59"/>
    </row>
    <row r="7371" spans="2:7" x14ac:dyDescent="0.25">
      <c r="B7371" s="56"/>
      <c r="C7371" s="57"/>
      <c r="D7371" s="57"/>
      <c r="E7371" s="57"/>
      <c r="F7371" s="57"/>
      <c r="G7371" s="59"/>
    </row>
    <row r="7372" spans="2:7" x14ac:dyDescent="0.25">
      <c r="B7372" s="56"/>
      <c r="C7372" s="57"/>
      <c r="D7372" s="57"/>
      <c r="E7372" s="57"/>
      <c r="F7372" s="57"/>
      <c r="G7372" s="59"/>
    </row>
    <row r="7373" spans="2:7" x14ac:dyDescent="0.25">
      <c r="B7373" s="56"/>
      <c r="C7373" s="57"/>
      <c r="D7373" s="57"/>
      <c r="E7373" s="57"/>
      <c r="F7373" s="57"/>
      <c r="G7373" s="59"/>
    </row>
    <row r="7374" spans="2:7" x14ac:dyDescent="0.25">
      <c r="B7374" s="56"/>
      <c r="C7374" s="57"/>
      <c r="D7374" s="57"/>
      <c r="E7374" s="57"/>
      <c r="F7374" s="57"/>
      <c r="G7374" s="59"/>
    </row>
    <row r="7375" spans="2:7" x14ac:dyDescent="0.25">
      <c r="B7375" s="56"/>
      <c r="C7375" s="57"/>
      <c r="D7375" s="57"/>
      <c r="E7375" s="57"/>
      <c r="F7375" s="57"/>
      <c r="G7375" s="59"/>
    </row>
    <row r="7376" spans="2:7" x14ac:dyDescent="0.25">
      <c r="B7376" s="56"/>
      <c r="C7376" s="57"/>
      <c r="D7376" s="57"/>
      <c r="E7376" s="57"/>
      <c r="F7376" s="57"/>
      <c r="G7376" s="59"/>
    </row>
    <row r="7377" spans="2:7" x14ac:dyDescent="0.25">
      <c r="B7377" s="56"/>
      <c r="C7377" s="57"/>
      <c r="D7377" s="57"/>
      <c r="E7377" s="57"/>
      <c r="F7377" s="57"/>
      <c r="G7377" s="59"/>
    </row>
    <row r="7378" spans="2:7" x14ac:dyDescent="0.25">
      <c r="B7378" s="56"/>
      <c r="C7378" s="57"/>
      <c r="D7378" s="57"/>
      <c r="E7378" s="57"/>
      <c r="F7378" s="57"/>
      <c r="G7378" s="59"/>
    </row>
    <row r="7379" spans="2:7" x14ac:dyDescent="0.25">
      <c r="B7379" s="56"/>
      <c r="C7379" s="57"/>
      <c r="D7379" s="57"/>
      <c r="E7379" s="57"/>
      <c r="F7379" s="57"/>
      <c r="G7379" s="59"/>
    </row>
    <row r="7380" spans="2:7" x14ac:dyDescent="0.25">
      <c r="B7380" s="56"/>
      <c r="C7380" s="57"/>
      <c r="D7380" s="57"/>
      <c r="E7380" s="57"/>
      <c r="F7380" s="57"/>
      <c r="G7380" s="59"/>
    </row>
    <row r="7381" spans="2:7" x14ac:dyDescent="0.25">
      <c r="B7381" s="56"/>
      <c r="C7381" s="57"/>
      <c r="D7381" s="57"/>
      <c r="E7381" s="57"/>
      <c r="F7381" s="57"/>
      <c r="G7381" s="59"/>
    </row>
    <row r="7382" spans="2:7" x14ac:dyDescent="0.25">
      <c r="B7382" s="56"/>
      <c r="C7382" s="57"/>
      <c r="D7382" s="57"/>
      <c r="E7382" s="57"/>
      <c r="F7382" s="57"/>
      <c r="G7382" s="59"/>
    </row>
    <row r="7383" spans="2:7" x14ac:dyDescent="0.25">
      <c r="B7383" s="56"/>
      <c r="C7383" s="57"/>
      <c r="D7383" s="57"/>
      <c r="E7383" s="57"/>
      <c r="F7383" s="57"/>
      <c r="G7383" s="59"/>
    </row>
    <row r="7384" spans="2:7" x14ac:dyDescent="0.25">
      <c r="B7384" s="56"/>
      <c r="C7384" s="57"/>
      <c r="D7384" s="57"/>
      <c r="E7384" s="57"/>
      <c r="F7384" s="57"/>
      <c r="G7384" s="59"/>
    </row>
    <row r="7385" spans="2:7" x14ac:dyDescent="0.25">
      <c r="B7385" s="56"/>
      <c r="C7385" s="57"/>
      <c r="D7385" s="57"/>
      <c r="E7385" s="57"/>
      <c r="F7385" s="57"/>
      <c r="G7385" s="59"/>
    </row>
    <row r="7386" spans="2:7" x14ac:dyDescent="0.25">
      <c r="B7386" s="56"/>
      <c r="C7386" s="57"/>
      <c r="D7386" s="57"/>
      <c r="E7386" s="57"/>
      <c r="F7386" s="57"/>
      <c r="G7386" s="59"/>
    </row>
    <row r="7387" spans="2:7" x14ac:dyDescent="0.25">
      <c r="B7387" s="56"/>
      <c r="C7387" s="57"/>
      <c r="D7387" s="57"/>
      <c r="E7387" s="57"/>
      <c r="F7387" s="57"/>
      <c r="G7387" s="59"/>
    </row>
    <row r="7388" spans="2:7" x14ac:dyDescent="0.25">
      <c r="B7388" s="56"/>
      <c r="C7388" s="57"/>
      <c r="D7388" s="57"/>
      <c r="E7388" s="57"/>
      <c r="F7388" s="57"/>
      <c r="G7388" s="59"/>
    </row>
    <row r="7389" spans="2:7" x14ac:dyDescent="0.25">
      <c r="B7389" s="56"/>
      <c r="C7389" s="57"/>
      <c r="D7389" s="57"/>
      <c r="E7389" s="57"/>
      <c r="F7389" s="57"/>
      <c r="G7389" s="59"/>
    </row>
    <row r="7390" spans="2:7" x14ac:dyDescent="0.25">
      <c r="B7390" s="56"/>
      <c r="C7390" s="57"/>
      <c r="D7390" s="57"/>
      <c r="E7390" s="57"/>
      <c r="F7390" s="57"/>
      <c r="G7390" s="59"/>
    </row>
    <row r="7391" spans="2:7" x14ac:dyDescent="0.25">
      <c r="B7391" s="56"/>
      <c r="C7391" s="57"/>
      <c r="D7391" s="57"/>
      <c r="E7391" s="57"/>
      <c r="F7391" s="57"/>
      <c r="G7391" s="59"/>
    </row>
    <row r="7392" spans="2:7" x14ac:dyDescent="0.25">
      <c r="B7392" s="56"/>
      <c r="C7392" s="57"/>
      <c r="D7392" s="57"/>
      <c r="E7392" s="57"/>
      <c r="F7392" s="57"/>
      <c r="G7392" s="59"/>
    </row>
    <row r="7393" spans="2:7" x14ac:dyDescent="0.25">
      <c r="B7393" s="56"/>
      <c r="C7393" s="57"/>
      <c r="D7393" s="57"/>
      <c r="E7393" s="57"/>
      <c r="F7393" s="57"/>
      <c r="G7393" s="59"/>
    </row>
    <row r="7394" spans="2:7" x14ac:dyDescent="0.25">
      <c r="B7394" s="56"/>
      <c r="C7394" s="57"/>
      <c r="D7394" s="57"/>
      <c r="E7394" s="57"/>
      <c r="F7394" s="57"/>
      <c r="G7394" s="59"/>
    </row>
    <row r="7395" spans="2:7" x14ac:dyDescent="0.25">
      <c r="B7395" s="56"/>
      <c r="C7395" s="57"/>
      <c r="D7395" s="57"/>
      <c r="E7395" s="57"/>
      <c r="F7395" s="57"/>
      <c r="G7395" s="59"/>
    </row>
    <row r="7396" spans="2:7" x14ac:dyDescent="0.25">
      <c r="B7396" s="56"/>
      <c r="C7396" s="57"/>
      <c r="D7396" s="57"/>
      <c r="E7396" s="57"/>
      <c r="F7396" s="57"/>
      <c r="G7396" s="59"/>
    </row>
    <row r="7397" spans="2:7" x14ac:dyDescent="0.25">
      <c r="B7397" s="56"/>
      <c r="C7397" s="57"/>
      <c r="D7397" s="57"/>
      <c r="E7397" s="57"/>
      <c r="F7397" s="57"/>
      <c r="G7397" s="59"/>
    </row>
    <row r="7398" spans="2:7" x14ac:dyDescent="0.25">
      <c r="B7398" s="56"/>
      <c r="C7398" s="57"/>
      <c r="D7398" s="57"/>
      <c r="E7398" s="57"/>
      <c r="F7398" s="57"/>
      <c r="G7398" s="59"/>
    </row>
    <row r="7399" spans="2:7" x14ac:dyDescent="0.25">
      <c r="B7399" s="56"/>
      <c r="C7399" s="57"/>
      <c r="D7399" s="57"/>
      <c r="E7399" s="57"/>
      <c r="F7399" s="57"/>
      <c r="G7399" s="59"/>
    </row>
    <row r="7400" spans="2:7" x14ac:dyDescent="0.25">
      <c r="B7400" s="56"/>
      <c r="C7400" s="57"/>
      <c r="D7400" s="57"/>
      <c r="E7400" s="57"/>
      <c r="F7400" s="57"/>
      <c r="G7400" s="59"/>
    </row>
    <row r="7401" spans="2:7" x14ac:dyDescent="0.25">
      <c r="B7401" s="56"/>
      <c r="C7401" s="57"/>
      <c r="D7401" s="57"/>
      <c r="E7401" s="57"/>
      <c r="F7401" s="57"/>
      <c r="G7401" s="59"/>
    </row>
    <row r="7402" spans="2:7" x14ac:dyDescent="0.25">
      <c r="B7402" s="56"/>
      <c r="C7402" s="57"/>
      <c r="D7402" s="57"/>
      <c r="E7402" s="57"/>
      <c r="F7402" s="57"/>
      <c r="G7402" s="59"/>
    </row>
    <row r="7403" spans="2:7" x14ac:dyDescent="0.25">
      <c r="B7403" s="56"/>
      <c r="C7403" s="57"/>
      <c r="D7403" s="57"/>
      <c r="E7403" s="57"/>
      <c r="F7403" s="57"/>
      <c r="G7403" s="59"/>
    </row>
    <row r="7404" spans="2:7" x14ac:dyDescent="0.25">
      <c r="B7404" s="56"/>
      <c r="C7404" s="57"/>
      <c r="D7404" s="57"/>
      <c r="E7404" s="57"/>
      <c r="F7404" s="57"/>
      <c r="G7404" s="59"/>
    </row>
    <row r="7405" spans="2:7" x14ac:dyDescent="0.25">
      <c r="B7405" s="56"/>
      <c r="C7405" s="57"/>
      <c r="D7405" s="57"/>
      <c r="E7405" s="57"/>
      <c r="F7405" s="57"/>
      <c r="G7405" s="59"/>
    </row>
    <row r="7406" spans="2:7" x14ac:dyDescent="0.25">
      <c r="B7406" s="56"/>
      <c r="C7406" s="57"/>
      <c r="D7406" s="57"/>
      <c r="E7406" s="57"/>
      <c r="F7406" s="57"/>
      <c r="G7406" s="59"/>
    </row>
    <row r="7407" spans="2:7" x14ac:dyDescent="0.25">
      <c r="B7407" s="56"/>
      <c r="C7407" s="57"/>
      <c r="D7407" s="57"/>
      <c r="E7407" s="57"/>
      <c r="F7407" s="57"/>
      <c r="G7407" s="59"/>
    </row>
    <row r="7408" spans="2:7" x14ac:dyDescent="0.25">
      <c r="B7408" s="56"/>
      <c r="C7408" s="57"/>
      <c r="D7408" s="57"/>
      <c r="E7408" s="57"/>
      <c r="F7408" s="57"/>
      <c r="G7408" s="59"/>
    </row>
    <row r="7409" spans="2:7" x14ac:dyDescent="0.25">
      <c r="B7409" s="56"/>
      <c r="C7409" s="57"/>
      <c r="D7409" s="57"/>
      <c r="E7409" s="57"/>
      <c r="F7409" s="57"/>
      <c r="G7409" s="59"/>
    </row>
    <row r="7410" spans="2:7" x14ac:dyDescent="0.25">
      <c r="B7410" s="56"/>
      <c r="C7410" s="57"/>
      <c r="D7410" s="57"/>
      <c r="E7410" s="57"/>
      <c r="F7410" s="57"/>
      <c r="G7410" s="59"/>
    </row>
    <row r="7411" spans="2:7" x14ac:dyDescent="0.25">
      <c r="B7411" s="56"/>
      <c r="C7411" s="57"/>
      <c r="D7411" s="57"/>
      <c r="E7411" s="57"/>
      <c r="F7411" s="57"/>
      <c r="G7411" s="59"/>
    </row>
    <row r="7412" spans="2:7" x14ac:dyDescent="0.25">
      <c r="B7412" s="56"/>
      <c r="C7412" s="57"/>
      <c r="D7412" s="57"/>
      <c r="E7412" s="57"/>
      <c r="F7412" s="57"/>
      <c r="G7412" s="59"/>
    </row>
    <row r="7413" spans="2:7" x14ac:dyDescent="0.25">
      <c r="B7413" s="56"/>
      <c r="C7413" s="57"/>
      <c r="D7413" s="57"/>
      <c r="E7413" s="57"/>
      <c r="F7413" s="57"/>
      <c r="G7413" s="59"/>
    </row>
    <row r="7414" spans="2:7" x14ac:dyDescent="0.25">
      <c r="B7414" s="56"/>
      <c r="C7414" s="57"/>
      <c r="D7414" s="57"/>
      <c r="E7414" s="57"/>
      <c r="F7414" s="57"/>
      <c r="G7414" s="59"/>
    </row>
    <row r="7415" spans="2:7" x14ac:dyDescent="0.25">
      <c r="B7415" s="56"/>
      <c r="C7415" s="57"/>
      <c r="D7415" s="57"/>
      <c r="E7415" s="57"/>
      <c r="F7415" s="57"/>
      <c r="G7415" s="59"/>
    </row>
    <row r="7416" spans="2:7" x14ac:dyDescent="0.25">
      <c r="B7416" s="56"/>
      <c r="C7416" s="57"/>
      <c r="D7416" s="57"/>
      <c r="E7416" s="57"/>
      <c r="F7416" s="57"/>
      <c r="G7416" s="59"/>
    </row>
    <row r="7417" spans="2:7" x14ac:dyDescent="0.25">
      <c r="B7417" s="56"/>
      <c r="C7417" s="57"/>
      <c r="D7417" s="57"/>
      <c r="E7417" s="57"/>
      <c r="F7417" s="57"/>
      <c r="G7417" s="59"/>
    </row>
    <row r="7418" spans="2:7" x14ac:dyDescent="0.25">
      <c r="B7418" s="56"/>
      <c r="C7418" s="57"/>
      <c r="D7418" s="57"/>
      <c r="E7418" s="57"/>
      <c r="F7418" s="57"/>
      <c r="G7418" s="59"/>
    </row>
    <row r="7419" spans="2:7" x14ac:dyDescent="0.25">
      <c r="B7419" s="56"/>
      <c r="C7419" s="57"/>
      <c r="D7419" s="57"/>
      <c r="E7419" s="57"/>
      <c r="F7419" s="57"/>
      <c r="G7419" s="59"/>
    </row>
    <row r="7420" spans="2:7" x14ac:dyDescent="0.25">
      <c r="B7420" s="56"/>
      <c r="C7420" s="57"/>
      <c r="D7420" s="57"/>
      <c r="E7420" s="57"/>
      <c r="F7420" s="57"/>
      <c r="G7420" s="59"/>
    </row>
    <row r="7421" spans="2:7" x14ac:dyDescent="0.25">
      <c r="B7421" s="56"/>
      <c r="C7421" s="57"/>
      <c r="D7421" s="57"/>
      <c r="E7421" s="57"/>
      <c r="F7421" s="57"/>
      <c r="G7421" s="59"/>
    </row>
    <row r="7422" spans="2:7" x14ac:dyDescent="0.25">
      <c r="B7422" s="56"/>
      <c r="C7422" s="57"/>
      <c r="D7422" s="57"/>
      <c r="E7422" s="57"/>
      <c r="F7422" s="57"/>
      <c r="G7422" s="59"/>
    </row>
    <row r="7423" spans="2:7" x14ac:dyDescent="0.25">
      <c r="B7423" s="56"/>
      <c r="C7423" s="57"/>
      <c r="D7423" s="57"/>
      <c r="E7423" s="57"/>
      <c r="F7423" s="57"/>
      <c r="G7423" s="59"/>
    </row>
    <row r="7424" spans="2:7" x14ac:dyDescent="0.25">
      <c r="B7424" s="56"/>
      <c r="C7424" s="57"/>
      <c r="D7424" s="57"/>
      <c r="E7424" s="57"/>
      <c r="F7424" s="57"/>
      <c r="G7424" s="59"/>
    </row>
    <row r="7425" spans="2:7" x14ac:dyDescent="0.25">
      <c r="B7425" s="56"/>
      <c r="C7425" s="57"/>
      <c r="D7425" s="57"/>
      <c r="E7425" s="57"/>
      <c r="F7425" s="57"/>
      <c r="G7425" s="59"/>
    </row>
    <row r="7426" spans="2:7" x14ac:dyDescent="0.25">
      <c r="B7426" s="56"/>
      <c r="C7426" s="57"/>
      <c r="D7426" s="57"/>
      <c r="E7426" s="57"/>
      <c r="F7426" s="57"/>
      <c r="G7426" s="59"/>
    </row>
    <row r="7427" spans="2:7" x14ac:dyDescent="0.25">
      <c r="B7427" s="56"/>
      <c r="C7427" s="57"/>
      <c r="D7427" s="57"/>
      <c r="E7427" s="57"/>
      <c r="F7427" s="57"/>
      <c r="G7427" s="59"/>
    </row>
    <row r="7428" spans="2:7" x14ac:dyDescent="0.25">
      <c r="B7428" s="56"/>
      <c r="C7428" s="57"/>
      <c r="D7428" s="57"/>
      <c r="E7428" s="57"/>
      <c r="F7428" s="57"/>
      <c r="G7428" s="59"/>
    </row>
    <row r="7429" spans="2:7" x14ac:dyDescent="0.25">
      <c r="B7429" s="56"/>
      <c r="C7429" s="57"/>
      <c r="D7429" s="57"/>
      <c r="E7429" s="57"/>
      <c r="F7429" s="57"/>
      <c r="G7429" s="59"/>
    </row>
    <row r="7430" spans="2:7" x14ac:dyDescent="0.25">
      <c r="B7430" s="56"/>
      <c r="C7430" s="57"/>
      <c r="D7430" s="57"/>
      <c r="E7430" s="57"/>
      <c r="F7430" s="57"/>
      <c r="G7430" s="59"/>
    </row>
    <row r="7431" spans="2:7" x14ac:dyDescent="0.25">
      <c r="B7431" s="56"/>
      <c r="C7431" s="57"/>
      <c r="D7431" s="57"/>
      <c r="E7431" s="57"/>
      <c r="F7431" s="57"/>
      <c r="G7431" s="59"/>
    </row>
    <row r="7432" spans="2:7" x14ac:dyDescent="0.25">
      <c r="B7432" s="56"/>
      <c r="C7432" s="57"/>
      <c r="D7432" s="57"/>
      <c r="E7432" s="57"/>
      <c r="F7432" s="57"/>
      <c r="G7432" s="59"/>
    </row>
    <row r="7433" spans="2:7" x14ac:dyDescent="0.25">
      <c r="B7433" s="56"/>
      <c r="C7433" s="57"/>
      <c r="D7433" s="57"/>
      <c r="E7433" s="57"/>
      <c r="F7433" s="57"/>
      <c r="G7433" s="59"/>
    </row>
    <row r="7434" spans="2:7" x14ac:dyDescent="0.25">
      <c r="B7434" s="56"/>
      <c r="C7434" s="57"/>
      <c r="D7434" s="57"/>
      <c r="E7434" s="57"/>
      <c r="F7434" s="57"/>
      <c r="G7434" s="59"/>
    </row>
    <row r="7435" spans="2:7" x14ac:dyDescent="0.25">
      <c r="B7435" s="56"/>
      <c r="C7435" s="57"/>
      <c r="D7435" s="57"/>
      <c r="E7435" s="57"/>
      <c r="F7435" s="57"/>
      <c r="G7435" s="59"/>
    </row>
    <row r="7436" spans="2:7" x14ac:dyDescent="0.25">
      <c r="B7436" s="56"/>
      <c r="C7436" s="57"/>
      <c r="D7436" s="57"/>
      <c r="E7436" s="57"/>
      <c r="F7436" s="57"/>
      <c r="G7436" s="59"/>
    </row>
    <row r="7437" spans="2:7" x14ac:dyDescent="0.25">
      <c r="B7437" s="56"/>
      <c r="C7437" s="57"/>
      <c r="D7437" s="57"/>
      <c r="E7437" s="57"/>
      <c r="F7437" s="57"/>
      <c r="G7437" s="59"/>
    </row>
    <row r="7438" spans="2:7" x14ac:dyDescent="0.25">
      <c r="B7438" s="56"/>
      <c r="C7438" s="57"/>
      <c r="D7438" s="57"/>
      <c r="E7438" s="57"/>
      <c r="F7438" s="57"/>
      <c r="G7438" s="59"/>
    </row>
    <row r="7439" spans="2:7" x14ac:dyDescent="0.25">
      <c r="B7439" s="56"/>
      <c r="C7439" s="57"/>
      <c r="D7439" s="57"/>
      <c r="E7439" s="57"/>
      <c r="F7439" s="57"/>
      <c r="G7439" s="59"/>
    </row>
    <row r="7440" spans="2:7" x14ac:dyDescent="0.25">
      <c r="B7440" s="56"/>
      <c r="C7440" s="57"/>
      <c r="D7440" s="57"/>
      <c r="E7440" s="57"/>
      <c r="F7440" s="57"/>
      <c r="G7440" s="59"/>
    </row>
    <row r="7441" spans="2:7" x14ac:dyDescent="0.25">
      <c r="B7441" s="56"/>
      <c r="C7441" s="57"/>
      <c r="D7441" s="57"/>
      <c r="E7441" s="57"/>
      <c r="F7441" s="57"/>
      <c r="G7441" s="59"/>
    </row>
    <row r="7442" spans="2:7" x14ac:dyDescent="0.25">
      <c r="B7442" s="56"/>
      <c r="C7442" s="57"/>
      <c r="D7442" s="57"/>
      <c r="E7442" s="57"/>
      <c r="F7442" s="57"/>
      <c r="G7442" s="59"/>
    </row>
    <row r="7443" spans="2:7" x14ac:dyDescent="0.25">
      <c r="B7443" s="56"/>
      <c r="C7443" s="57"/>
      <c r="D7443" s="57"/>
      <c r="E7443" s="57"/>
      <c r="F7443" s="57"/>
      <c r="G7443" s="59"/>
    </row>
    <row r="7444" spans="2:7" x14ac:dyDescent="0.25">
      <c r="B7444" s="56"/>
      <c r="C7444" s="57"/>
      <c r="D7444" s="57"/>
      <c r="E7444" s="57"/>
      <c r="F7444" s="57"/>
      <c r="G7444" s="59"/>
    </row>
    <row r="7445" spans="2:7" x14ac:dyDescent="0.25">
      <c r="B7445" s="56"/>
      <c r="C7445" s="57"/>
      <c r="D7445" s="57"/>
      <c r="E7445" s="57"/>
      <c r="F7445" s="57"/>
      <c r="G7445" s="59"/>
    </row>
    <row r="7446" spans="2:7" x14ac:dyDescent="0.25">
      <c r="B7446" s="56"/>
      <c r="C7446" s="57"/>
      <c r="D7446" s="57"/>
      <c r="E7446" s="57"/>
      <c r="F7446" s="57"/>
      <c r="G7446" s="59"/>
    </row>
    <row r="7447" spans="2:7" x14ac:dyDescent="0.25">
      <c r="B7447" s="56"/>
      <c r="C7447" s="57"/>
      <c r="D7447" s="57"/>
      <c r="E7447" s="57"/>
      <c r="F7447" s="57"/>
      <c r="G7447" s="59"/>
    </row>
    <row r="7448" spans="2:7" x14ac:dyDescent="0.25">
      <c r="B7448" s="56"/>
      <c r="C7448" s="57"/>
      <c r="D7448" s="57"/>
      <c r="E7448" s="57"/>
      <c r="F7448" s="57"/>
      <c r="G7448" s="59"/>
    </row>
    <row r="7449" spans="2:7" x14ac:dyDescent="0.25">
      <c r="B7449" s="56"/>
      <c r="C7449" s="57"/>
      <c r="D7449" s="57"/>
      <c r="E7449" s="57"/>
      <c r="F7449" s="57"/>
      <c r="G7449" s="59"/>
    </row>
    <row r="7450" spans="2:7" x14ac:dyDescent="0.25">
      <c r="B7450" s="56"/>
      <c r="C7450" s="57"/>
      <c r="D7450" s="57"/>
      <c r="E7450" s="57"/>
      <c r="F7450" s="57"/>
      <c r="G7450" s="59"/>
    </row>
    <row r="7451" spans="2:7" x14ac:dyDescent="0.25">
      <c r="B7451" s="56"/>
      <c r="C7451" s="57"/>
      <c r="D7451" s="57"/>
      <c r="E7451" s="57"/>
      <c r="F7451" s="57"/>
      <c r="G7451" s="59"/>
    </row>
    <row r="7452" spans="2:7" x14ac:dyDescent="0.25">
      <c r="B7452" s="56"/>
      <c r="C7452" s="57"/>
      <c r="D7452" s="57"/>
      <c r="E7452" s="57"/>
      <c r="F7452" s="57"/>
      <c r="G7452" s="59"/>
    </row>
    <row r="7453" spans="2:7" x14ac:dyDescent="0.25">
      <c r="B7453" s="56"/>
      <c r="C7453" s="57"/>
      <c r="D7453" s="57"/>
      <c r="E7453" s="57"/>
      <c r="F7453" s="57"/>
      <c r="G7453" s="59"/>
    </row>
    <row r="7454" spans="2:7" x14ac:dyDescent="0.25">
      <c r="B7454" s="56"/>
      <c r="C7454" s="57"/>
      <c r="D7454" s="57"/>
      <c r="E7454" s="57"/>
      <c r="F7454" s="57"/>
      <c r="G7454" s="59"/>
    </row>
    <row r="7455" spans="2:7" x14ac:dyDescent="0.25">
      <c r="B7455" s="56"/>
      <c r="C7455" s="57"/>
      <c r="D7455" s="57"/>
      <c r="E7455" s="57"/>
      <c r="F7455" s="57"/>
      <c r="G7455" s="59"/>
    </row>
    <row r="7456" spans="2:7" x14ac:dyDescent="0.25">
      <c r="B7456" s="56"/>
      <c r="C7456" s="57"/>
      <c r="D7456" s="57"/>
      <c r="E7456" s="57"/>
      <c r="F7456" s="57"/>
      <c r="G7456" s="59"/>
    </row>
    <row r="7457" spans="2:7" x14ac:dyDescent="0.25">
      <c r="B7457" s="56"/>
      <c r="C7457" s="57"/>
      <c r="D7457" s="57"/>
      <c r="E7457" s="57"/>
      <c r="F7457" s="57"/>
      <c r="G7457" s="59"/>
    </row>
    <row r="7458" spans="2:7" x14ac:dyDescent="0.25">
      <c r="B7458" s="56"/>
      <c r="C7458" s="57"/>
      <c r="D7458" s="57"/>
      <c r="E7458" s="57"/>
      <c r="F7458" s="57"/>
      <c r="G7458" s="59"/>
    </row>
    <row r="7459" spans="2:7" x14ac:dyDescent="0.25">
      <c r="B7459" s="56"/>
      <c r="C7459" s="57"/>
      <c r="D7459" s="57"/>
      <c r="E7459" s="57"/>
      <c r="F7459" s="57"/>
      <c r="G7459" s="59"/>
    </row>
    <row r="7460" spans="2:7" x14ac:dyDescent="0.25">
      <c r="B7460" s="56"/>
      <c r="C7460" s="57"/>
      <c r="D7460" s="57"/>
      <c r="E7460" s="57"/>
      <c r="F7460" s="57"/>
      <c r="G7460" s="59"/>
    </row>
    <row r="7461" spans="2:7" x14ac:dyDescent="0.25">
      <c r="B7461" s="56"/>
      <c r="C7461" s="57"/>
      <c r="D7461" s="57"/>
      <c r="E7461" s="57"/>
      <c r="F7461" s="57"/>
      <c r="G7461" s="59"/>
    </row>
    <row r="7462" spans="2:7" x14ac:dyDescent="0.25">
      <c r="B7462" s="56"/>
      <c r="C7462" s="57"/>
      <c r="D7462" s="57"/>
      <c r="E7462" s="57"/>
      <c r="F7462" s="57"/>
      <c r="G7462" s="59"/>
    </row>
    <row r="7463" spans="2:7" x14ac:dyDescent="0.25">
      <c r="B7463" s="56"/>
      <c r="C7463" s="57"/>
      <c r="D7463" s="57"/>
      <c r="E7463" s="57"/>
      <c r="F7463" s="57"/>
      <c r="G7463" s="59"/>
    </row>
    <row r="7464" spans="2:7" x14ac:dyDescent="0.25">
      <c r="B7464" s="56"/>
      <c r="C7464" s="57"/>
      <c r="D7464" s="57"/>
      <c r="E7464" s="57"/>
      <c r="F7464" s="57"/>
      <c r="G7464" s="59"/>
    </row>
    <row r="7465" spans="2:7" x14ac:dyDescent="0.25">
      <c r="B7465" s="56"/>
      <c r="C7465" s="57"/>
      <c r="D7465" s="57"/>
      <c r="E7465" s="57"/>
      <c r="F7465" s="57"/>
      <c r="G7465" s="59"/>
    </row>
    <row r="7466" spans="2:7" x14ac:dyDescent="0.25">
      <c r="B7466" s="56"/>
      <c r="C7466" s="57"/>
      <c r="D7466" s="57"/>
      <c r="E7466" s="57"/>
      <c r="F7466" s="57"/>
      <c r="G7466" s="59"/>
    </row>
    <row r="7467" spans="2:7" x14ac:dyDescent="0.25">
      <c r="B7467" s="56"/>
      <c r="C7467" s="57"/>
      <c r="D7467" s="57"/>
      <c r="E7467" s="57"/>
      <c r="F7467" s="57"/>
      <c r="G7467" s="59"/>
    </row>
    <row r="7468" spans="2:7" x14ac:dyDescent="0.25">
      <c r="B7468" s="56"/>
      <c r="C7468" s="57"/>
      <c r="D7468" s="57"/>
      <c r="E7468" s="57"/>
      <c r="F7468" s="57"/>
      <c r="G7468" s="59"/>
    </row>
    <row r="7469" spans="2:7" x14ac:dyDescent="0.25">
      <c r="B7469" s="56"/>
      <c r="C7469" s="57"/>
      <c r="D7469" s="57"/>
      <c r="E7469" s="57"/>
      <c r="F7469" s="57"/>
      <c r="G7469" s="59"/>
    </row>
    <row r="7470" spans="2:7" x14ac:dyDescent="0.25">
      <c r="B7470" s="56"/>
      <c r="C7470" s="57"/>
      <c r="D7470" s="57"/>
      <c r="E7470" s="57"/>
      <c r="F7470" s="57"/>
      <c r="G7470" s="59"/>
    </row>
    <row r="7471" spans="2:7" x14ac:dyDescent="0.25">
      <c r="B7471" s="56"/>
      <c r="C7471" s="57"/>
      <c r="D7471" s="57"/>
      <c r="E7471" s="57"/>
      <c r="F7471" s="57"/>
      <c r="G7471" s="59"/>
    </row>
    <row r="7472" spans="2:7" x14ac:dyDescent="0.25">
      <c r="B7472" s="56"/>
      <c r="C7472" s="57"/>
      <c r="D7472" s="57"/>
      <c r="E7472" s="57"/>
      <c r="F7472" s="57"/>
      <c r="G7472" s="59"/>
    </row>
    <row r="7473" spans="2:7" x14ac:dyDescent="0.25">
      <c r="B7473" s="56"/>
      <c r="C7473" s="57"/>
      <c r="D7473" s="57"/>
      <c r="E7473" s="57"/>
      <c r="F7473" s="57"/>
      <c r="G7473" s="59"/>
    </row>
    <row r="7474" spans="2:7" x14ac:dyDescent="0.25">
      <c r="B7474" s="56"/>
      <c r="C7474" s="57"/>
      <c r="D7474" s="57"/>
      <c r="E7474" s="57"/>
      <c r="F7474" s="57"/>
      <c r="G7474" s="59"/>
    </row>
    <row r="7475" spans="2:7" x14ac:dyDescent="0.25">
      <c r="B7475" s="56"/>
      <c r="C7475" s="57"/>
      <c r="D7475" s="57"/>
      <c r="E7475" s="57"/>
      <c r="F7475" s="57"/>
      <c r="G7475" s="59"/>
    </row>
    <row r="7476" spans="2:7" x14ac:dyDescent="0.25">
      <c r="B7476" s="56"/>
      <c r="C7476" s="57"/>
      <c r="D7476" s="57"/>
      <c r="E7476" s="57"/>
      <c r="F7476" s="57"/>
      <c r="G7476" s="59"/>
    </row>
    <row r="7477" spans="2:7" x14ac:dyDescent="0.25">
      <c r="B7477" s="56"/>
      <c r="C7477" s="57"/>
      <c r="D7477" s="57"/>
      <c r="E7477" s="57"/>
      <c r="F7477" s="57"/>
      <c r="G7477" s="59"/>
    </row>
    <row r="7478" spans="2:7" x14ac:dyDescent="0.25">
      <c r="B7478" s="56"/>
      <c r="C7478" s="57"/>
      <c r="D7478" s="57"/>
      <c r="E7478" s="57"/>
      <c r="F7478" s="57"/>
      <c r="G7478" s="59"/>
    </row>
    <row r="7479" spans="2:7" x14ac:dyDescent="0.25">
      <c r="B7479" s="56"/>
      <c r="C7479" s="57"/>
      <c r="D7479" s="57"/>
      <c r="E7479" s="57"/>
      <c r="F7479" s="57"/>
      <c r="G7479" s="59"/>
    </row>
    <row r="7480" spans="2:7" x14ac:dyDescent="0.25">
      <c r="B7480" s="56"/>
      <c r="C7480" s="57"/>
      <c r="D7480" s="57"/>
      <c r="E7480" s="57"/>
      <c r="F7480" s="57"/>
      <c r="G7480" s="59"/>
    </row>
    <row r="7481" spans="2:7" x14ac:dyDescent="0.25">
      <c r="B7481" s="56"/>
      <c r="C7481" s="57"/>
      <c r="D7481" s="57"/>
      <c r="E7481" s="57"/>
      <c r="F7481" s="57"/>
      <c r="G7481" s="59"/>
    </row>
    <row r="7482" spans="2:7" x14ac:dyDescent="0.25">
      <c r="B7482" s="56"/>
      <c r="C7482" s="57"/>
      <c r="D7482" s="57"/>
      <c r="E7482" s="57"/>
      <c r="F7482" s="57"/>
      <c r="G7482" s="59"/>
    </row>
    <row r="7483" spans="2:7" x14ac:dyDescent="0.25">
      <c r="B7483" s="56"/>
      <c r="C7483" s="57"/>
      <c r="D7483" s="57"/>
      <c r="E7483" s="57"/>
      <c r="F7483" s="57"/>
      <c r="G7483" s="59"/>
    </row>
    <row r="7484" spans="2:7" x14ac:dyDescent="0.25">
      <c r="B7484" s="56"/>
      <c r="C7484" s="57"/>
      <c r="D7484" s="57"/>
      <c r="E7484" s="57"/>
      <c r="F7484" s="57"/>
      <c r="G7484" s="59"/>
    </row>
    <row r="7485" spans="2:7" x14ac:dyDescent="0.25">
      <c r="B7485" s="56"/>
      <c r="C7485" s="57"/>
      <c r="D7485" s="57"/>
      <c r="E7485" s="57"/>
      <c r="F7485" s="57"/>
      <c r="G7485" s="59"/>
    </row>
    <row r="7486" spans="2:7" x14ac:dyDescent="0.25">
      <c r="B7486" s="56"/>
      <c r="C7486" s="57"/>
      <c r="D7486" s="57"/>
      <c r="E7486" s="57"/>
      <c r="F7486" s="57"/>
      <c r="G7486" s="59"/>
    </row>
    <row r="7487" spans="2:7" x14ac:dyDescent="0.25">
      <c r="B7487" s="56"/>
      <c r="C7487" s="57"/>
      <c r="D7487" s="57"/>
      <c r="E7487" s="57"/>
      <c r="F7487" s="57"/>
      <c r="G7487" s="59"/>
    </row>
    <row r="7488" spans="2:7" x14ac:dyDescent="0.25">
      <c r="B7488" s="56"/>
      <c r="C7488" s="57"/>
      <c r="D7488" s="57"/>
      <c r="E7488" s="57"/>
      <c r="F7488" s="57"/>
      <c r="G7488" s="59"/>
    </row>
    <row r="7489" spans="2:7" x14ac:dyDescent="0.25">
      <c r="B7489" s="56"/>
      <c r="C7489" s="57"/>
      <c r="D7489" s="57"/>
      <c r="E7489" s="57"/>
      <c r="F7489" s="57"/>
      <c r="G7489" s="59"/>
    </row>
    <row r="7490" spans="2:7" x14ac:dyDescent="0.25">
      <c r="B7490" s="56"/>
      <c r="C7490" s="57"/>
      <c r="D7490" s="57"/>
      <c r="E7490" s="57"/>
      <c r="F7490" s="57"/>
      <c r="G7490" s="59"/>
    </row>
    <row r="7491" spans="2:7" x14ac:dyDescent="0.25">
      <c r="B7491" s="56"/>
      <c r="C7491" s="57"/>
      <c r="D7491" s="57"/>
      <c r="E7491" s="57"/>
      <c r="F7491" s="57"/>
      <c r="G7491" s="59"/>
    </row>
    <row r="7492" spans="2:7" x14ac:dyDescent="0.25">
      <c r="B7492" s="56"/>
      <c r="C7492" s="57"/>
      <c r="D7492" s="57"/>
      <c r="E7492" s="57"/>
      <c r="F7492" s="57"/>
      <c r="G7492" s="59"/>
    </row>
    <row r="7493" spans="2:7" x14ac:dyDescent="0.25">
      <c r="B7493" s="56"/>
      <c r="C7493" s="57"/>
      <c r="D7493" s="57"/>
      <c r="E7493" s="57"/>
      <c r="F7493" s="57"/>
      <c r="G7493" s="59"/>
    </row>
    <row r="7494" spans="2:7" x14ac:dyDescent="0.25">
      <c r="B7494" s="56"/>
      <c r="C7494" s="57"/>
      <c r="D7494" s="57"/>
      <c r="E7494" s="57"/>
      <c r="F7494" s="57"/>
      <c r="G7494" s="59"/>
    </row>
    <row r="7495" spans="2:7" x14ac:dyDescent="0.25">
      <c r="B7495" s="56"/>
      <c r="C7495" s="57"/>
      <c r="D7495" s="57"/>
      <c r="E7495" s="57"/>
      <c r="F7495" s="57"/>
      <c r="G7495" s="59"/>
    </row>
    <row r="7496" spans="2:7" x14ac:dyDescent="0.25">
      <c r="B7496" s="56"/>
      <c r="C7496" s="57"/>
      <c r="D7496" s="57"/>
      <c r="E7496" s="57"/>
      <c r="F7496" s="57"/>
      <c r="G7496" s="59"/>
    </row>
    <row r="7497" spans="2:7" x14ac:dyDescent="0.25">
      <c r="B7497" s="56"/>
      <c r="C7497" s="57"/>
      <c r="D7497" s="57"/>
      <c r="E7497" s="57"/>
      <c r="F7497" s="57"/>
      <c r="G7497" s="59"/>
    </row>
    <row r="7498" spans="2:7" x14ac:dyDescent="0.25">
      <c r="B7498" s="56"/>
      <c r="C7498" s="57"/>
      <c r="D7498" s="57"/>
      <c r="E7498" s="57"/>
      <c r="F7498" s="57"/>
      <c r="G7498" s="59"/>
    </row>
    <row r="7499" spans="2:7" x14ac:dyDescent="0.25">
      <c r="B7499" s="56"/>
      <c r="C7499" s="57"/>
      <c r="D7499" s="57"/>
      <c r="E7499" s="57"/>
      <c r="F7499" s="57"/>
      <c r="G7499" s="59"/>
    </row>
    <row r="7500" spans="2:7" x14ac:dyDescent="0.25">
      <c r="B7500" s="56"/>
      <c r="C7500" s="57"/>
      <c r="D7500" s="57"/>
      <c r="E7500" s="57"/>
      <c r="F7500" s="57"/>
      <c r="G7500" s="59"/>
    </row>
    <row r="7501" spans="2:7" x14ac:dyDescent="0.25">
      <c r="B7501" s="56"/>
      <c r="C7501" s="57"/>
      <c r="D7501" s="57"/>
      <c r="E7501" s="57"/>
      <c r="F7501" s="57"/>
      <c r="G7501" s="59"/>
    </row>
    <row r="7502" spans="2:7" x14ac:dyDescent="0.25">
      <c r="B7502" s="56"/>
      <c r="C7502" s="57"/>
      <c r="D7502" s="57"/>
      <c r="E7502" s="57"/>
      <c r="F7502" s="57"/>
      <c r="G7502" s="59"/>
    </row>
    <row r="7503" spans="2:7" x14ac:dyDescent="0.25">
      <c r="B7503" s="56"/>
      <c r="C7503" s="57"/>
      <c r="D7503" s="57"/>
      <c r="E7503" s="57"/>
      <c r="F7503" s="57"/>
      <c r="G7503" s="59"/>
    </row>
    <row r="7504" spans="2:7" x14ac:dyDescent="0.25">
      <c r="B7504" s="56"/>
      <c r="C7504" s="57"/>
      <c r="D7504" s="57"/>
      <c r="E7504" s="57"/>
      <c r="F7504" s="57"/>
      <c r="G7504" s="59"/>
    </row>
    <row r="7505" spans="2:7" x14ac:dyDescent="0.25">
      <c r="B7505" s="56"/>
      <c r="C7505" s="57"/>
      <c r="D7505" s="57"/>
      <c r="E7505" s="57"/>
      <c r="F7505" s="57"/>
      <c r="G7505" s="59"/>
    </row>
    <row r="7506" spans="2:7" x14ac:dyDescent="0.25">
      <c r="B7506" s="56"/>
      <c r="C7506" s="57"/>
      <c r="D7506" s="57"/>
      <c r="E7506" s="57"/>
      <c r="F7506" s="57"/>
      <c r="G7506" s="59"/>
    </row>
    <row r="7507" spans="2:7" x14ac:dyDescent="0.25">
      <c r="B7507" s="56"/>
      <c r="C7507" s="57"/>
      <c r="D7507" s="57"/>
      <c r="E7507" s="57"/>
      <c r="F7507" s="57"/>
      <c r="G7507" s="59"/>
    </row>
    <row r="7508" spans="2:7" x14ac:dyDescent="0.25">
      <c r="B7508" s="56"/>
      <c r="C7508" s="57"/>
      <c r="D7508" s="57"/>
      <c r="E7508" s="57"/>
      <c r="F7508" s="57"/>
      <c r="G7508" s="59"/>
    </row>
    <row r="7509" spans="2:7" x14ac:dyDescent="0.25">
      <c r="B7509" s="56"/>
      <c r="C7509" s="57"/>
      <c r="D7509" s="57"/>
      <c r="E7509" s="57"/>
      <c r="F7509" s="57"/>
      <c r="G7509" s="59"/>
    </row>
    <row r="7510" spans="2:7" x14ac:dyDescent="0.25">
      <c r="B7510" s="56"/>
      <c r="C7510" s="57"/>
      <c r="D7510" s="57"/>
      <c r="E7510" s="57"/>
      <c r="F7510" s="57"/>
      <c r="G7510" s="59"/>
    </row>
    <row r="7511" spans="2:7" x14ac:dyDescent="0.25">
      <c r="B7511" s="56"/>
      <c r="C7511" s="57"/>
      <c r="D7511" s="57"/>
      <c r="E7511" s="57"/>
      <c r="F7511" s="57"/>
      <c r="G7511" s="59"/>
    </row>
    <row r="7512" spans="2:7" x14ac:dyDescent="0.25">
      <c r="B7512" s="56"/>
      <c r="C7512" s="57"/>
      <c r="D7512" s="57"/>
      <c r="E7512" s="57"/>
      <c r="F7512" s="57"/>
      <c r="G7512" s="59"/>
    </row>
    <row r="7513" spans="2:7" x14ac:dyDescent="0.25">
      <c r="B7513" s="56"/>
      <c r="C7513" s="57"/>
      <c r="D7513" s="57"/>
      <c r="E7513" s="57"/>
      <c r="F7513" s="57"/>
      <c r="G7513" s="59"/>
    </row>
    <row r="7514" spans="2:7" x14ac:dyDescent="0.25">
      <c r="B7514" s="56"/>
      <c r="C7514" s="57"/>
      <c r="D7514" s="57"/>
      <c r="E7514" s="57"/>
      <c r="F7514" s="57"/>
      <c r="G7514" s="59"/>
    </row>
    <row r="7515" spans="2:7" x14ac:dyDescent="0.25">
      <c r="B7515" s="56"/>
      <c r="C7515" s="57"/>
      <c r="D7515" s="57"/>
      <c r="E7515" s="57"/>
      <c r="F7515" s="57"/>
      <c r="G7515" s="59"/>
    </row>
    <row r="7516" spans="2:7" x14ac:dyDescent="0.25">
      <c r="B7516" s="56"/>
      <c r="C7516" s="57"/>
      <c r="D7516" s="57"/>
      <c r="E7516" s="57"/>
      <c r="F7516" s="57"/>
      <c r="G7516" s="59"/>
    </row>
    <row r="7517" spans="2:7" x14ac:dyDescent="0.25">
      <c r="B7517" s="56"/>
      <c r="C7517" s="57"/>
      <c r="D7517" s="57"/>
      <c r="E7517" s="57"/>
      <c r="F7517" s="57"/>
      <c r="G7517" s="59"/>
    </row>
    <row r="7518" spans="2:7" x14ac:dyDescent="0.25">
      <c r="B7518" s="56"/>
      <c r="C7518" s="57"/>
      <c r="D7518" s="57"/>
      <c r="E7518" s="57"/>
      <c r="F7518" s="57"/>
      <c r="G7518" s="59"/>
    </row>
    <row r="7519" spans="2:7" x14ac:dyDescent="0.25">
      <c r="B7519" s="56"/>
      <c r="C7519" s="57"/>
      <c r="D7519" s="57"/>
      <c r="E7519" s="57"/>
      <c r="F7519" s="57"/>
      <c r="G7519" s="59"/>
    </row>
    <row r="7520" spans="2:7" x14ac:dyDescent="0.25">
      <c r="B7520" s="56"/>
      <c r="C7520" s="57"/>
      <c r="D7520" s="57"/>
      <c r="E7520" s="57"/>
      <c r="F7520" s="57"/>
      <c r="G7520" s="59"/>
    </row>
    <row r="7521" spans="2:7" x14ac:dyDescent="0.25">
      <c r="B7521" s="56"/>
      <c r="C7521" s="57"/>
      <c r="D7521" s="57"/>
      <c r="E7521" s="57"/>
      <c r="F7521" s="57"/>
      <c r="G7521" s="59"/>
    </row>
    <row r="7522" spans="2:7" x14ac:dyDescent="0.25">
      <c r="B7522" s="56"/>
      <c r="C7522" s="57"/>
      <c r="D7522" s="57"/>
      <c r="E7522" s="57"/>
      <c r="F7522" s="57"/>
      <c r="G7522" s="59"/>
    </row>
    <row r="7523" spans="2:7" x14ac:dyDescent="0.25">
      <c r="B7523" s="56"/>
      <c r="C7523" s="57"/>
      <c r="D7523" s="57"/>
      <c r="E7523" s="57"/>
      <c r="F7523" s="57"/>
      <c r="G7523" s="59"/>
    </row>
    <row r="7524" spans="2:7" x14ac:dyDescent="0.25">
      <c r="B7524" s="56"/>
      <c r="C7524" s="57"/>
      <c r="D7524" s="57"/>
      <c r="E7524" s="57"/>
      <c r="F7524" s="57"/>
      <c r="G7524" s="59"/>
    </row>
    <row r="7525" spans="2:7" x14ac:dyDescent="0.25">
      <c r="B7525" s="56"/>
      <c r="C7525" s="57"/>
      <c r="D7525" s="57"/>
      <c r="E7525" s="57"/>
      <c r="F7525" s="57"/>
      <c r="G7525" s="59"/>
    </row>
    <row r="7526" spans="2:7" x14ac:dyDescent="0.25">
      <c r="B7526" s="56"/>
      <c r="C7526" s="57"/>
      <c r="D7526" s="57"/>
      <c r="E7526" s="57"/>
      <c r="F7526" s="57"/>
      <c r="G7526" s="59"/>
    </row>
    <row r="7527" spans="2:7" x14ac:dyDescent="0.25">
      <c r="B7527" s="56"/>
      <c r="C7527" s="57"/>
      <c r="D7527" s="57"/>
      <c r="E7527" s="57"/>
      <c r="F7527" s="57"/>
      <c r="G7527" s="59"/>
    </row>
    <row r="7528" spans="2:7" x14ac:dyDescent="0.25">
      <c r="B7528" s="56"/>
      <c r="C7528" s="57"/>
      <c r="D7528" s="57"/>
      <c r="E7528" s="57"/>
      <c r="F7528" s="57"/>
      <c r="G7528" s="59"/>
    </row>
    <row r="7529" spans="2:7" x14ac:dyDescent="0.25">
      <c r="B7529" s="56"/>
      <c r="C7529" s="57"/>
      <c r="D7529" s="57"/>
      <c r="E7529" s="57"/>
      <c r="F7529" s="57"/>
      <c r="G7529" s="59"/>
    </row>
    <row r="7530" spans="2:7" x14ac:dyDescent="0.25">
      <c r="B7530" s="56"/>
      <c r="C7530" s="57"/>
      <c r="D7530" s="57"/>
      <c r="E7530" s="57"/>
      <c r="F7530" s="57"/>
      <c r="G7530" s="59"/>
    </row>
    <row r="7531" spans="2:7" x14ac:dyDescent="0.25">
      <c r="B7531" s="56"/>
      <c r="C7531" s="57"/>
      <c r="D7531" s="57"/>
      <c r="E7531" s="57"/>
      <c r="F7531" s="57"/>
      <c r="G7531" s="59"/>
    </row>
    <row r="7532" spans="2:7" x14ac:dyDescent="0.25">
      <c r="B7532" s="56"/>
      <c r="C7532" s="57"/>
      <c r="D7532" s="57"/>
      <c r="E7532" s="57"/>
      <c r="F7532" s="57"/>
      <c r="G7532" s="59"/>
    </row>
    <row r="7533" spans="2:7" x14ac:dyDescent="0.25">
      <c r="B7533" s="56"/>
      <c r="C7533" s="57"/>
      <c r="D7533" s="57"/>
      <c r="E7533" s="57"/>
      <c r="F7533" s="57"/>
      <c r="G7533" s="59"/>
    </row>
    <row r="7534" spans="2:7" x14ac:dyDescent="0.25">
      <c r="B7534" s="56"/>
      <c r="C7534" s="57"/>
      <c r="D7534" s="57"/>
      <c r="E7534" s="57"/>
      <c r="F7534" s="57"/>
      <c r="G7534" s="59"/>
    </row>
    <row r="7535" spans="2:7" x14ac:dyDescent="0.25">
      <c r="B7535" s="56"/>
      <c r="C7535" s="57"/>
      <c r="D7535" s="57"/>
      <c r="E7535" s="57"/>
      <c r="F7535" s="57"/>
      <c r="G7535" s="59"/>
    </row>
    <row r="7536" spans="2:7" x14ac:dyDescent="0.25">
      <c r="B7536" s="56"/>
      <c r="C7536" s="57"/>
      <c r="D7536" s="57"/>
      <c r="E7536" s="57"/>
      <c r="F7536" s="57"/>
      <c r="G7536" s="59"/>
    </row>
    <row r="7537" spans="2:7" x14ac:dyDescent="0.25">
      <c r="B7537" s="56"/>
      <c r="C7537" s="57"/>
      <c r="D7537" s="57"/>
      <c r="E7537" s="57"/>
      <c r="F7537" s="57"/>
      <c r="G7537" s="59"/>
    </row>
    <row r="7538" spans="2:7" x14ac:dyDescent="0.25">
      <c r="B7538" s="56"/>
      <c r="C7538" s="57"/>
      <c r="D7538" s="57"/>
      <c r="E7538" s="57"/>
      <c r="F7538" s="57"/>
      <c r="G7538" s="59"/>
    </row>
    <row r="7539" spans="2:7" x14ac:dyDescent="0.25">
      <c r="B7539" s="56"/>
      <c r="C7539" s="57"/>
      <c r="D7539" s="57"/>
      <c r="E7539" s="57"/>
      <c r="F7539" s="57"/>
      <c r="G7539" s="59"/>
    </row>
    <row r="7540" spans="2:7" x14ac:dyDescent="0.25">
      <c r="B7540" s="56"/>
      <c r="C7540" s="57"/>
      <c r="D7540" s="57"/>
      <c r="E7540" s="57"/>
      <c r="F7540" s="57"/>
      <c r="G7540" s="59"/>
    </row>
    <row r="7541" spans="2:7" x14ac:dyDescent="0.25">
      <c r="B7541" s="56"/>
      <c r="C7541" s="57"/>
      <c r="D7541" s="57"/>
      <c r="E7541" s="57"/>
      <c r="F7541" s="57"/>
      <c r="G7541" s="59"/>
    </row>
    <row r="7542" spans="2:7" x14ac:dyDescent="0.25">
      <c r="B7542" s="56"/>
      <c r="C7542" s="57"/>
      <c r="D7542" s="57"/>
      <c r="E7542" s="57"/>
      <c r="F7542" s="57"/>
      <c r="G7542" s="59"/>
    </row>
    <row r="7543" spans="2:7" x14ac:dyDescent="0.25">
      <c r="B7543" s="56"/>
      <c r="C7543" s="57"/>
      <c r="D7543" s="57"/>
      <c r="E7543" s="57"/>
      <c r="F7543" s="57"/>
      <c r="G7543" s="59"/>
    </row>
    <row r="7544" spans="2:7" x14ac:dyDescent="0.25">
      <c r="B7544" s="56"/>
      <c r="C7544" s="57"/>
      <c r="D7544" s="57"/>
      <c r="E7544" s="57"/>
      <c r="F7544" s="57"/>
      <c r="G7544" s="59"/>
    </row>
    <row r="7545" spans="2:7" x14ac:dyDescent="0.25">
      <c r="B7545" s="56"/>
      <c r="C7545" s="57"/>
      <c r="D7545" s="57"/>
      <c r="E7545" s="57"/>
      <c r="F7545" s="57"/>
      <c r="G7545" s="59"/>
    </row>
    <row r="7546" spans="2:7" x14ac:dyDescent="0.25">
      <c r="B7546" s="56"/>
      <c r="C7546" s="57"/>
      <c r="D7546" s="57"/>
      <c r="E7546" s="57"/>
      <c r="F7546" s="57"/>
      <c r="G7546" s="59"/>
    </row>
    <row r="7547" spans="2:7" x14ac:dyDescent="0.25">
      <c r="B7547" s="56"/>
      <c r="C7547" s="57"/>
      <c r="D7547" s="57"/>
      <c r="E7547" s="57"/>
      <c r="F7547" s="57"/>
      <c r="G7547" s="59"/>
    </row>
    <row r="7548" spans="2:7" x14ac:dyDescent="0.25">
      <c r="B7548" s="56"/>
      <c r="C7548" s="57"/>
      <c r="D7548" s="57"/>
      <c r="E7548" s="57"/>
      <c r="F7548" s="57"/>
      <c r="G7548" s="59"/>
    </row>
    <row r="7549" spans="2:7" x14ac:dyDescent="0.25">
      <c r="B7549" s="56"/>
      <c r="C7549" s="57"/>
      <c r="D7549" s="57"/>
      <c r="E7549" s="57"/>
      <c r="F7549" s="57"/>
      <c r="G7549" s="59"/>
    </row>
    <row r="7550" spans="2:7" x14ac:dyDescent="0.25">
      <c r="B7550" s="56"/>
      <c r="C7550" s="57"/>
      <c r="D7550" s="57"/>
      <c r="E7550" s="57"/>
      <c r="F7550" s="57"/>
      <c r="G7550" s="59"/>
    </row>
    <row r="7551" spans="2:7" x14ac:dyDescent="0.25">
      <c r="B7551" s="56"/>
      <c r="C7551" s="57"/>
      <c r="D7551" s="57"/>
      <c r="E7551" s="57"/>
      <c r="F7551" s="57"/>
      <c r="G7551" s="59"/>
    </row>
    <row r="7552" spans="2:7" x14ac:dyDescent="0.25">
      <c r="B7552" s="56"/>
      <c r="C7552" s="57"/>
      <c r="D7552" s="57"/>
      <c r="E7552" s="57"/>
      <c r="F7552" s="57"/>
      <c r="G7552" s="59"/>
    </row>
    <row r="7553" spans="2:7" x14ac:dyDescent="0.25">
      <c r="B7553" s="56"/>
      <c r="C7553" s="57"/>
      <c r="D7553" s="57"/>
      <c r="E7553" s="57"/>
      <c r="F7553" s="57"/>
      <c r="G7553" s="59"/>
    </row>
    <row r="7554" spans="2:7" x14ac:dyDescent="0.25">
      <c r="B7554" s="56"/>
      <c r="C7554" s="57"/>
      <c r="D7554" s="57"/>
      <c r="E7554" s="57"/>
      <c r="F7554" s="57"/>
      <c r="G7554" s="59"/>
    </row>
    <row r="7555" spans="2:7" x14ac:dyDescent="0.25">
      <c r="B7555" s="56"/>
      <c r="C7555" s="57"/>
      <c r="D7555" s="57"/>
      <c r="E7555" s="57"/>
      <c r="F7555" s="57"/>
      <c r="G7555" s="59"/>
    </row>
    <row r="7556" spans="2:7" x14ac:dyDescent="0.25">
      <c r="B7556" s="56"/>
      <c r="C7556" s="57"/>
      <c r="D7556" s="57"/>
      <c r="E7556" s="57"/>
      <c r="F7556" s="57"/>
      <c r="G7556" s="59"/>
    </row>
    <row r="7557" spans="2:7" x14ac:dyDescent="0.25">
      <c r="B7557" s="56"/>
      <c r="C7557" s="57"/>
      <c r="D7557" s="57"/>
      <c r="E7557" s="57"/>
      <c r="F7557" s="57"/>
      <c r="G7557" s="59"/>
    </row>
    <row r="7558" spans="2:7" x14ac:dyDescent="0.25">
      <c r="B7558" s="56"/>
      <c r="C7558" s="57"/>
      <c r="D7558" s="57"/>
      <c r="E7558" s="57"/>
      <c r="F7558" s="57"/>
      <c r="G7558" s="59"/>
    </row>
    <row r="7559" spans="2:7" x14ac:dyDescent="0.25">
      <c r="B7559" s="56"/>
      <c r="C7559" s="57"/>
      <c r="D7559" s="57"/>
      <c r="E7559" s="57"/>
      <c r="F7559" s="57"/>
      <c r="G7559" s="59"/>
    </row>
    <row r="7560" spans="2:7" x14ac:dyDescent="0.25">
      <c r="B7560" s="56"/>
      <c r="C7560" s="57"/>
      <c r="D7560" s="57"/>
      <c r="E7560" s="57"/>
      <c r="F7560" s="57"/>
      <c r="G7560" s="59"/>
    </row>
    <row r="7561" spans="2:7" x14ac:dyDescent="0.25">
      <c r="B7561" s="56"/>
      <c r="C7561" s="57"/>
      <c r="D7561" s="57"/>
      <c r="E7561" s="57"/>
      <c r="F7561" s="57"/>
      <c r="G7561" s="59"/>
    </row>
    <row r="7562" spans="2:7" x14ac:dyDescent="0.25">
      <c r="B7562" s="56"/>
      <c r="C7562" s="57"/>
      <c r="D7562" s="57"/>
      <c r="E7562" s="57"/>
      <c r="F7562" s="57"/>
      <c r="G7562" s="59"/>
    </row>
    <row r="7563" spans="2:7" x14ac:dyDescent="0.25">
      <c r="B7563" s="56"/>
      <c r="C7563" s="57"/>
      <c r="D7563" s="57"/>
      <c r="E7563" s="57"/>
      <c r="F7563" s="57"/>
      <c r="G7563" s="59"/>
    </row>
    <row r="7564" spans="2:7" x14ac:dyDescent="0.25">
      <c r="B7564" s="56"/>
      <c r="C7564" s="57"/>
      <c r="D7564" s="57"/>
      <c r="E7564" s="57"/>
      <c r="F7564" s="57"/>
      <c r="G7564" s="59"/>
    </row>
    <row r="7565" spans="2:7" x14ac:dyDescent="0.25">
      <c r="B7565" s="56"/>
      <c r="C7565" s="57"/>
      <c r="D7565" s="57"/>
      <c r="E7565" s="57"/>
      <c r="F7565" s="57"/>
      <c r="G7565" s="59"/>
    </row>
    <row r="7566" spans="2:7" x14ac:dyDescent="0.25">
      <c r="B7566" s="56"/>
      <c r="C7566" s="57"/>
      <c r="D7566" s="57"/>
      <c r="E7566" s="57"/>
      <c r="F7566" s="57"/>
      <c r="G7566" s="59"/>
    </row>
    <row r="7567" spans="2:7" x14ac:dyDescent="0.25">
      <c r="B7567" s="56"/>
      <c r="C7567" s="57"/>
      <c r="D7567" s="57"/>
      <c r="E7567" s="57"/>
      <c r="F7567" s="57"/>
      <c r="G7567" s="59"/>
    </row>
    <row r="7568" spans="2:7" x14ac:dyDescent="0.25">
      <c r="B7568" s="56"/>
      <c r="C7568" s="57"/>
      <c r="D7568" s="57"/>
      <c r="E7568" s="57"/>
      <c r="F7568" s="57"/>
      <c r="G7568" s="59"/>
    </row>
    <row r="7569" spans="2:7" x14ac:dyDescent="0.25">
      <c r="B7569" s="56"/>
      <c r="C7569" s="57"/>
      <c r="D7569" s="57"/>
      <c r="E7569" s="57"/>
      <c r="F7569" s="57"/>
      <c r="G7569" s="59"/>
    </row>
    <row r="7570" spans="2:7" x14ac:dyDescent="0.25">
      <c r="B7570" s="56"/>
      <c r="C7570" s="57"/>
      <c r="D7570" s="57"/>
      <c r="E7570" s="57"/>
      <c r="F7570" s="57"/>
      <c r="G7570" s="59"/>
    </row>
    <row r="7571" spans="2:7" x14ac:dyDescent="0.25">
      <c r="B7571" s="56"/>
      <c r="C7571" s="57"/>
      <c r="D7571" s="57"/>
      <c r="E7571" s="57"/>
      <c r="F7571" s="57"/>
      <c r="G7571" s="59"/>
    </row>
    <row r="7572" spans="2:7" x14ac:dyDescent="0.25">
      <c r="B7572" s="56"/>
      <c r="C7572" s="57"/>
      <c r="D7572" s="57"/>
      <c r="E7572" s="57"/>
      <c r="F7572" s="57"/>
      <c r="G7572" s="59"/>
    </row>
    <row r="7573" spans="2:7" x14ac:dyDescent="0.25">
      <c r="B7573" s="56"/>
      <c r="C7573" s="57"/>
      <c r="D7573" s="57"/>
      <c r="E7573" s="57"/>
      <c r="F7573" s="57"/>
      <c r="G7573" s="59"/>
    </row>
    <row r="7574" spans="2:7" x14ac:dyDescent="0.25">
      <c r="B7574" s="56"/>
      <c r="C7574" s="57"/>
      <c r="D7574" s="57"/>
      <c r="E7574" s="57"/>
      <c r="F7574" s="57"/>
      <c r="G7574" s="59"/>
    </row>
    <row r="7575" spans="2:7" x14ac:dyDescent="0.25">
      <c r="B7575" s="56"/>
      <c r="C7575" s="57"/>
      <c r="D7575" s="57"/>
      <c r="E7575" s="57"/>
      <c r="F7575" s="57"/>
      <c r="G7575" s="59"/>
    </row>
    <row r="7576" spans="2:7" x14ac:dyDescent="0.25">
      <c r="B7576" s="56"/>
      <c r="C7576" s="57"/>
      <c r="D7576" s="57"/>
      <c r="E7576" s="57"/>
      <c r="F7576" s="57"/>
      <c r="G7576" s="59"/>
    </row>
    <row r="7577" spans="2:7" x14ac:dyDescent="0.25">
      <c r="B7577" s="56"/>
      <c r="C7577" s="57"/>
      <c r="D7577" s="57"/>
      <c r="E7577" s="57"/>
      <c r="F7577" s="57"/>
      <c r="G7577" s="59"/>
    </row>
    <row r="7578" spans="2:7" x14ac:dyDescent="0.25">
      <c r="B7578" s="56"/>
      <c r="C7578" s="57"/>
      <c r="D7578" s="57"/>
      <c r="E7578" s="57"/>
      <c r="F7578" s="57"/>
      <c r="G7578" s="59"/>
    </row>
    <row r="7579" spans="2:7" x14ac:dyDescent="0.25">
      <c r="B7579" s="56"/>
      <c r="C7579" s="57"/>
      <c r="D7579" s="57"/>
      <c r="E7579" s="57"/>
      <c r="F7579" s="57"/>
      <c r="G7579" s="59"/>
    </row>
    <row r="7580" spans="2:7" x14ac:dyDescent="0.25">
      <c r="B7580" s="56"/>
      <c r="C7580" s="57"/>
      <c r="D7580" s="57"/>
      <c r="E7580" s="57"/>
      <c r="F7580" s="57"/>
      <c r="G7580" s="59"/>
    </row>
    <row r="7581" spans="2:7" x14ac:dyDescent="0.25">
      <c r="B7581" s="56"/>
      <c r="C7581" s="57"/>
      <c r="D7581" s="57"/>
      <c r="E7581" s="57"/>
      <c r="F7581" s="57"/>
      <c r="G7581" s="59"/>
    </row>
    <row r="7582" spans="2:7" x14ac:dyDescent="0.25">
      <c r="B7582" s="56"/>
      <c r="C7582" s="57"/>
      <c r="D7582" s="57"/>
      <c r="E7582" s="57"/>
      <c r="F7582" s="57"/>
      <c r="G7582" s="59"/>
    </row>
    <row r="7583" spans="2:7" x14ac:dyDescent="0.25">
      <c r="B7583" s="56"/>
      <c r="C7583" s="57"/>
      <c r="D7583" s="57"/>
      <c r="E7583" s="57"/>
      <c r="F7583" s="57"/>
      <c r="G7583" s="59"/>
    </row>
    <row r="7584" spans="2:7" x14ac:dyDescent="0.25">
      <c r="B7584" s="56"/>
      <c r="C7584" s="57"/>
      <c r="D7584" s="57"/>
      <c r="E7584" s="57"/>
      <c r="F7584" s="57"/>
      <c r="G7584" s="59"/>
    </row>
    <row r="7585" spans="2:7" x14ac:dyDescent="0.25">
      <c r="B7585" s="56"/>
      <c r="C7585" s="57"/>
      <c r="D7585" s="57"/>
      <c r="E7585" s="57"/>
      <c r="F7585" s="57"/>
      <c r="G7585" s="59"/>
    </row>
    <row r="7586" spans="2:7" x14ac:dyDescent="0.25">
      <c r="B7586" s="56"/>
      <c r="C7586" s="57"/>
      <c r="D7586" s="57"/>
      <c r="E7586" s="57"/>
      <c r="F7586" s="57"/>
      <c r="G7586" s="59"/>
    </row>
    <row r="7587" spans="2:7" x14ac:dyDescent="0.25">
      <c r="B7587" s="56"/>
      <c r="C7587" s="57"/>
      <c r="D7587" s="57"/>
      <c r="E7587" s="57"/>
      <c r="F7587" s="57"/>
      <c r="G7587" s="59"/>
    </row>
    <row r="7588" spans="2:7" x14ac:dyDescent="0.25">
      <c r="B7588" s="56"/>
      <c r="C7588" s="57"/>
      <c r="D7588" s="57"/>
      <c r="E7588" s="57"/>
      <c r="F7588" s="57"/>
      <c r="G7588" s="59"/>
    </row>
    <row r="7589" spans="2:7" x14ac:dyDescent="0.25">
      <c r="B7589" s="56"/>
      <c r="C7589" s="57"/>
      <c r="D7589" s="57"/>
      <c r="E7589" s="57"/>
      <c r="F7589" s="57"/>
      <c r="G7589" s="59"/>
    </row>
    <row r="7590" spans="2:7" x14ac:dyDescent="0.25">
      <c r="B7590" s="56"/>
      <c r="C7590" s="57"/>
      <c r="D7590" s="57"/>
      <c r="E7590" s="57"/>
      <c r="F7590" s="57"/>
      <c r="G7590" s="59"/>
    </row>
    <row r="7591" spans="2:7" x14ac:dyDescent="0.25">
      <c r="B7591" s="56"/>
      <c r="C7591" s="57"/>
      <c r="D7591" s="57"/>
      <c r="E7591" s="57"/>
      <c r="F7591" s="57"/>
      <c r="G7591" s="59"/>
    </row>
    <row r="7592" spans="2:7" x14ac:dyDescent="0.25">
      <c r="B7592" s="56"/>
      <c r="C7592" s="57"/>
      <c r="D7592" s="57"/>
      <c r="E7592" s="57"/>
      <c r="F7592" s="57"/>
      <c r="G7592" s="59"/>
    </row>
    <row r="7593" spans="2:7" x14ac:dyDescent="0.25">
      <c r="B7593" s="56"/>
      <c r="C7593" s="57"/>
      <c r="D7593" s="57"/>
      <c r="E7593" s="57"/>
      <c r="F7593" s="57"/>
      <c r="G7593" s="59"/>
    </row>
    <row r="7594" spans="2:7" x14ac:dyDescent="0.25">
      <c r="B7594" s="56"/>
      <c r="C7594" s="57"/>
      <c r="D7594" s="57"/>
      <c r="E7594" s="57"/>
      <c r="F7594" s="57"/>
      <c r="G7594" s="59"/>
    </row>
    <row r="7595" spans="2:7" x14ac:dyDescent="0.25">
      <c r="B7595" s="56"/>
      <c r="C7595" s="57"/>
      <c r="D7595" s="57"/>
      <c r="E7595" s="57"/>
      <c r="F7595" s="57"/>
      <c r="G7595" s="59"/>
    </row>
    <row r="7596" spans="2:7" x14ac:dyDescent="0.25">
      <c r="B7596" s="56"/>
      <c r="C7596" s="57"/>
      <c r="D7596" s="57"/>
      <c r="E7596" s="57"/>
      <c r="F7596" s="57"/>
      <c r="G7596" s="59"/>
    </row>
    <row r="7597" spans="2:7" x14ac:dyDescent="0.25">
      <c r="B7597" s="56"/>
      <c r="C7597" s="57"/>
      <c r="D7597" s="57"/>
      <c r="E7597" s="57"/>
      <c r="F7597" s="57"/>
      <c r="G7597" s="59"/>
    </row>
    <row r="7598" spans="2:7" x14ac:dyDescent="0.25">
      <c r="B7598" s="56"/>
      <c r="C7598" s="57"/>
      <c r="D7598" s="57"/>
      <c r="E7598" s="57"/>
      <c r="F7598" s="57"/>
      <c r="G7598" s="59"/>
    </row>
    <row r="7599" spans="2:7" x14ac:dyDescent="0.25">
      <c r="B7599" s="56"/>
      <c r="C7599" s="57"/>
      <c r="D7599" s="57"/>
      <c r="E7599" s="57"/>
      <c r="F7599" s="57"/>
      <c r="G7599" s="59"/>
    </row>
    <row r="7600" spans="2:7" x14ac:dyDescent="0.25">
      <c r="B7600" s="56"/>
      <c r="C7600" s="57"/>
      <c r="D7600" s="57"/>
      <c r="E7600" s="57"/>
      <c r="F7600" s="57"/>
      <c r="G7600" s="59"/>
    </row>
    <row r="7601" spans="2:7" x14ac:dyDescent="0.25">
      <c r="B7601" s="56"/>
      <c r="C7601" s="57"/>
      <c r="D7601" s="57"/>
      <c r="E7601" s="57"/>
      <c r="F7601" s="57"/>
      <c r="G7601" s="59"/>
    </row>
    <row r="7602" spans="2:7" x14ac:dyDescent="0.25">
      <c r="B7602" s="56"/>
      <c r="C7602" s="57"/>
      <c r="D7602" s="57"/>
      <c r="E7602" s="57"/>
      <c r="F7602" s="57"/>
      <c r="G7602" s="59"/>
    </row>
    <row r="7603" spans="2:7" x14ac:dyDescent="0.25">
      <c r="B7603" s="56"/>
      <c r="C7603" s="57"/>
      <c r="D7603" s="57"/>
      <c r="E7603" s="57"/>
      <c r="F7603" s="57"/>
      <c r="G7603" s="59"/>
    </row>
    <row r="7604" spans="2:7" x14ac:dyDescent="0.25">
      <c r="B7604" s="56"/>
      <c r="C7604" s="57"/>
      <c r="D7604" s="57"/>
      <c r="E7604" s="57"/>
      <c r="F7604" s="57"/>
      <c r="G7604" s="59"/>
    </row>
    <row r="7605" spans="2:7" x14ac:dyDescent="0.25">
      <c r="B7605" s="56"/>
      <c r="C7605" s="57"/>
      <c r="D7605" s="57"/>
      <c r="E7605" s="57"/>
      <c r="F7605" s="57"/>
      <c r="G7605" s="59"/>
    </row>
    <row r="7606" spans="2:7" x14ac:dyDescent="0.25">
      <c r="B7606" s="56"/>
      <c r="C7606" s="57"/>
      <c r="D7606" s="57"/>
      <c r="E7606" s="57"/>
      <c r="F7606" s="57"/>
      <c r="G7606" s="59"/>
    </row>
    <row r="7607" spans="2:7" x14ac:dyDescent="0.25">
      <c r="B7607" s="56"/>
      <c r="C7607" s="57"/>
      <c r="D7607" s="57"/>
      <c r="E7607" s="57"/>
      <c r="F7607" s="57"/>
      <c r="G7607" s="59"/>
    </row>
    <row r="7608" spans="2:7" x14ac:dyDescent="0.25">
      <c r="B7608" s="56"/>
      <c r="C7608" s="57"/>
      <c r="D7608" s="57"/>
      <c r="E7608" s="57"/>
      <c r="F7608" s="57"/>
      <c r="G7608" s="59"/>
    </row>
    <row r="7609" spans="2:7" x14ac:dyDescent="0.25">
      <c r="B7609" s="56"/>
      <c r="C7609" s="57"/>
      <c r="D7609" s="57"/>
      <c r="E7609" s="57"/>
      <c r="F7609" s="57"/>
      <c r="G7609" s="59"/>
    </row>
    <row r="7610" spans="2:7" x14ac:dyDescent="0.25">
      <c r="B7610" s="56"/>
      <c r="C7610" s="57"/>
      <c r="D7610" s="57"/>
      <c r="E7610" s="57"/>
      <c r="F7610" s="57"/>
      <c r="G7610" s="59"/>
    </row>
    <row r="7611" spans="2:7" x14ac:dyDescent="0.25">
      <c r="B7611" s="56"/>
      <c r="C7611" s="57"/>
      <c r="D7611" s="57"/>
      <c r="E7611" s="57"/>
      <c r="F7611" s="57"/>
      <c r="G7611" s="59"/>
    </row>
    <row r="7612" spans="2:7" x14ac:dyDescent="0.25">
      <c r="B7612" s="56"/>
      <c r="C7612" s="57"/>
      <c r="D7612" s="57"/>
      <c r="E7612" s="57"/>
      <c r="F7612" s="57"/>
      <c r="G7612" s="59"/>
    </row>
    <row r="7613" spans="2:7" x14ac:dyDescent="0.25">
      <c r="B7613" s="56"/>
      <c r="C7613" s="57"/>
      <c r="D7613" s="57"/>
      <c r="E7613" s="57"/>
      <c r="F7613" s="57"/>
      <c r="G7613" s="59"/>
    </row>
    <row r="7614" spans="2:7" x14ac:dyDescent="0.25">
      <c r="B7614" s="56"/>
      <c r="C7614" s="57"/>
      <c r="D7614" s="57"/>
      <c r="E7614" s="57"/>
      <c r="F7614" s="57"/>
      <c r="G7614" s="59"/>
    </row>
    <row r="7615" spans="2:7" x14ac:dyDescent="0.25">
      <c r="C7615" s="57"/>
      <c r="D7615" s="57"/>
      <c r="E7615" s="57"/>
      <c r="F7615" s="57"/>
      <c r="G7615" s="59"/>
    </row>
    <row r="7616" spans="2:7" x14ac:dyDescent="0.25">
      <c r="C7616" s="57"/>
      <c r="D7616" s="57"/>
      <c r="E7616" s="57"/>
      <c r="F7616" s="57"/>
      <c r="G7616" s="59"/>
    </row>
    <row r="7617" spans="2:7" x14ac:dyDescent="0.25">
      <c r="C7617" s="57"/>
      <c r="D7617" s="57"/>
      <c r="E7617" s="57"/>
      <c r="F7617" s="57"/>
      <c r="G7617" s="59"/>
    </row>
    <row r="7618" spans="2:7" x14ac:dyDescent="0.25">
      <c r="B7618" s="55"/>
      <c r="G7618" s="59"/>
    </row>
    <row r="7619" spans="2:7" x14ac:dyDescent="0.25">
      <c r="B7619" s="55"/>
      <c r="G7619" s="59"/>
    </row>
    <row r="7620" spans="2:7" x14ac:dyDescent="0.25">
      <c r="B7620" s="55"/>
      <c r="G7620" s="59"/>
    </row>
    <row r="7621" spans="2:7" x14ac:dyDescent="0.25">
      <c r="B7621" s="55"/>
      <c r="G7621" s="59"/>
    </row>
    <row r="7622" spans="2:7" x14ac:dyDescent="0.25">
      <c r="B7622" s="55"/>
      <c r="G7622" s="59"/>
    </row>
    <row r="7623" spans="2:7" x14ac:dyDescent="0.25">
      <c r="B7623" s="55"/>
      <c r="G7623" s="59"/>
    </row>
    <row r="7624" spans="2:7" x14ac:dyDescent="0.25">
      <c r="B7624" s="55"/>
      <c r="G7624" s="59"/>
    </row>
    <row r="7625" spans="2:7" x14ac:dyDescent="0.25">
      <c r="B7625" s="55"/>
      <c r="G7625" s="59"/>
    </row>
    <row r="7626" spans="2:7" x14ac:dyDescent="0.25">
      <c r="B7626" s="55"/>
      <c r="G7626" s="59"/>
    </row>
    <row r="7627" spans="2:7" x14ac:dyDescent="0.25">
      <c r="B7627" s="55"/>
      <c r="G7627" s="59"/>
    </row>
    <row r="7628" spans="2:7" x14ac:dyDescent="0.25">
      <c r="B7628" s="55"/>
      <c r="G7628" s="59"/>
    </row>
    <row r="7629" spans="2:7" x14ac:dyDescent="0.25">
      <c r="B7629" s="55"/>
      <c r="G7629" s="59"/>
    </row>
    <row r="7630" spans="2:7" x14ac:dyDescent="0.25">
      <c r="B7630" s="55"/>
      <c r="G7630" s="59"/>
    </row>
    <row r="7631" spans="2:7" x14ac:dyDescent="0.25">
      <c r="B7631" s="55"/>
      <c r="G7631" s="59"/>
    </row>
    <row r="7632" spans="2:7" x14ac:dyDescent="0.25">
      <c r="B7632" s="55"/>
      <c r="G7632" s="59"/>
    </row>
    <row r="7633" spans="2:7" x14ac:dyDescent="0.25">
      <c r="B7633" s="55"/>
      <c r="G7633" s="59"/>
    </row>
    <row r="7634" spans="2:7" x14ac:dyDescent="0.25">
      <c r="B7634" s="55"/>
      <c r="G7634" s="59"/>
    </row>
    <row r="7635" spans="2:7" x14ac:dyDescent="0.25">
      <c r="B7635" s="55"/>
      <c r="G7635" s="59"/>
    </row>
    <row r="7636" spans="2:7" x14ac:dyDescent="0.25">
      <c r="B7636" s="55"/>
      <c r="G7636" s="59"/>
    </row>
    <row r="7637" spans="2:7" x14ac:dyDescent="0.25">
      <c r="B7637" s="55"/>
      <c r="G7637" s="59"/>
    </row>
    <row r="7638" spans="2:7" x14ac:dyDescent="0.25">
      <c r="B7638" s="55"/>
      <c r="G7638" s="59"/>
    </row>
    <row r="7639" spans="2:7" x14ac:dyDescent="0.25">
      <c r="B7639" s="55"/>
      <c r="G7639" s="59"/>
    </row>
    <row r="7640" spans="2:7" x14ac:dyDescent="0.25">
      <c r="B7640" s="55"/>
      <c r="G7640" s="59"/>
    </row>
    <row r="7641" spans="2:7" x14ac:dyDescent="0.25">
      <c r="B7641" s="55"/>
      <c r="G7641" s="59"/>
    </row>
    <row r="7642" spans="2:7" x14ac:dyDescent="0.25">
      <c r="B7642" s="55"/>
      <c r="G7642" s="59"/>
    </row>
    <row r="7643" spans="2:7" x14ac:dyDescent="0.25">
      <c r="B7643" s="55"/>
      <c r="G7643" s="59"/>
    </row>
    <row r="7644" spans="2:7" x14ac:dyDescent="0.25">
      <c r="B7644" s="55"/>
      <c r="G7644" s="59"/>
    </row>
    <row r="7645" spans="2:7" x14ac:dyDescent="0.25">
      <c r="B7645" s="55"/>
      <c r="G7645" s="59"/>
    </row>
    <row r="7646" spans="2:7" x14ac:dyDescent="0.25">
      <c r="B7646" s="55"/>
      <c r="G7646" s="59"/>
    </row>
    <row r="7647" spans="2:7" x14ac:dyDescent="0.25">
      <c r="B7647" s="55"/>
      <c r="G7647" s="59"/>
    </row>
    <row r="7648" spans="2:7" x14ac:dyDescent="0.25">
      <c r="B7648" s="55"/>
      <c r="G7648" s="59"/>
    </row>
    <row r="7649" spans="2:7" x14ac:dyDescent="0.25">
      <c r="B7649" s="55"/>
      <c r="G7649" s="59"/>
    </row>
    <row r="7650" spans="2:7" x14ac:dyDescent="0.25">
      <c r="B7650" s="55"/>
      <c r="G7650" s="59"/>
    </row>
    <row r="7651" spans="2:7" x14ac:dyDescent="0.25">
      <c r="B7651" s="55"/>
      <c r="G7651" s="59"/>
    </row>
    <row r="7652" spans="2:7" x14ac:dyDescent="0.25">
      <c r="B7652" s="55"/>
      <c r="G7652" s="59"/>
    </row>
    <row r="7653" spans="2:7" x14ac:dyDescent="0.25">
      <c r="B7653" s="55"/>
      <c r="G7653" s="59"/>
    </row>
    <row r="7654" spans="2:7" x14ac:dyDescent="0.25">
      <c r="B7654" s="55"/>
      <c r="G7654" s="59"/>
    </row>
    <row r="7655" spans="2:7" x14ac:dyDescent="0.25">
      <c r="B7655" s="55"/>
      <c r="G7655" s="59"/>
    </row>
    <row r="7656" spans="2:7" x14ac:dyDescent="0.25">
      <c r="B7656" s="55"/>
      <c r="G7656" s="59"/>
    </row>
    <row r="7657" spans="2:7" x14ac:dyDescent="0.25">
      <c r="B7657" s="55"/>
      <c r="G7657" s="59"/>
    </row>
    <row r="7658" spans="2:7" x14ac:dyDescent="0.25">
      <c r="B7658" s="55"/>
      <c r="G7658" s="59"/>
    </row>
    <row r="7659" spans="2:7" x14ac:dyDescent="0.25">
      <c r="B7659" s="55"/>
      <c r="G7659" s="59"/>
    </row>
    <row r="7660" spans="2:7" x14ac:dyDescent="0.25">
      <c r="B7660" s="55"/>
      <c r="G7660" s="59"/>
    </row>
    <row r="7661" spans="2:7" x14ac:dyDescent="0.25">
      <c r="B7661" s="55"/>
      <c r="G7661" s="59"/>
    </row>
    <row r="7662" spans="2:7" x14ac:dyDescent="0.25">
      <c r="B7662" s="55"/>
      <c r="G7662" s="59"/>
    </row>
    <row r="7663" spans="2:7" x14ac:dyDescent="0.25">
      <c r="B7663" s="55"/>
      <c r="G7663" s="59"/>
    </row>
    <row r="7664" spans="2:7" x14ac:dyDescent="0.25">
      <c r="B7664" s="55"/>
      <c r="G7664" s="59"/>
    </row>
    <row r="7665" spans="2:7" x14ac:dyDescent="0.25">
      <c r="B7665" s="55"/>
      <c r="G7665" s="59"/>
    </row>
    <row r="7666" spans="2:7" x14ac:dyDescent="0.25">
      <c r="B7666" s="55"/>
      <c r="G7666" s="59"/>
    </row>
    <row r="7667" spans="2:7" x14ac:dyDescent="0.25">
      <c r="B7667" s="55"/>
      <c r="G7667" s="59"/>
    </row>
    <row r="7668" spans="2:7" x14ac:dyDescent="0.25">
      <c r="B7668" s="55"/>
      <c r="G7668" s="59"/>
    </row>
    <row r="7669" spans="2:7" x14ac:dyDescent="0.25">
      <c r="B7669" s="55"/>
      <c r="G7669" s="59"/>
    </row>
    <row r="7670" spans="2:7" x14ac:dyDescent="0.25">
      <c r="B7670" s="55"/>
      <c r="G7670" s="59"/>
    </row>
    <row r="7671" spans="2:7" x14ac:dyDescent="0.25">
      <c r="B7671" s="55"/>
      <c r="G7671" s="59"/>
    </row>
    <row r="7672" spans="2:7" x14ac:dyDescent="0.25">
      <c r="B7672" s="55"/>
      <c r="G7672" s="59"/>
    </row>
    <row r="7673" spans="2:7" x14ac:dyDescent="0.25">
      <c r="B7673" s="55"/>
      <c r="G7673" s="59"/>
    </row>
    <row r="7674" spans="2:7" x14ac:dyDescent="0.25">
      <c r="B7674" s="55"/>
      <c r="G7674" s="59"/>
    </row>
    <row r="7675" spans="2:7" x14ac:dyDescent="0.25">
      <c r="B7675" s="55"/>
      <c r="G7675" s="59"/>
    </row>
    <row r="7676" spans="2:7" x14ac:dyDescent="0.25">
      <c r="B7676" s="55"/>
      <c r="G7676" s="59"/>
    </row>
    <row r="7677" spans="2:7" x14ac:dyDescent="0.25">
      <c r="B7677" s="55"/>
      <c r="G7677" s="59"/>
    </row>
    <row r="7678" spans="2:7" x14ac:dyDescent="0.25">
      <c r="B7678" s="55"/>
      <c r="G7678" s="59"/>
    </row>
    <row r="7679" spans="2:7" x14ac:dyDescent="0.25">
      <c r="B7679" s="55"/>
      <c r="G7679" s="59"/>
    </row>
    <row r="7680" spans="2:7" x14ac:dyDescent="0.25">
      <c r="B7680" s="55"/>
      <c r="G7680" s="59"/>
    </row>
    <row r="7681" spans="2:7" x14ac:dyDescent="0.25">
      <c r="B7681" s="55"/>
      <c r="G7681" s="59"/>
    </row>
    <row r="7682" spans="2:7" x14ac:dyDescent="0.25">
      <c r="B7682" s="55"/>
      <c r="G7682" s="59"/>
    </row>
    <row r="7683" spans="2:7" x14ac:dyDescent="0.25">
      <c r="B7683" s="55"/>
      <c r="G7683" s="59"/>
    </row>
    <row r="7684" spans="2:7" x14ac:dyDescent="0.25">
      <c r="B7684" s="55"/>
      <c r="G7684" s="59"/>
    </row>
    <row r="7685" spans="2:7" x14ac:dyDescent="0.25">
      <c r="B7685" s="55"/>
      <c r="G7685" s="59"/>
    </row>
    <row r="7686" spans="2:7" x14ac:dyDescent="0.25">
      <c r="B7686" s="55"/>
      <c r="G7686" s="59"/>
    </row>
    <row r="7687" spans="2:7" x14ac:dyDescent="0.25">
      <c r="B7687" s="55"/>
      <c r="G7687" s="59"/>
    </row>
    <row r="7688" spans="2:7" x14ac:dyDescent="0.25">
      <c r="B7688" s="55"/>
      <c r="G7688" s="59"/>
    </row>
    <row r="7689" spans="2:7" x14ac:dyDescent="0.25">
      <c r="B7689" s="55"/>
      <c r="G7689" s="59"/>
    </row>
    <row r="7690" spans="2:7" x14ac:dyDescent="0.25">
      <c r="B7690" s="55"/>
      <c r="G7690" s="59"/>
    </row>
    <row r="7691" spans="2:7" x14ac:dyDescent="0.25">
      <c r="B7691" s="55"/>
      <c r="G7691" s="59"/>
    </row>
    <row r="7692" spans="2:7" x14ac:dyDescent="0.25">
      <c r="B7692" s="55"/>
      <c r="G7692" s="59"/>
    </row>
    <row r="7693" spans="2:7" x14ac:dyDescent="0.25">
      <c r="B7693" s="55"/>
      <c r="G7693" s="59"/>
    </row>
    <row r="7694" spans="2:7" x14ac:dyDescent="0.25">
      <c r="B7694" s="55"/>
      <c r="G7694" s="59"/>
    </row>
    <row r="7695" spans="2:7" x14ac:dyDescent="0.25">
      <c r="B7695" s="55"/>
      <c r="G7695" s="59"/>
    </row>
    <row r="7696" spans="2:7" x14ac:dyDescent="0.25">
      <c r="B7696" s="55"/>
      <c r="G7696" s="59"/>
    </row>
    <row r="7697" spans="2:7" x14ac:dyDescent="0.25">
      <c r="B7697" s="55"/>
      <c r="G7697" s="59"/>
    </row>
    <row r="7698" spans="2:7" x14ac:dyDescent="0.25">
      <c r="B7698" s="55"/>
      <c r="G7698" s="59"/>
    </row>
    <row r="7699" spans="2:7" x14ac:dyDescent="0.25">
      <c r="B7699" s="55"/>
      <c r="G7699" s="59"/>
    </row>
    <row r="7700" spans="2:7" x14ac:dyDescent="0.25">
      <c r="B7700" s="55"/>
      <c r="G7700" s="59"/>
    </row>
    <row r="7701" spans="2:7" x14ac:dyDescent="0.25">
      <c r="B7701" s="55"/>
      <c r="G7701" s="59"/>
    </row>
    <row r="7702" spans="2:7" x14ac:dyDescent="0.25">
      <c r="B7702" s="55"/>
      <c r="G7702" s="59"/>
    </row>
    <row r="7703" spans="2:7" x14ac:dyDescent="0.25">
      <c r="B7703" s="55"/>
      <c r="G7703" s="59"/>
    </row>
    <row r="7704" spans="2:7" x14ac:dyDescent="0.25">
      <c r="B7704" s="55"/>
      <c r="G7704" s="59"/>
    </row>
    <row r="7705" spans="2:7" x14ac:dyDescent="0.25">
      <c r="B7705" s="55"/>
      <c r="G7705" s="59"/>
    </row>
    <row r="7706" spans="2:7" x14ac:dyDescent="0.25">
      <c r="B7706" s="55"/>
      <c r="G7706" s="59"/>
    </row>
    <row r="7707" spans="2:7" x14ac:dyDescent="0.25">
      <c r="B7707" s="55"/>
      <c r="G7707" s="59"/>
    </row>
    <row r="7708" spans="2:7" x14ac:dyDescent="0.25">
      <c r="B7708" s="55"/>
      <c r="G7708" s="59"/>
    </row>
    <row r="7709" spans="2:7" x14ac:dyDescent="0.25">
      <c r="B7709" s="55"/>
      <c r="G7709" s="59"/>
    </row>
    <row r="7710" spans="2:7" x14ac:dyDescent="0.25">
      <c r="B7710" s="55"/>
      <c r="G7710" s="59"/>
    </row>
    <row r="7711" spans="2:7" x14ac:dyDescent="0.25">
      <c r="B7711" s="55"/>
      <c r="G7711" s="59"/>
    </row>
    <row r="7712" spans="2:7" x14ac:dyDescent="0.25">
      <c r="B7712" s="55"/>
      <c r="G7712" s="59"/>
    </row>
    <row r="7713" spans="2:7" x14ac:dyDescent="0.25">
      <c r="B7713" s="55"/>
      <c r="G7713" s="59"/>
    </row>
    <row r="7714" spans="2:7" x14ac:dyDescent="0.25">
      <c r="B7714" s="55"/>
      <c r="G7714" s="59"/>
    </row>
    <row r="7715" spans="2:7" x14ac:dyDescent="0.25">
      <c r="B7715" s="55"/>
      <c r="G7715" s="59"/>
    </row>
    <row r="7716" spans="2:7" x14ac:dyDescent="0.25">
      <c r="B7716" s="55"/>
      <c r="G7716" s="59"/>
    </row>
    <row r="7717" spans="2:7" x14ac:dyDescent="0.25">
      <c r="B7717" s="55"/>
      <c r="G7717" s="59"/>
    </row>
    <row r="7718" spans="2:7" x14ac:dyDescent="0.25">
      <c r="B7718" s="55"/>
      <c r="G7718" s="59"/>
    </row>
    <row r="7719" spans="2:7" x14ac:dyDescent="0.25">
      <c r="B7719" s="55"/>
      <c r="G7719" s="59"/>
    </row>
    <row r="7720" spans="2:7" x14ac:dyDescent="0.25">
      <c r="B7720" s="55"/>
      <c r="G7720" s="59"/>
    </row>
    <row r="7721" spans="2:7" x14ac:dyDescent="0.25">
      <c r="B7721" s="55"/>
      <c r="G7721" s="59"/>
    </row>
    <row r="7722" spans="2:7" x14ac:dyDescent="0.25">
      <c r="B7722" s="55"/>
      <c r="G7722" s="59"/>
    </row>
    <row r="7723" spans="2:7" x14ac:dyDescent="0.25">
      <c r="B7723" s="55"/>
      <c r="G7723" s="59"/>
    </row>
    <row r="7724" spans="2:7" x14ac:dyDescent="0.25">
      <c r="B7724" s="55"/>
      <c r="G7724" s="59"/>
    </row>
    <row r="7725" spans="2:7" x14ac:dyDescent="0.25">
      <c r="B7725" s="55"/>
      <c r="G7725" s="59"/>
    </row>
    <row r="7726" spans="2:7" x14ac:dyDescent="0.25">
      <c r="B7726" s="55"/>
      <c r="G7726" s="59"/>
    </row>
    <row r="7727" spans="2:7" x14ac:dyDescent="0.25">
      <c r="B7727" s="55"/>
      <c r="G7727" s="59"/>
    </row>
    <row r="7728" spans="2:7" x14ac:dyDescent="0.25">
      <c r="B7728" s="55"/>
      <c r="G7728" s="59"/>
    </row>
    <row r="7729" spans="2:7" x14ac:dyDescent="0.25">
      <c r="B7729" s="55"/>
      <c r="G7729" s="59"/>
    </row>
    <row r="7730" spans="2:7" x14ac:dyDescent="0.25">
      <c r="B7730" s="55"/>
      <c r="G7730" s="59"/>
    </row>
    <row r="7731" spans="2:7" x14ac:dyDescent="0.25">
      <c r="B7731" s="55"/>
      <c r="G7731" s="59"/>
    </row>
    <row r="7732" spans="2:7" x14ac:dyDescent="0.25">
      <c r="B7732" s="55"/>
      <c r="G7732" s="59"/>
    </row>
    <row r="7733" spans="2:7" x14ac:dyDescent="0.25">
      <c r="B7733" s="55"/>
      <c r="G7733" s="59"/>
    </row>
    <row r="7734" spans="2:7" x14ac:dyDescent="0.25">
      <c r="B7734" s="55"/>
      <c r="G7734" s="59"/>
    </row>
    <row r="7735" spans="2:7" x14ac:dyDescent="0.25">
      <c r="B7735" s="55"/>
      <c r="G7735" s="59"/>
    </row>
    <row r="7736" spans="2:7" x14ac:dyDescent="0.25">
      <c r="B7736" s="55"/>
      <c r="G7736" s="59"/>
    </row>
    <row r="7737" spans="2:7" x14ac:dyDescent="0.25">
      <c r="B7737" s="55"/>
      <c r="G7737" s="59"/>
    </row>
    <row r="7738" spans="2:7" x14ac:dyDescent="0.25">
      <c r="B7738" s="55"/>
      <c r="G7738" s="59"/>
    </row>
    <row r="7739" spans="2:7" x14ac:dyDescent="0.25">
      <c r="B7739" s="55"/>
      <c r="G7739" s="59"/>
    </row>
    <row r="7740" spans="2:7" x14ac:dyDescent="0.25">
      <c r="B7740" s="55"/>
      <c r="G7740" s="59"/>
    </row>
    <row r="7741" spans="2:7" x14ac:dyDescent="0.25">
      <c r="B7741" s="55"/>
      <c r="G7741" s="59"/>
    </row>
    <row r="7742" spans="2:7" x14ac:dyDescent="0.25">
      <c r="B7742" s="55"/>
      <c r="G7742" s="59"/>
    </row>
    <row r="7743" spans="2:7" x14ac:dyDescent="0.25">
      <c r="B7743" s="55"/>
      <c r="G7743" s="59"/>
    </row>
    <row r="7744" spans="2:7" x14ac:dyDescent="0.25">
      <c r="B7744" s="55"/>
      <c r="G7744" s="59"/>
    </row>
    <row r="7745" spans="2:7" x14ac:dyDescent="0.25">
      <c r="B7745" s="55"/>
      <c r="G7745" s="59"/>
    </row>
    <row r="7746" spans="2:7" x14ac:dyDescent="0.25">
      <c r="B7746" s="55"/>
      <c r="G7746" s="59"/>
    </row>
    <row r="7747" spans="2:7" x14ac:dyDescent="0.25">
      <c r="B7747" s="55"/>
      <c r="G7747" s="59"/>
    </row>
    <row r="7748" spans="2:7" x14ac:dyDescent="0.25">
      <c r="B7748" s="55"/>
      <c r="G7748" s="59"/>
    </row>
    <row r="7749" spans="2:7" x14ac:dyDescent="0.25">
      <c r="B7749" s="55"/>
      <c r="G7749" s="59"/>
    </row>
    <row r="7750" spans="2:7" x14ac:dyDescent="0.25">
      <c r="B7750" s="55"/>
      <c r="G7750" s="59"/>
    </row>
    <row r="7751" spans="2:7" x14ac:dyDescent="0.25">
      <c r="B7751" s="55"/>
      <c r="G7751" s="59"/>
    </row>
    <row r="7752" spans="2:7" x14ac:dyDescent="0.25">
      <c r="B7752" s="55"/>
      <c r="G7752" s="59"/>
    </row>
    <row r="7753" spans="2:7" x14ac:dyDescent="0.25">
      <c r="B7753" s="55"/>
      <c r="G7753" s="59"/>
    </row>
    <row r="7754" spans="2:7" x14ac:dyDescent="0.25">
      <c r="B7754" s="55"/>
      <c r="G7754" s="59"/>
    </row>
    <row r="7755" spans="2:7" x14ac:dyDescent="0.25">
      <c r="B7755" s="55"/>
      <c r="G7755" s="59"/>
    </row>
    <row r="7756" spans="2:7" x14ac:dyDescent="0.25">
      <c r="B7756" s="55"/>
      <c r="G7756" s="59"/>
    </row>
    <row r="7757" spans="2:7" x14ac:dyDescent="0.25">
      <c r="B7757" s="55"/>
      <c r="G7757" s="59"/>
    </row>
    <row r="7758" spans="2:7" x14ac:dyDescent="0.25">
      <c r="B7758" s="55"/>
      <c r="G7758" s="59"/>
    </row>
    <row r="7759" spans="2:7" x14ac:dyDescent="0.25">
      <c r="B7759" s="55"/>
      <c r="G7759" s="59"/>
    </row>
    <row r="7760" spans="2:7" x14ac:dyDescent="0.25">
      <c r="B7760" s="55"/>
      <c r="G7760" s="59"/>
    </row>
    <row r="7761" spans="2:7" x14ac:dyDescent="0.25">
      <c r="B7761" s="55"/>
      <c r="G7761" s="59"/>
    </row>
    <row r="7762" spans="2:7" x14ac:dyDescent="0.25">
      <c r="B7762" s="55"/>
      <c r="G7762" s="59"/>
    </row>
    <row r="7763" spans="2:7" x14ac:dyDescent="0.25">
      <c r="B7763" s="55"/>
      <c r="G7763" s="59"/>
    </row>
    <row r="7764" spans="2:7" x14ac:dyDescent="0.25">
      <c r="B7764" s="55"/>
      <c r="G7764" s="59"/>
    </row>
    <row r="7765" spans="2:7" x14ac:dyDescent="0.25">
      <c r="B7765" s="55"/>
      <c r="G7765" s="59"/>
    </row>
    <row r="7766" spans="2:7" x14ac:dyDescent="0.25">
      <c r="B7766" s="55"/>
      <c r="G7766" s="59"/>
    </row>
    <row r="7767" spans="2:7" x14ac:dyDescent="0.25">
      <c r="B7767" s="55"/>
      <c r="G7767" s="59"/>
    </row>
    <row r="7768" spans="2:7" x14ac:dyDescent="0.25">
      <c r="B7768" s="55"/>
      <c r="G7768" s="59"/>
    </row>
    <row r="7769" spans="2:7" x14ac:dyDescent="0.25">
      <c r="B7769" s="55"/>
      <c r="G7769" s="59"/>
    </row>
    <row r="7770" spans="2:7" x14ac:dyDescent="0.25">
      <c r="B7770" s="55"/>
      <c r="G7770" s="59"/>
    </row>
    <row r="7771" spans="2:7" x14ac:dyDescent="0.25">
      <c r="B7771" s="55"/>
      <c r="G7771" s="59"/>
    </row>
    <row r="7772" spans="2:7" x14ac:dyDescent="0.25">
      <c r="B7772" s="55"/>
      <c r="G7772" s="59"/>
    </row>
    <row r="7773" spans="2:7" x14ac:dyDescent="0.25">
      <c r="B7773" s="55"/>
      <c r="G7773" s="59"/>
    </row>
    <row r="7774" spans="2:7" x14ac:dyDescent="0.25">
      <c r="B7774" s="55"/>
      <c r="G7774" s="59"/>
    </row>
    <row r="7775" spans="2:7" x14ac:dyDescent="0.25">
      <c r="B7775" s="55"/>
      <c r="G7775" s="59"/>
    </row>
    <row r="7776" spans="2:7" x14ac:dyDescent="0.25">
      <c r="B7776" s="55"/>
      <c r="G7776" s="59"/>
    </row>
    <row r="7777" spans="2:7" x14ac:dyDescent="0.25">
      <c r="B7777" s="55"/>
      <c r="G7777" s="59"/>
    </row>
    <row r="7778" spans="2:7" x14ac:dyDescent="0.25">
      <c r="B7778" s="55"/>
      <c r="G7778" s="59"/>
    </row>
    <row r="7779" spans="2:7" x14ac:dyDescent="0.25">
      <c r="B7779" s="55"/>
      <c r="G7779" s="59"/>
    </row>
    <row r="7780" spans="2:7" x14ac:dyDescent="0.25">
      <c r="B7780" s="55"/>
      <c r="G7780" s="59"/>
    </row>
    <row r="7781" spans="2:7" x14ac:dyDescent="0.25">
      <c r="B7781" s="55"/>
      <c r="G7781" s="59"/>
    </row>
    <row r="7782" spans="2:7" x14ac:dyDescent="0.25">
      <c r="B7782" s="55"/>
      <c r="G7782" s="59"/>
    </row>
    <row r="7783" spans="2:7" x14ac:dyDescent="0.25">
      <c r="B7783" s="55"/>
      <c r="G7783" s="59"/>
    </row>
    <row r="7784" spans="2:7" x14ac:dyDescent="0.25">
      <c r="B7784" s="55"/>
      <c r="G7784" s="59"/>
    </row>
    <row r="7785" spans="2:7" x14ac:dyDescent="0.25">
      <c r="B7785" s="55"/>
      <c r="G7785" s="59"/>
    </row>
    <row r="7786" spans="2:7" x14ac:dyDescent="0.25">
      <c r="B7786" s="55"/>
      <c r="G7786" s="59"/>
    </row>
    <row r="7787" spans="2:7" x14ac:dyDescent="0.25">
      <c r="B7787" s="55"/>
      <c r="G7787" s="59"/>
    </row>
    <row r="7788" spans="2:7" x14ac:dyDescent="0.25">
      <c r="B7788" s="55"/>
      <c r="G7788" s="59"/>
    </row>
    <row r="7789" spans="2:7" x14ac:dyDescent="0.25">
      <c r="B7789" s="55"/>
      <c r="G7789" s="59"/>
    </row>
    <row r="7790" spans="2:7" x14ac:dyDescent="0.25">
      <c r="B7790" s="55"/>
      <c r="G7790" s="59"/>
    </row>
    <row r="7791" spans="2:7" x14ac:dyDescent="0.25">
      <c r="B7791" s="55"/>
      <c r="G7791" s="59"/>
    </row>
    <row r="7792" spans="2:7" x14ac:dyDescent="0.25">
      <c r="B7792" s="55"/>
      <c r="G7792" s="59"/>
    </row>
    <row r="7793" spans="2:7" x14ac:dyDescent="0.25">
      <c r="B7793" s="55"/>
      <c r="G7793" s="59"/>
    </row>
    <row r="7794" spans="2:7" x14ac:dyDescent="0.25">
      <c r="B7794" s="55"/>
      <c r="G7794" s="59"/>
    </row>
    <row r="7795" spans="2:7" x14ac:dyDescent="0.25">
      <c r="B7795" s="55"/>
      <c r="G7795" s="59"/>
    </row>
    <row r="7796" spans="2:7" x14ac:dyDescent="0.25">
      <c r="B7796" s="55"/>
      <c r="G7796" s="59"/>
    </row>
    <row r="7797" spans="2:7" x14ac:dyDescent="0.25">
      <c r="B7797" s="55"/>
      <c r="G7797" s="59"/>
    </row>
    <row r="7798" spans="2:7" x14ac:dyDescent="0.25">
      <c r="B7798" s="55"/>
      <c r="G7798" s="59"/>
    </row>
    <row r="7799" spans="2:7" x14ac:dyDescent="0.25">
      <c r="B7799" s="55"/>
      <c r="G7799" s="59"/>
    </row>
    <row r="7800" spans="2:7" x14ac:dyDescent="0.25">
      <c r="B7800" s="55"/>
      <c r="G7800" s="59"/>
    </row>
    <row r="7801" spans="2:7" x14ac:dyDescent="0.25">
      <c r="B7801" s="55"/>
      <c r="G7801" s="59"/>
    </row>
    <row r="7802" spans="2:7" x14ac:dyDescent="0.25">
      <c r="B7802" s="55"/>
      <c r="G7802" s="59"/>
    </row>
    <row r="7803" spans="2:7" x14ac:dyDescent="0.25">
      <c r="B7803" s="55"/>
      <c r="G7803" s="59"/>
    </row>
    <row r="7804" spans="2:7" x14ac:dyDescent="0.25">
      <c r="B7804" s="55"/>
      <c r="G7804" s="59"/>
    </row>
    <row r="7805" spans="2:7" x14ac:dyDescent="0.25">
      <c r="B7805" s="55"/>
      <c r="G7805" s="59"/>
    </row>
    <row r="7806" spans="2:7" x14ac:dyDescent="0.25">
      <c r="B7806" s="55"/>
      <c r="G7806" s="59"/>
    </row>
    <row r="7807" spans="2:7" x14ac:dyDescent="0.25">
      <c r="B7807" s="55"/>
      <c r="G7807" s="59"/>
    </row>
    <row r="7808" spans="2:7" x14ac:dyDescent="0.25">
      <c r="B7808" s="55"/>
      <c r="G7808" s="59"/>
    </row>
    <row r="7809" spans="2:7" x14ac:dyDescent="0.25">
      <c r="B7809" s="55"/>
      <c r="G7809" s="59"/>
    </row>
    <row r="7810" spans="2:7" x14ac:dyDescent="0.25">
      <c r="B7810" s="55"/>
      <c r="G7810" s="59"/>
    </row>
    <row r="7811" spans="2:7" x14ac:dyDescent="0.25">
      <c r="B7811" s="55"/>
      <c r="G7811" s="59"/>
    </row>
    <row r="7812" spans="2:7" x14ac:dyDescent="0.25">
      <c r="B7812" s="55"/>
      <c r="G7812" s="59"/>
    </row>
    <row r="7813" spans="2:7" x14ac:dyDescent="0.25">
      <c r="B7813" s="55"/>
      <c r="G7813" s="59"/>
    </row>
    <row r="7814" spans="2:7" x14ac:dyDescent="0.25">
      <c r="B7814" s="55"/>
      <c r="G7814" s="59"/>
    </row>
    <row r="7815" spans="2:7" x14ac:dyDescent="0.25">
      <c r="B7815" s="55"/>
      <c r="G7815" s="59"/>
    </row>
    <row r="7816" spans="2:7" x14ac:dyDescent="0.25">
      <c r="B7816" s="55"/>
      <c r="G7816" s="59"/>
    </row>
    <row r="7817" spans="2:7" x14ac:dyDescent="0.25">
      <c r="B7817" s="55"/>
      <c r="G7817" s="59"/>
    </row>
    <row r="7818" spans="2:7" x14ac:dyDescent="0.25">
      <c r="B7818" s="55"/>
      <c r="G7818" s="59"/>
    </row>
    <row r="7819" spans="2:7" x14ac:dyDescent="0.25">
      <c r="B7819" s="55"/>
      <c r="G7819" s="59"/>
    </row>
    <row r="7820" spans="2:7" x14ac:dyDescent="0.25">
      <c r="B7820" s="55"/>
      <c r="G7820" s="59"/>
    </row>
    <row r="7821" spans="2:7" x14ac:dyDescent="0.25">
      <c r="B7821" s="55"/>
      <c r="G7821" s="59"/>
    </row>
    <row r="7822" spans="2:7" x14ac:dyDescent="0.25">
      <c r="B7822" s="55"/>
      <c r="G7822" s="59"/>
    </row>
    <row r="7823" spans="2:7" x14ac:dyDescent="0.25">
      <c r="B7823" s="55"/>
      <c r="G7823" s="59"/>
    </row>
    <row r="7824" spans="2:7" x14ac:dyDescent="0.25">
      <c r="B7824" s="55"/>
      <c r="G7824" s="59"/>
    </row>
    <row r="7825" spans="2:7" x14ac:dyDescent="0.25">
      <c r="B7825" s="55"/>
      <c r="G7825" s="59"/>
    </row>
    <row r="7826" spans="2:7" x14ac:dyDescent="0.25">
      <c r="B7826" s="55"/>
      <c r="G7826" s="59"/>
    </row>
    <row r="7827" spans="2:7" x14ac:dyDescent="0.25">
      <c r="B7827" s="55"/>
      <c r="G7827" s="59"/>
    </row>
    <row r="7828" spans="2:7" x14ac:dyDescent="0.25">
      <c r="B7828" s="55"/>
      <c r="G7828" s="59"/>
    </row>
    <row r="7829" spans="2:7" x14ac:dyDescent="0.25">
      <c r="B7829" s="55"/>
      <c r="G7829" s="59"/>
    </row>
    <row r="7830" spans="2:7" x14ac:dyDescent="0.25">
      <c r="B7830" s="55"/>
      <c r="G7830" s="59"/>
    </row>
    <row r="7831" spans="2:7" x14ac:dyDescent="0.25">
      <c r="B7831" s="55"/>
      <c r="G7831" s="59"/>
    </row>
    <row r="7832" spans="2:7" x14ac:dyDescent="0.25">
      <c r="B7832" s="55"/>
      <c r="G7832" s="59"/>
    </row>
    <row r="7833" spans="2:7" x14ac:dyDescent="0.25">
      <c r="B7833" s="55"/>
      <c r="G7833" s="59"/>
    </row>
    <row r="7834" spans="2:7" x14ac:dyDescent="0.25">
      <c r="B7834" s="55"/>
      <c r="G7834" s="59"/>
    </row>
    <row r="7835" spans="2:7" x14ac:dyDescent="0.25">
      <c r="B7835" s="55"/>
      <c r="G7835" s="59"/>
    </row>
    <row r="7836" spans="2:7" x14ac:dyDescent="0.25">
      <c r="B7836" s="55"/>
      <c r="G7836" s="59"/>
    </row>
    <row r="7837" spans="2:7" x14ac:dyDescent="0.25">
      <c r="B7837" s="55"/>
      <c r="G7837" s="59"/>
    </row>
    <row r="7838" spans="2:7" x14ac:dyDescent="0.25">
      <c r="B7838" s="55"/>
      <c r="G7838" s="59"/>
    </row>
    <row r="7839" spans="2:7" x14ac:dyDescent="0.25">
      <c r="B7839" s="55"/>
      <c r="G7839" s="59"/>
    </row>
    <row r="7840" spans="2:7" x14ac:dyDescent="0.25">
      <c r="B7840" s="55"/>
      <c r="G7840" s="59"/>
    </row>
    <row r="7841" spans="2:7" x14ac:dyDescent="0.25">
      <c r="B7841" s="55"/>
      <c r="G7841" s="59"/>
    </row>
    <row r="7842" spans="2:7" x14ac:dyDescent="0.25">
      <c r="B7842" s="55"/>
      <c r="G7842" s="59"/>
    </row>
    <row r="7843" spans="2:7" x14ac:dyDescent="0.25">
      <c r="B7843" s="55"/>
      <c r="G7843" s="59"/>
    </row>
    <row r="7844" spans="2:7" x14ac:dyDescent="0.25">
      <c r="B7844" s="55"/>
      <c r="G7844" s="59"/>
    </row>
    <row r="7845" spans="2:7" x14ac:dyDescent="0.25">
      <c r="B7845" s="55"/>
      <c r="G7845" s="59"/>
    </row>
    <row r="7846" spans="2:7" x14ac:dyDescent="0.25">
      <c r="B7846" s="55"/>
      <c r="G7846" s="59"/>
    </row>
    <row r="7847" spans="2:7" x14ac:dyDescent="0.25">
      <c r="B7847" s="55"/>
      <c r="G7847" s="59"/>
    </row>
    <row r="7848" spans="2:7" x14ac:dyDescent="0.25">
      <c r="B7848" s="55"/>
      <c r="G7848" s="59"/>
    </row>
    <row r="7849" spans="2:7" x14ac:dyDescent="0.25">
      <c r="B7849" s="55"/>
      <c r="G7849" s="59"/>
    </row>
    <row r="7850" spans="2:7" x14ac:dyDescent="0.25">
      <c r="B7850" s="55"/>
      <c r="G7850" s="59"/>
    </row>
    <row r="7851" spans="2:7" x14ac:dyDescent="0.25">
      <c r="B7851" s="55"/>
      <c r="G7851" s="59"/>
    </row>
    <row r="7852" spans="2:7" x14ac:dyDescent="0.25">
      <c r="B7852" s="55"/>
      <c r="G7852" s="59"/>
    </row>
    <row r="7853" spans="2:7" x14ac:dyDescent="0.25">
      <c r="B7853" s="55"/>
      <c r="G7853" s="59"/>
    </row>
    <row r="7854" spans="2:7" x14ac:dyDescent="0.25">
      <c r="B7854" s="55"/>
      <c r="G7854" s="59"/>
    </row>
    <row r="7855" spans="2:7" x14ac:dyDescent="0.25">
      <c r="B7855" s="55"/>
      <c r="G7855" s="59"/>
    </row>
    <row r="7856" spans="2:7" x14ac:dyDescent="0.25">
      <c r="B7856" s="55"/>
      <c r="G7856" s="59"/>
    </row>
    <row r="7857" spans="2:7" x14ac:dyDescent="0.25">
      <c r="B7857" s="55"/>
      <c r="G7857" s="59"/>
    </row>
    <row r="7858" spans="2:7" x14ac:dyDescent="0.25">
      <c r="B7858" s="55"/>
      <c r="G7858" s="59"/>
    </row>
    <row r="7859" spans="2:7" x14ac:dyDescent="0.25">
      <c r="B7859" s="55"/>
      <c r="G7859" s="59"/>
    </row>
    <row r="7860" spans="2:7" x14ac:dyDescent="0.25">
      <c r="B7860" s="55"/>
      <c r="G7860" s="59"/>
    </row>
    <row r="7861" spans="2:7" x14ac:dyDescent="0.25">
      <c r="B7861" s="55"/>
      <c r="G7861" s="59"/>
    </row>
    <row r="7862" spans="2:7" x14ac:dyDescent="0.25">
      <c r="B7862" s="55"/>
      <c r="G7862" s="59"/>
    </row>
    <row r="7863" spans="2:7" x14ac:dyDescent="0.25">
      <c r="B7863" s="55"/>
      <c r="G7863" s="59"/>
    </row>
    <row r="7864" spans="2:7" x14ac:dyDescent="0.25">
      <c r="B7864" s="55"/>
      <c r="G7864" s="59"/>
    </row>
    <row r="7865" spans="2:7" x14ac:dyDescent="0.25">
      <c r="B7865" s="55"/>
      <c r="G7865" s="59"/>
    </row>
    <row r="7866" spans="2:7" x14ac:dyDescent="0.25">
      <c r="B7866" s="55"/>
      <c r="G7866" s="59"/>
    </row>
    <row r="7867" spans="2:7" x14ac:dyDescent="0.25">
      <c r="B7867" s="55"/>
      <c r="G7867" s="59"/>
    </row>
    <row r="7868" spans="2:7" x14ac:dyDescent="0.25">
      <c r="B7868" s="55"/>
      <c r="G7868" s="59"/>
    </row>
    <row r="7869" spans="2:7" x14ac:dyDescent="0.25">
      <c r="B7869" s="55"/>
      <c r="G7869" s="59"/>
    </row>
    <row r="7870" spans="2:7" x14ac:dyDescent="0.25">
      <c r="B7870" s="55"/>
      <c r="G7870" s="59"/>
    </row>
    <row r="7871" spans="2:7" x14ac:dyDescent="0.25">
      <c r="B7871" s="55"/>
      <c r="G7871" s="59"/>
    </row>
    <row r="7872" spans="2:7" x14ac:dyDescent="0.25">
      <c r="B7872" s="55"/>
      <c r="G7872" s="59"/>
    </row>
    <row r="7873" spans="2:7" x14ac:dyDescent="0.25">
      <c r="B7873" s="55"/>
      <c r="G7873" s="59"/>
    </row>
    <row r="7874" spans="2:7" x14ac:dyDescent="0.25">
      <c r="B7874" s="55"/>
      <c r="G7874" s="59"/>
    </row>
    <row r="7875" spans="2:7" x14ac:dyDescent="0.25">
      <c r="B7875" s="55"/>
      <c r="G7875" s="59"/>
    </row>
    <row r="7876" spans="2:7" x14ac:dyDescent="0.25">
      <c r="B7876" s="55"/>
      <c r="G7876" s="59"/>
    </row>
    <row r="7877" spans="2:7" x14ac:dyDescent="0.25">
      <c r="B7877" s="55"/>
      <c r="G7877" s="59"/>
    </row>
    <row r="7878" spans="2:7" x14ac:dyDescent="0.25">
      <c r="B7878" s="55"/>
      <c r="G7878" s="59"/>
    </row>
    <row r="7879" spans="2:7" x14ac:dyDescent="0.25">
      <c r="B7879" s="55"/>
      <c r="G7879" s="59"/>
    </row>
    <row r="7880" spans="2:7" x14ac:dyDescent="0.25">
      <c r="B7880" s="55"/>
      <c r="G7880" s="59"/>
    </row>
    <row r="7881" spans="2:7" x14ac:dyDescent="0.25">
      <c r="B7881" s="55"/>
      <c r="G7881" s="59"/>
    </row>
    <row r="7882" spans="2:7" x14ac:dyDescent="0.25">
      <c r="B7882" s="55"/>
      <c r="G7882" s="59"/>
    </row>
    <row r="7883" spans="2:7" x14ac:dyDescent="0.25">
      <c r="B7883" s="55"/>
      <c r="G7883" s="59"/>
    </row>
    <row r="7884" spans="2:7" x14ac:dyDescent="0.25">
      <c r="B7884" s="55"/>
      <c r="G7884" s="59"/>
    </row>
    <row r="7885" spans="2:7" x14ac:dyDescent="0.25">
      <c r="B7885" s="55"/>
      <c r="G7885" s="59"/>
    </row>
    <row r="7886" spans="2:7" x14ac:dyDescent="0.25">
      <c r="B7886" s="55"/>
      <c r="G7886" s="59"/>
    </row>
    <row r="7887" spans="2:7" x14ac:dyDescent="0.25">
      <c r="B7887" s="55"/>
      <c r="G7887" s="59"/>
    </row>
    <row r="7888" spans="2:7" x14ac:dyDescent="0.25">
      <c r="B7888" s="55"/>
      <c r="G7888" s="59"/>
    </row>
    <row r="7889" spans="2:7" x14ac:dyDescent="0.25">
      <c r="B7889" s="55"/>
      <c r="G7889" s="59"/>
    </row>
    <row r="7890" spans="2:7" x14ac:dyDescent="0.25">
      <c r="B7890" s="55"/>
      <c r="G7890" s="59"/>
    </row>
    <row r="7891" spans="2:7" x14ac:dyDescent="0.25">
      <c r="B7891" s="55"/>
      <c r="G7891" s="59"/>
    </row>
    <row r="7892" spans="2:7" x14ac:dyDescent="0.25">
      <c r="B7892" s="55"/>
      <c r="G7892" s="59"/>
    </row>
    <row r="7893" spans="2:7" x14ac:dyDescent="0.25">
      <c r="B7893" s="55"/>
      <c r="G7893" s="59"/>
    </row>
    <row r="7894" spans="2:7" x14ac:dyDescent="0.25">
      <c r="B7894" s="55"/>
      <c r="G7894" s="59"/>
    </row>
    <row r="7895" spans="2:7" x14ac:dyDescent="0.25">
      <c r="B7895" s="55"/>
      <c r="G7895" s="59"/>
    </row>
    <row r="7896" spans="2:7" x14ac:dyDescent="0.25">
      <c r="B7896" s="55"/>
      <c r="G7896" s="59"/>
    </row>
    <row r="7897" spans="2:7" x14ac:dyDescent="0.25">
      <c r="B7897" s="55"/>
      <c r="G7897" s="59"/>
    </row>
    <row r="7898" spans="2:7" x14ac:dyDescent="0.25">
      <c r="B7898" s="55"/>
      <c r="G7898" s="59"/>
    </row>
    <row r="7899" spans="2:7" x14ac:dyDescent="0.25">
      <c r="B7899" s="55"/>
      <c r="G7899" s="59"/>
    </row>
    <row r="7900" spans="2:7" x14ac:dyDescent="0.25">
      <c r="B7900" s="55"/>
      <c r="G7900" s="59"/>
    </row>
    <row r="7901" spans="2:7" x14ac:dyDescent="0.25">
      <c r="B7901" s="55"/>
      <c r="G7901" s="59"/>
    </row>
    <row r="7902" spans="2:7" x14ac:dyDescent="0.25">
      <c r="B7902" s="55"/>
      <c r="G7902" s="59"/>
    </row>
    <row r="7903" spans="2:7" x14ac:dyDescent="0.25">
      <c r="B7903" s="55"/>
      <c r="G7903" s="59"/>
    </row>
    <row r="7904" spans="2:7" x14ac:dyDescent="0.25">
      <c r="B7904" s="55"/>
      <c r="G7904" s="59"/>
    </row>
    <row r="7905" spans="2:7" x14ac:dyDescent="0.25">
      <c r="B7905" s="55"/>
      <c r="G7905" s="59"/>
    </row>
    <row r="7906" spans="2:7" x14ac:dyDescent="0.25">
      <c r="B7906" s="55"/>
      <c r="G7906" s="59"/>
    </row>
    <row r="7907" spans="2:7" x14ac:dyDescent="0.25">
      <c r="B7907" s="55"/>
      <c r="G7907" s="59"/>
    </row>
    <row r="7908" spans="2:7" x14ac:dyDescent="0.25">
      <c r="B7908" s="55"/>
      <c r="G7908" s="59"/>
    </row>
    <row r="7909" spans="2:7" x14ac:dyDescent="0.25">
      <c r="B7909" s="55"/>
      <c r="G7909" s="59"/>
    </row>
    <row r="7910" spans="2:7" x14ac:dyDescent="0.25">
      <c r="B7910" s="55"/>
      <c r="G7910" s="59"/>
    </row>
    <row r="7911" spans="2:7" x14ac:dyDescent="0.25">
      <c r="B7911" s="55"/>
      <c r="G7911" s="59"/>
    </row>
    <row r="7912" spans="2:7" x14ac:dyDescent="0.25">
      <c r="B7912" s="55"/>
      <c r="G7912" s="59"/>
    </row>
    <row r="7913" spans="2:7" x14ac:dyDescent="0.25">
      <c r="B7913" s="55"/>
      <c r="G7913" s="59"/>
    </row>
    <row r="7914" spans="2:7" x14ac:dyDescent="0.25">
      <c r="B7914" s="55"/>
      <c r="G7914" s="59"/>
    </row>
    <row r="7915" spans="2:7" x14ac:dyDescent="0.25">
      <c r="B7915" s="55"/>
      <c r="G7915" s="59"/>
    </row>
    <row r="7916" spans="2:7" x14ac:dyDescent="0.25">
      <c r="B7916" s="55"/>
      <c r="G7916" s="59"/>
    </row>
    <row r="7917" spans="2:7" x14ac:dyDescent="0.25">
      <c r="B7917" s="55"/>
      <c r="G7917" s="59"/>
    </row>
    <row r="7918" spans="2:7" x14ac:dyDescent="0.25">
      <c r="B7918" s="55"/>
      <c r="G7918" s="59"/>
    </row>
    <row r="7919" spans="2:7" x14ac:dyDescent="0.25">
      <c r="B7919" s="55"/>
      <c r="G7919" s="59"/>
    </row>
    <row r="7920" spans="2:7" x14ac:dyDescent="0.25">
      <c r="B7920" s="55"/>
      <c r="G7920" s="59"/>
    </row>
    <row r="7921" spans="2:7" x14ac:dyDescent="0.25">
      <c r="B7921" s="55"/>
      <c r="G7921" s="59"/>
    </row>
    <row r="7922" spans="2:7" x14ac:dyDescent="0.25">
      <c r="B7922" s="55"/>
      <c r="G7922" s="59"/>
    </row>
    <row r="7923" spans="2:7" x14ac:dyDescent="0.25">
      <c r="B7923" s="55"/>
      <c r="G7923" s="59"/>
    </row>
    <row r="7924" spans="2:7" x14ac:dyDescent="0.25">
      <c r="B7924" s="55"/>
      <c r="G7924" s="59"/>
    </row>
    <row r="7925" spans="2:7" x14ac:dyDescent="0.25">
      <c r="B7925" s="55"/>
      <c r="G7925" s="59"/>
    </row>
    <row r="7926" spans="2:7" x14ac:dyDescent="0.25">
      <c r="B7926" s="55"/>
      <c r="G7926" s="59"/>
    </row>
    <row r="7927" spans="2:7" x14ac:dyDescent="0.25">
      <c r="B7927" s="55"/>
      <c r="G7927" s="59"/>
    </row>
    <row r="7928" spans="2:7" x14ac:dyDescent="0.25">
      <c r="B7928" s="55"/>
      <c r="G7928" s="59"/>
    </row>
    <row r="7929" spans="2:7" x14ac:dyDescent="0.25">
      <c r="B7929" s="55"/>
      <c r="G7929" s="59"/>
    </row>
    <row r="7930" spans="2:7" x14ac:dyDescent="0.25">
      <c r="B7930" s="55"/>
      <c r="G7930" s="59"/>
    </row>
    <row r="7931" spans="2:7" x14ac:dyDescent="0.25">
      <c r="B7931" s="55"/>
      <c r="G7931" s="59"/>
    </row>
    <row r="7932" spans="2:7" x14ac:dyDescent="0.25">
      <c r="B7932" s="55"/>
      <c r="G7932" s="59"/>
    </row>
    <row r="7933" spans="2:7" x14ac:dyDescent="0.25">
      <c r="B7933" s="55"/>
      <c r="G7933" s="59"/>
    </row>
    <row r="7934" spans="2:7" x14ac:dyDescent="0.25">
      <c r="B7934" s="55"/>
      <c r="G7934" s="59"/>
    </row>
    <row r="7935" spans="2:7" x14ac:dyDescent="0.25">
      <c r="B7935" s="55"/>
      <c r="G7935" s="59"/>
    </row>
    <row r="7936" spans="2:7" x14ac:dyDescent="0.25">
      <c r="B7936" s="55"/>
      <c r="G7936" s="59"/>
    </row>
    <row r="7937" spans="2:7" x14ac:dyDescent="0.25">
      <c r="B7937" s="55"/>
      <c r="G7937" s="59"/>
    </row>
    <row r="7938" spans="2:7" x14ac:dyDescent="0.25">
      <c r="B7938" s="55"/>
      <c r="G7938" s="59"/>
    </row>
    <row r="7939" spans="2:7" x14ac:dyDescent="0.25">
      <c r="B7939" s="55"/>
      <c r="G7939" s="59"/>
    </row>
    <row r="7940" spans="2:7" x14ac:dyDescent="0.25">
      <c r="B7940" s="55"/>
      <c r="G7940" s="59"/>
    </row>
    <row r="7941" spans="2:7" x14ac:dyDescent="0.25">
      <c r="B7941" s="55"/>
      <c r="G7941" s="59"/>
    </row>
    <row r="7942" spans="2:7" x14ac:dyDescent="0.25">
      <c r="B7942" s="55"/>
      <c r="G7942" s="59"/>
    </row>
    <row r="7943" spans="2:7" x14ac:dyDescent="0.25">
      <c r="B7943" s="55"/>
      <c r="G7943" s="59"/>
    </row>
    <row r="7944" spans="2:7" x14ac:dyDescent="0.25">
      <c r="B7944" s="55"/>
      <c r="G7944" s="59"/>
    </row>
    <row r="7945" spans="2:7" x14ac:dyDescent="0.25">
      <c r="B7945" s="55"/>
      <c r="G7945" s="59"/>
    </row>
    <row r="7946" spans="2:7" x14ac:dyDescent="0.25">
      <c r="B7946" s="55"/>
      <c r="G7946" s="59"/>
    </row>
    <row r="7947" spans="2:7" x14ac:dyDescent="0.25">
      <c r="B7947" s="55"/>
      <c r="G7947" s="59"/>
    </row>
    <row r="7948" spans="2:7" x14ac:dyDescent="0.25">
      <c r="B7948" s="55"/>
      <c r="G7948" s="59"/>
    </row>
    <row r="7949" spans="2:7" x14ac:dyDescent="0.25">
      <c r="B7949" s="55"/>
      <c r="G7949" s="59"/>
    </row>
    <row r="7950" spans="2:7" x14ac:dyDescent="0.25">
      <c r="B7950" s="55"/>
      <c r="G7950" s="59"/>
    </row>
    <row r="7951" spans="2:7" x14ac:dyDescent="0.25">
      <c r="B7951" s="55"/>
      <c r="G7951" s="59"/>
    </row>
    <row r="7952" spans="2:7" x14ac:dyDescent="0.25">
      <c r="B7952" s="55"/>
      <c r="G7952" s="59"/>
    </row>
    <row r="7953" spans="2:7" x14ac:dyDescent="0.25">
      <c r="B7953" s="55"/>
      <c r="G7953" s="59"/>
    </row>
    <row r="7954" spans="2:7" x14ac:dyDescent="0.25">
      <c r="B7954" s="55"/>
      <c r="G7954" s="59"/>
    </row>
    <row r="7955" spans="2:7" x14ac:dyDescent="0.25">
      <c r="B7955" s="55"/>
      <c r="G7955" s="59"/>
    </row>
    <row r="7956" spans="2:7" x14ac:dyDescent="0.25">
      <c r="B7956" s="55"/>
      <c r="G7956" s="59"/>
    </row>
    <row r="7957" spans="2:7" x14ac:dyDescent="0.25">
      <c r="B7957" s="55"/>
      <c r="G7957" s="59"/>
    </row>
    <row r="7958" spans="2:7" x14ac:dyDescent="0.25">
      <c r="B7958" s="55"/>
      <c r="G7958" s="59"/>
    </row>
    <row r="7959" spans="2:7" x14ac:dyDescent="0.25">
      <c r="B7959" s="55"/>
      <c r="G7959" s="59"/>
    </row>
    <row r="7960" spans="2:7" x14ac:dyDescent="0.25">
      <c r="B7960" s="55"/>
      <c r="G7960" s="59"/>
    </row>
    <row r="7961" spans="2:7" x14ac:dyDescent="0.25">
      <c r="B7961" s="55"/>
      <c r="G7961" s="59"/>
    </row>
    <row r="7962" spans="2:7" x14ac:dyDescent="0.25">
      <c r="B7962" s="55"/>
      <c r="G7962" s="59"/>
    </row>
    <row r="7963" spans="2:7" x14ac:dyDescent="0.25">
      <c r="B7963" s="55"/>
      <c r="G7963" s="59"/>
    </row>
    <row r="7964" spans="2:7" x14ac:dyDescent="0.25">
      <c r="B7964" s="55"/>
      <c r="G7964" s="59"/>
    </row>
    <row r="7965" spans="2:7" x14ac:dyDescent="0.25">
      <c r="B7965" s="55"/>
      <c r="G7965" s="59"/>
    </row>
    <row r="7966" spans="2:7" x14ac:dyDescent="0.25">
      <c r="B7966" s="55"/>
      <c r="G7966" s="59"/>
    </row>
    <row r="7967" spans="2:7" x14ac:dyDescent="0.25">
      <c r="B7967" s="55"/>
      <c r="G7967" s="59"/>
    </row>
    <row r="7968" spans="2:7" x14ac:dyDescent="0.25">
      <c r="B7968" s="55"/>
      <c r="G7968" s="59"/>
    </row>
    <row r="7969" spans="2:7" x14ac:dyDescent="0.25">
      <c r="B7969" s="55"/>
      <c r="G7969" s="59"/>
    </row>
    <row r="7970" spans="2:7" x14ac:dyDescent="0.25">
      <c r="B7970" s="55"/>
      <c r="G7970" s="59"/>
    </row>
    <row r="7971" spans="2:7" x14ac:dyDescent="0.25">
      <c r="B7971" s="55"/>
      <c r="G7971" s="59"/>
    </row>
    <row r="7972" spans="2:7" x14ac:dyDescent="0.25">
      <c r="B7972" s="55"/>
      <c r="G7972" s="59"/>
    </row>
    <row r="7973" spans="2:7" x14ac:dyDescent="0.25">
      <c r="B7973" s="55"/>
      <c r="G7973" s="59"/>
    </row>
    <row r="7974" spans="2:7" x14ac:dyDescent="0.25">
      <c r="B7974" s="55"/>
      <c r="G7974" s="59"/>
    </row>
    <row r="7975" spans="2:7" x14ac:dyDescent="0.25">
      <c r="B7975" s="55"/>
      <c r="G7975" s="59"/>
    </row>
    <row r="7976" spans="2:7" x14ac:dyDescent="0.25">
      <c r="B7976" s="55"/>
      <c r="G7976" s="59"/>
    </row>
    <row r="7977" spans="2:7" x14ac:dyDescent="0.25">
      <c r="B7977" s="55"/>
      <c r="G7977" s="59"/>
    </row>
    <row r="7978" spans="2:7" x14ac:dyDescent="0.25">
      <c r="B7978" s="55"/>
      <c r="G7978" s="59"/>
    </row>
    <row r="7979" spans="2:7" x14ac:dyDescent="0.25">
      <c r="B7979" s="55"/>
      <c r="G7979" s="59"/>
    </row>
    <row r="7980" spans="2:7" x14ac:dyDescent="0.25">
      <c r="B7980" s="55"/>
      <c r="G7980" s="59"/>
    </row>
    <row r="7981" spans="2:7" x14ac:dyDescent="0.25">
      <c r="B7981" s="55"/>
      <c r="G7981" s="59"/>
    </row>
    <row r="7982" spans="2:7" x14ac:dyDescent="0.25">
      <c r="B7982" s="55"/>
      <c r="G7982" s="59"/>
    </row>
    <row r="7983" spans="2:7" x14ac:dyDescent="0.25">
      <c r="B7983" s="55"/>
      <c r="G7983" s="59"/>
    </row>
    <row r="7984" spans="2:7" x14ac:dyDescent="0.25">
      <c r="B7984" s="55"/>
      <c r="G7984" s="59"/>
    </row>
    <row r="7985" spans="2:7" x14ac:dyDescent="0.25">
      <c r="B7985" s="55"/>
      <c r="G7985" s="59"/>
    </row>
    <row r="7986" spans="2:7" x14ac:dyDescent="0.25">
      <c r="B7986" s="55"/>
      <c r="G7986" s="59"/>
    </row>
    <row r="7987" spans="2:7" x14ac:dyDescent="0.25">
      <c r="B7987" s="55"/>
      <c r="G7987" s="59"/>
    </row>
    <row r="7988" spans="2:7" x14ac:dyDescent="0.25">
      <c r="B7988" s="55"/>
      <c r="G7988" s="59"/>
    </row>
    <row r="7989" spans="2:7" x14ac:dyDescent="0.25">
      <c r="B7989" s="55"/>
      <c r="G7989" s="59"/>
    </row>
    <row r="7990" spans="2:7" x14ac:dyDescent="0.25">
      <c r="B7990" s="55"/>
      <c r="G7990" s="59"/>
    </row>
    <row r="7991" spans="2:7" x14ac:dyDescent="0.25">
      <c r="B7991" s="55"/>
      <c r="G7991" s="59"/>
    </row>
    <row r="7992" spans="2:7" x14ac:dyDescent="0.25">
      <c r="B7992" s="55"/>
      <c r="G7992" s="59"/>
    </row>
    <row r="7993" spans="2:7" x14ac:dyDescent="0.25">
      <c r="B7993" s="55"/>
      <c r="G7993" s="59"/>
    </row>
    <row r="7994" spans="2:7" x14ac:dyDescent="0.25">
      <c r="B7994" s="55"/>
      <c r="G7994" s="59"/>
    </row>
    <row r="7995" spans="2:7" x14ac:dyDescent="0.25">
      <c r="B7995" s="55"/>
      <c r="G7995" s="59"/>
    </row>
    <row r="7996" spans="2:7" x14ac:dyDescent="0.25">
      <c r="B7996" s="55"/>
      <c r="G7996" s="59"/>
    </row>
    <row r="7997" spans="2:7" x14ac:dyDescent="0.25">
      <c r="B7997" s="55"/>
      <c r="G7997" s="59"/>
    </row>
    <row r="7998" spans="2:7" x14ac:dyDescent="0.25">
      <c r="B7998" s="55"/>
      <c r="G7998" s="59"/>
    </row>
    <row r="7999" spans="2:7" x14ac:dyDescent="0.25">
      <c r="B7999" s="55"/>
      <c r="G7999" s="59"/>
    </row>
    <row r="8000" spans="2:7" x14ac:dyDescent="0.25">
      <c r="B8000" s="55"/>
      <c r="G8000" s="59"/>
    </row>
    <row r="8001" spans="2:7" x14ac:dyDescent="0.25">
      <c r="B8001" s="55"/>
      <c r="G8001" s="59"/>
    </row>
    <row r="8002" spans="2:7" x14ac:dyDescent="0.25">
      <c r="B8002" s="55"/>
      <c r="G8002" s="59"/>
    </row>
    <row r="8003" spans="2:7" x14ac:dyDescent="0.25">
      <c r="B8003" s="55"/>
      <c r="G8003" s="59"/>
    </row>
    <row r="8004" spans="2:7" x14ac:dyDescent="0.25">
      <c r="B8004" s="55"/>
      <c r="G8004" s="59"/>
    </row>
    <row r="8005" spans="2:7" x14ac:dyDescent="0.25">
      <c r="B8005" s="55"/>
      <c r="G8005" s="59"/>
    </row>
    <row r="8006" spans="2:7" x14ac:dyDescent="0.25">
      <c r="B8006" s="55"/>
      <c r="G8006" s="59"/>
    </row>
    <row r="8007" spans="2:7" x14ac:dyDescent="0.25">
      <c r="B8007" s="55"/>
      <c r="G8007" s="59"/>
    </row>
    <row r="8008" spans="2:7" x14ac:dyDescent="0.25">
      <c r="B8008" s="55"/>
      <c r="G8008" s="59"/>
    </row>
    <row r="8009" spans="2:7" x14ac:dyDescent="0.25">
      <c r="B8009" s="55"/>
      <c r="G8009" s="59"/>
    </row>
    <row r="8010" spans="2:7" x14ac:dyDescent="0.25">
      <c r="B8010" s="55"/>
      <c r="G8010" s="59"/>
    </row>
    <row r="8011" spans="2:7" x14ac:dyDescent="0.25">
      <c r="B8011" s="55"/>
      <c r="G8011" s="59"/>
    </row>
    <row r="8012" spans="2:7" x14ac:dyDescent="0.25">
      <c r="B8012" s="55"/>
      <c r="G8012" s="59"/>
    </row>
    <row r="8013" spans="2:7" x14ac:dyDescent="0.25">
      <c r="B8013" s="55"/>
      <c r="G8013" s="59"/>
    </row>
    <row r="8014" spans="2:7" x14ac:dyDescent="0.25">
      <c r="B8014" s="55"/>
      <c r="G8014" s="59"/>
    </row>
    <row r="8015" spans="2:7" x14ac:dyDescent="0.25">
      <c r="B8015" s="55"/>
      <c r="G8015" s="59"/>
    </row>
    <row r="8016" spans="2:7" x14ac:dyDescent="0.25">
      <c r="B8016" s="55"/>
      <c r="G8016" s="59"/>
    </row>
    <row r="8017" spans="2:7" x14ac:dyDescent="0.25">
      <c r="B8017" s="55"/>
      <c r="G8017" s="59"/>
    </row>
    <row r="8018" spans="2:7" x14ac:dyDescent="0.25">
      <c r="B8018" s="55"/>
      <c r="G8018" s="59"/>
    </row>
    <row r="8019" spans="2:7" x14ac:dyDescent="0.25">
      <c r="B8019" s="55"/>
      <c r="G8019" s="59"/>
    </row>
    <row r="8020" spans="2:7" x14ac:dyDescent="0.25">
      <c r="B8020" s="55"/>
      <c r="G8020" s="59"/>
    </row>
    <row r="8021" spans="2:7" x14ac:dyDescent="0.25">
      <c r="B8021" s="55"/>
      <c r="G8021" s="59"/>
    </row>
    <row r="8022" spans="2:7" x14ac:dyDescent="0.25">
      <c r="B8022" s="55"/>
      <c r="G8022" s="59"/>
    </row>
    <row r="8023" spans="2:7" x14ac:dyDescent="0.25">
      <c r="B8023" s="55"/>
      <c r="G8023" s="59"/>
    </row>
    <row r="8024" spans="2:7" x14ac:dyDescent="0.25">
      <c r="B8024" s="55"/>
      <c r="G8024" s="59"/>
    </row>
    <row r="8025" spans="2:7" x14ac:dyDescent="0.25">
      <c r="B8025" s="55"/>
      <c r="G8025" s="59"/>
    </row>
    <row r="8026" spans="2:7" x14ac:dyDescent="0.25">
      <c r="B8026" s="55"/>
      <c r="G8026" s="59"/>
    </row>
    <row r="8027" spans="2:7" x14ac:dyDescent="0.25">
      <c r="B8027" s="55"/>
      <c r="G8027" s="59"/>
    </row>
    <row r="8028" spans="2:7" x14ac:dyDescent="0.25">
      <c r="B8028" s="55"/>
      <c r="G8028" s="59"/>
    </row>
    <row r="8029" spans="2:7" x14ac:dyDescent="0.25">
      <c r="B8029" s="55"/>
      <c r="G8029" s="59"/>
    </row>
    <row r="8030" spans="2:7" x14ac:dyDescent="0.25">
      <c r="B8030" s="55"/>
      <c r="G8030" s="59"/>
    </row>
    <row r="8031" spans="2:7" x14ac:dyDescent="0.25">
      <c r="B8031" s="55"/>
      <c r="G8031" s="59"/>
    </row>
    <row r="8032" spans="2:7" x14ac:dyDescent="0.25">
      <c r="B8032" s="55"/>
      <c r="G8032" s="59"/>
    </row>
    <row r="8033" spans="2:7" x14ac:dyDescent="0.25">
      <c r="B8033" s="55"/>
      <c r="G8033" s="59"/>
    </row>
    <row r="8034" spans="2:7" x14ac:dyDescent="0.25">
      <c r="B8034" s="55"/>
      <c r="G8034" s="59"/>
    </row>
    <row r="8035" spans="2:7" x14ac:dyDescent="0.25">
      <c r="B8035" s="55"/>
      <c r="G8035" s="59"/>
    </row>
    <row r="8036" spans="2:7" x14ac:dyDescent="0.25">
      <c r="B8036" s="55"/>
      <c r="G8036" s="59"/>
    </row>
    <row r="8037" spans="2:7" x14ac:dyDescent="0.25">
      <c r="B8037" s="55"/>
      <c r="G8037" s="59"/>
    </row>
    <row r="8038" spans="2:7" x14ac:dyDescent="0.25">
      <c r="B8038" s="55"/>
      <c r="G8038" s="59"/>
    </row>
    <row r="8039" spans="2:7" x14ac:dyDescent="0.25">
      <c r="B8039" s="55"/>
      <c r="G8039" s="59"/>
    </row>
    <row r="8040" spans="2:7" x14ac:dyDescent="0.25">
      <c r="B8040" s="55"/>
      <c r="G8040" s="59"/>
    </row>
    <row r="8041" spans="2:7" x14ac:dyDescent="0.25">
      <c r="B8041" s="55"/>
      <c r="G8041" s="59"/>
    </row>
    <row r="8042" spans="2:7" x14ac:dyDescent="0.25">
      <c r="B8042" s="55"/>
      <c r="G8042" s="59"/>
    </row>
    <row r="8043" spans="2:7" x14ac:dyDescent="0.25">
      <c r="B8043" s="55"/>
      <c r="G8043" s="59"/>
    </row>
    <row r="8044" spans="2:7" x14ac:dyDescent="0.25">
      <c r="B8044" s="55"/>
      <c r="G8044" s="59"/>
    </row>
    <row r="8045" spans="2:7" x14ac:dyDescent="0.25">
      <c r="B8045" s="55"/>
      <c r="G8045" s="59"/>
    </row>
    <row r="8046" spans="2:7" x14ac:dyDescent="0.25">
      <c r="B8046" s="55"/>
      <c r="G8046" s="59"/>
    </row>
    <row r="8047" spans="2:7" x14ac:dyDescent="0.25">
      <c r="B8047" s="55"/>
      <c r="G8047" s="59"/>
    </row>
    <row r="8048" spans="2:7" x14ac:dyDescent="0.25">
      <c r="B8048" s="55"/>
      <c r="G8048" s="59"/>
    </row>
    <row r="8049" spans="2:7" x14ac:dyDescent="0.25">
      <c r="B8049" s="55"/>
      <c r="G8049" s="59"/>
    </row>
    <row r="8050" spans="2:7" x14ac:dyDescent="0.25">
      <c r="B8050" s="55"/>
      <c r="G8050" s="59"/>
    </row>
    <row r="8051" spans="2:7" x14ac:dyDescent="0.25">
      <c r="B8051" s="55"/>
      <c r="G8051" s="59"/>
    </row>
    <row r="8052" spans="2:7" x14ac:dyDescent="0.25">
      <c r="B8052" s="55"/>
      <c r="G8052" s="59"/>
    </row>
    <row r="8053" spans="2:7" x14ac:dyDescent="0.25">
      <c r="B8053" s="55"/>
      <c r="G8053" s="59"/>
    </row>
    <row r="8054" spans="2:7" x14ac:dyDescent="0.25">
      <c r="B8054" s="55"/>
      <c r="G8054" s="59"/>
    </row>
    <row r="8055" spans="2:7" x14ac:dyDescent="0.25">
      <c r="B8055" s="55"/>
      <c r="G8055" s="59"/>
    </row>
    <row r="8056" spans="2:7" x14ac:dyDescent="0.25">
      <c r="B8056" s="55"/>
      <c r="G8056" s="59"/>
    </row>
    <row r="8057" spans="2:7" x14ac:dyDescent="0.25">
      <c r="B8057" s="55"/>
      <c r="G8057" s="59"/>
    </row>
    <row r="8058" spans="2:7" x14ac:dyDescent="0.25">
      <c r="B8058" s="55"/>
      <c r="G8058" s="59"/>
    </row>
    <row r="8059" spans="2:7" x14ac:dyDescent="0.25">
      <c r="B8059" s="55"/>
      <c r="G8059" s="59"/>
    </row>
    <row r="8060" spans="2:7" x14ac:dyDescent="0.25">
      <c r="B8060" s="55"/>
      <c r="G8060" s="59"/>
    </row>
    <row r="8061" spans="2:7" x14ac:dyDescent="0.25">
      <c r="B8061" s="55"/>
      <c r="G8061" s="59"/>
    </row>
    <row r="8062" spans="2:7" x14ac:dyDescent="0.25">
      <c r="B8062" s="55"/>
      <c r="G8062" s="59"/>
    </row>
    <row r="8063" spans="2:7" x14ac:dyDescent="0.25">
      <c r="B8063" s="55"/>
      <c r="G8063" s="59"/>
    </row>
    <row r="8064" spans="2:7" x14ac:dyDescent="0.25">
      <c r="B8064" s="55"/>
      <c r="G8064" s="59"/>
    </row>
    <row r="8065" spans="2:7" x14ac:dyDescent="0.25">
      <c r="B8065" s="55"/>
      <c r="G8065" s="59"/>
    </row>
    <row r="8066" spans="2:7" x14ac:dyDescent="0.25">
      <c r="B8066" s="55"/>
      <c r="G8066" s="59"/>
    </row>
    <row r="8067" spans="2:7" x14ac:dyDescent="0.25">
      <c r="B8067" s="55"/>
      <c r="G8067" s="59"/>
    </row>
    <row r="8068" spans="2:7" x14ac:dyDescent="0.25">
      <c r="B8068" s="55"/>
      <c r="G8068" s="59"/>
    </row>
    <row r="8069" spans="2:7" x14ac:dyDescent="0.25">
      <c r="B8069" s="55"/>
      <c r="G8069" s="59"/>
    </row>
    <row r="8070" spans="2:7" x14ac:dyDescent="0.25">
      <c r="B8070" s="55"/>
      <c r="G8070" s="59"/>
    </row>
    <row r="8071" spans="2:7" x14ac:dyDescent="0.25">
      <c r="B8071" s="55"/>
      <c r="G8071" s="59"/>
    </row>
    <row r="8072" spans="2:7" x14ac:dyDescent="0.25">
      <c r="B8072" s="55"/>
      <c r="G8072" s="59"/>
    </row>
    <row r="8073" spans="2:7" x14ac:dyDescent="0.25">
      <c r="B8073" s="55"/>
      <c r="G8073" s="59"/>
    </row>
    <row r="8074" spans="2:7" x14ac:dyDescent="0.25">
      <c r="B8074" s="55"/>
      <c r="G8074" s="59"/>
    </row>
    <row r="8075" spans="2:7" x14ac:dyDescent="0.25">
      <c r="B8075" s="55"/>
      <c r="G8075" s="59"/>
    </row>
    <row r="8076" spans="2:7" x14ac:dyDescent="0.25">
      <c r="B8076" s="55"/>
      <c r="G8076" s="59"/>
    </row>
    <row r="8077" spans="2:7" x14ac:dyDescent="0.25">
      <c r="B8077" s="55"/>
      <c r="G8077" s="59"/>
    </row>
    <row r="8078" spans="2:7" x14ac:dyDescent="0.25">
      <c r="B8078" s="55"/>
      <c r="G8078" s="59"/>
    </row>
    <row r="8079" spans="2:7" x14ac:dyDescent="0.25">
      <c r="B8079" s="55"/>
      <c r="G8079" s="59"/>
    </row>
    <row r="8080" spans="2:7" x14ac:dyDescent="0.25">
      <c r="B8080" s="55"/>
      <c r="G8080" s="59"/>
    </row>
    <row r="8081" spans="2:7" x14ac:dyDescent="0.25">
      <c r="B8081" s="55"/>
      <c r="G8081" s="59"/>
    </row>
    <row r="8082" spans="2:7" x14ac:dyDescent="0.25">
      <c r="B8082" s="55"/>
      <c r="G8082" s="59"/>
    </row>
    <row r="8083" spans="2:7" x14ac:dyDescent="0.25">
      <c r="B8083" s="55"/>
      <c r="G8083" s="59"/>
    </row>
    <row r="8084" spans="2:7" x14ac:dyDescent="0.25">
      <c r="B8084" s="55"/>
      <c r="G8084" s="59"/>
    </row>
    <row r="8085" spans="2:7" x14ac:dyDescent="0.25">
      <c r="B8085" s="55"/>
      <c r="G8085" s="59"/>
    </row>
    <row r="8086" spans="2:7" x14ac:dyDescent="0.25">
      <c r="B8086" s="55"/>
      <c r="G8086" s="59"/>
    </row>
    <row r="8087" spans="2:7" x14ac:dyDescent="0.25">
      <c r="B8087" s="55"/>
      <c r="G8087" s="59"/>
    </row>
    <row r="8088" spans="2:7" x14ac:dyDescent="0.25">
      <c r="B8088" s="55"/>
      <c r="G8088" s="59"/>
    </row>
    <row r="8089" spans="2:7" x14ac:dyDescent="0.25">
      <c r="B8089" s="55"/>
      <c r="G8089" s="59"/>
    </row>
    <row r="8090" spans="2:7" x14ac:dyDescent="0.25">
      <c r="B8090" s="55"/>
      <c r="G8090" s="59"/>
    </row>
    <row r="8091" spans="2:7" x14ac:dyDescent="0.25">
      <c r="B8091" s="55"/>
      <c r="G8091" s="59"/>
    </row>
    <row r="8092" spans="2:7" x14ac:dyDescent="0.25">
      <c r="B8092" s="55"/>
      <c r="G8092" s="59"/>
    </row>
    <row r="8093" spans="2:7" x14ac:dyDescent="0.25">
      <c r="B8093" s="55"/>
      <c r="G8093" s="59"/>
    </row>
    <row r="8094" spans="2:7" x14ac:dyDescent="0.25">
      <c r="B8094" s="55"/>
      <c r="G8094" s="59"/>
    </row>
    <row r="8095" spans="2:7" x14ac:dyDescent="0.25">
      <c r="B8095" s="55"/>
      <c r="G8095" s="59"/>
    </row>
    <row r="8096" spans="2:7" x14ac:dyDescent="0.25">
      <c r="B8096" s="55"/>
      <c r="G8096" s="59"/>
    </row>
    <row r="8097" spans="2:7" x14ac:dyDescent="0.25">
      <c r="B8097" s="55"/>
      <c r="G8097" s="59"/>
    </row>
    <row r="8098" spans="2:7" x14ac:dyDescent="0.25">
      <c r="B8098" s="55"/>
      <c r="G8098" s="59"/>
    </row>
    <row r="8099" spans="2:7" x14ac:dyDescent="0.25">
      <c r="B8099" s="55"/>
      <c r="G8099" s="59"/>
    </row>
    <row r="8100" spans="2:7" x14ac:dyDescent="0.25">
      <c r="B8100" s="55"/>
      <c r="G8100" s="59"/>
    </row>
    <row r="8101" spans="2:7" x14ac:dyDescent="0.25">
      <c r="B8101" s="55"/>
      <c r="G8101" s="59"/>
    </row>
    <row r="8102" spans="2:7" x14ac:dyDescent="0.25">
      <c r="B8102" s="55"/>
      <c r="G8102" s="59"/>
    </row>
    <row r="8103" spans="2:7" x14ac:dyDescent="0.25">
      <c r="B8103" s="55"/>
      <c r="G8103" s="59"/>
    </row>
    <row r="8104" spans="2:7" x14ac:dyDescent="0.25">
      <c r="B8104" s="55"/>
      <c r="G8104" s="59"/>
    </row>
    <row r="8105" spans="2:7" x14ac:dyDescent="0.25">
      <c r="B8105" s="55"/>
      <c r="G8105" s="59"/>
    </row>
    <row r="8106" spans="2:7" x14ac:dyDescent="0.25">
      <c r="B8106" s="55"/>
      <c r="G8106" s="59"/>
    </row>
    <row r="8107" spans="2:7" x14ac:dyDescent="0.25">
      <c r="B8107" s="55"/>
      <c r="G8107" s="59"/>
    </row>
    <row r="8108" spans="2:7" x14ac:dyDescent="0.25">
      <c r="B8108" s="55"/>
      <c r="G8108" s="59"/>
    </row>
    <row r="8109" spans="2:7" x14ac:dyDescent="0.25">
      <c r="B8109" s="55"/>
      <c r="G8109" s="59"/>
    </row>
    <row r="8110" spans="2:7" x14ac:dyDescent="0.25">
      <c r="B8110" s="55"/>
      <c r="G8110" s="59"/>
    </row>
    <row r="8111" spans="2:7" x14ac:dyDescent="0.25">
      <c r="B8111" s="55"/>
      <c r="G8111" s="59"/>
    </row>
    <row r="8112" spans="2:7" x14ac:dyDescent="0.25">
      <c r="B8112" s="55"/>
      <c r="G8112" s="59"/>
    </row>
    <row r="8113" spans="2:7" x14ac:dyDescent="0.25">
      <c r="B8113" s="55"/>
      <c r="G8113" s="59"/>
    </row>
    <row r="8114" spans="2:7" x14ac:dyDescent="0.25">
      <c r="B8114" s="55"/>
      <c r="G8114" s="59"/>
    </row>
    <row r="8115" spans="2:7" x14ac:dyDescent="0.25">
      <c r="B8115" s="55"/>
      <c r="G8115" s="59"/>
    </row>
    <row r="8116" spans="2:7" x14ac:dyDescent="0.25">
      <c r="B8116" s="55"/>
      <c r="G8116" s="59"/>
    </row>
    <row r="8117" spans="2:7" x14ac:dyDescent="0.25">
      <c r="B8117" s="55"/>
      <c r="G8117" s="59"/>
    </row>
    <row r="8118" spans="2:7" x14ac:dyDescent="0.25">
      <c r="B8118" s="55"/>
      <c r="G8118" s="59"/>
    </row>
    <row r="8119" spans="2:7" x14ac:dyDescent="0.25">
      <c r="B8119" s="55"/>
      <c r="G8119" s="59"/>
    </row>
    <row r="8120" spans="2:7" x14ac:dyDescent="0.25">
      <c r="B8120" s="55"/>
      <c r="G8120" s="59"/>
    </row>
    <row r="8121" spans="2:7" x14ac:dyDescent="0.25">
      <c r="B8121" s="55"/>
      <c r="G8121" s="59"/>
    </row>
    <row r="8122" spans="2:7" x14ac:dyDescent="0.25">
      <c r="B8122" s="55"/>
      <c r="G8122" s="59"/>
    </row>
    <row r="8123" spans="2:7" x14ac:dyDescent="0.25">
      <c r="B8123" s="55"/>
      <c r="G8123" s="59"/>
    </row>
    <row r="8124" spans="2:7" x14ac:dyDescent="0.25">
      <c r="B8124" s="55"/>
      <c r="G8124" s="59"/>
    </row>
    <row r="8125" spans="2:7" x14ac:dyDescent="0.25">
      <c r="B8125" s="55"/>
      <c r="G8125" s="59"/>
    </row>
    <row r="8126" spans="2:7" x14ac:dyDescent="0.25">
      <c r="B8126" s="55"/>
      <c r="G8126" s="59"/>
    </row>
    <row r="8127" spans="2:7" x14ac:dyDescent="0.25">
      <c r="B8127" s="55"/>
      <c r="G8127" s="59"/>
    </row>
    <row r="8128" spans="2:7" x14ac:dyDescent="0.25">
      <c r="B8128" s="55"/>
      <c r="G8128" s="59"/>
    </row>
    <row r="8129" spans="2:7" x14ac:dyDescent="0.25">
      <c r="B8129" s="55"/>
      <c r="G8129" s="59"/>
    </row>
    <row r="8130" spans="2:7" x14ac:dyDescent="0.25">
      <c r="B8130" s="55"/>
      <c r="G8130" s="59"/>
    </row>
    <row r="8131" spans="2:7" x14ac:dyDescent="0.25">
      <c r="B8131" s="55"/>
      <c r="G8131" s="59"/>
    </row>
    <row r="8132" spans="2:7" x14ac:dyDescent="0.25">
      <c r="B8132" s="55"/>
      <c r="G8132" s="59"/>
    </row>
    <row r="8133" spans="2:7" x14ac:dyDescent="0.25">
      <c r="B8133" s="55"/>
      <c r="G8133" s="59"/>
    </row>
    <row r="8134" spans="2:7" x14ac:dyDescent="0.25">
      <c r="B8134" s="55"/>
      <c r="G8134" s="59"/>
    </row>
    <row r="8135" spans="2:7" x14ac:dyDescent="0.25">
      <c r="B8135" s="55"/>
      <c r="G8135" s="59"/>
    </row>
    <row r="8136" spans="2:7" x14ac:dyDescent="0.25">
      <c r="B8136" s="55"/>
      <c r="G8136" s="59"/>
    </row>
    <row r="8137" spans="2:7" x14ac:dyDescent="0.25">
      <c r="B8137" s="55"/>
      <c r="G8137" s="59"/>
    </row>
    <row r="8138" spans="2:7" x14ac:dyDescent="0.25">
      <c r="B8138" s="55"/>
      <c r="G8138" s="59"/>
    </row>
    <row r="8139" spans="2:7" x14ac:dyDescent="0.25">
      <c r="B8139" s="55"/>
      <c r="G8139" s="59"/>
    </row>
    <row r="8140" spans="2:7" x14ac:dyDescent="0.25">
      <c r="B8140" s="55"/>
      <c r="G8140" s="59"/>
    </row>
    <row r="8141" spans="2:7" x14ac:dyDescent="0.25">
      <c r="B8141" s="55"/>
      <c r="G8141" s="59"/>
    </row>
    <row r="8142" spans="2:7" x14ac:dyDescent="0.25">
      <c r="B8142" s="55"/>
      <c r="G8142" s="59"/>
    </row>
    <row r="8143" spans="2:7" x14ac:dyDescent="0.25">
      <c r="B8143" s="55"/>
      <c r="G8143" s="59"/>
    </row>
    <row r="8144" spans="2:7" x14ac:dyDescent="0.25">
      <c r="B8144" s="55"/>
      <c r="G8144" s="59"/>
    </row>
    <row r="8145" spans="2:7" x14ac:dyDescent="0.25">
      <c r="B8145" s="55"/>
      <c r="G8145" s="59"/>
    </row>
    <row r="8146" spans="2:7" x14ac:dyDescent="0.25">
      <c r="B8146" s="55"/>
      <c r="G8146" s="59"/>
    </row>
    <row r="8147" spans="2:7" x14ac:dyDescent="0.25">
      <c r="B8147" s="55"/>
      <c r="G8147" s="59"/>
    </row>
    <row r="8148" spans="2:7" x14ac:dyDescent="0.25">
      <c r="B8148" s="55"/>
      <c r="G8148" s="59"/>
    </row>
    <row r="8149" spans="2:7" x14ac:dyDescent="0.25">
      <c r="B8149" s="55"/>
      <c r="G8149" s="59"/>
    </row>
    <row r="8150" spans="2:7" x14ac:dyDescent="0.25">
      <c r="B8150" s="55"/>
      <c r="G8150" s="59"/>
    </row>
    <row r="8151" spans="2:7" x14ac:dyDescent="0.25">
      <c r="B8151" s="55"/>
      <c r="G8151" s="59"/>
    </row>
    <row r="8152" spans="2:7" x14ac:dyDescent="0.25">
      <c r="B8152" s="55"/>
      <c r="G8152" s="59"/>
    </row>
    <row r="8153" spans="2:7" x14ac:dyDescent="0.25">
      <c r="B8153" s="55"/>
      <c r="G8153" s="59"/>
    </row>
    <row r="8154" spans="2:7" x14ac:dyDescent="0.25">
      <c r="B8154" s="55"/>
      <c r="G8154" s="59"/>
    </row>
    <row r="8155" spans="2:7" x14ac:dyDescent="0.25">
      <c r="B8155" s="55"/>
      <c r="G8155" s="59"/>
    </row>
    <row r="8156" spans="2:7" x14ac:dyDescent="0.25">
      <c r="B8156" s="55"/>
      <c r="G8156" s="59"/>
    </row>
    <row r="8157" spans="2:7" x14ac:dyDescent="0.25">
      <c r="B8157" s="55"/>
      <c r="G8157" s="59"/>
    </row>
    <row r="8158" spans="2:7" x14ac:dyDescent="0.25">
      <c r="B8158" s="55"/>
      <c r="G8158" s="59"/>
    </row>
    <row r="8159" spans="2:7" x14ac:dyDescent="0.25">
      <c r="B8159" s="55"/>
      <c r="G8159" s="59"/>
    </row>
    <row r="8160" spans="2:7" x14ac:dyDescent="0.25">
      <c r="B8160" s="55"/>
      <c r="G8160" s="59"/>
    </row>
    <row r="8161" spans="2:7" x14ac:dyDescent="0.25">
      <c r="B8161" s="55"/>
      <c r="G8161" s="59"/>
    </row>
    <row r="8162" spans="2:7" x14ac:dyDescent="0.25">
      <c r="B8162" s="55"/>
      <c r="G8162" s="59"/>
    </row>
    <row r="8163" spans="2:7" x14ac:dyDescent="0.25">
      <c r="B8163" s="55"/>
      <c r="G8163" s="59"/>
    </row>
    <row r="8164" spans="2:7" x14ac:dyDescent="0.25">
      <c r="B8164" s="55"/>
      <c r="G8164" s="59"/>
    </row>
    <row r="8165" spans="2:7" x14ac:dyDescent="0.25">
      <c r="B8165" s="55"/>
      <c r="G8165" s="59"/>
    </row>
    <row r="8166" spans="2:7" x14ac:dyDescent="0.25">
      <c r="B8166" s="55"/>
      <c r="G8166" s="59"/>
    </row>
    <row r="8167" spans="2:7" x14ac:dyDescent="0.25">
      <c r="B8167" s="55"/>
      <c r="G8167" s="59"/>
    </row>
    <row r="8168" spans="2:7" x14ac:dyDescent="0.25">
      <c r="B8168" s="55"/>
      <c r="G8168" s="59"/>
    </row>
    <row r="8169" spans="2:7" x14ac:dyDescent="0.25">
      <c r="B8169" s="55"/>
      <c r="G8169" s="59"/>
    </row>
    <row r="8170" spans="2:7" x14ac:dyDescent="0.25">
      <c r="B8170" s="55"/>
      <c r="G8170" s="59"/>
    </row>
    <row r="8171" spans="2:7" x14ac:dyDescent="0.25">
      <c r="B8171" s="55"/>
      <c r="G8171" s="59"/>
    </row>
    <row r="8172" spans="2:7" x14ac:dyDescent="0.25">
      <c r="B8172" s="55"/>
      <c r="G8172" s="59"/>
    </row>
    <row r="8173" spans="2:7" x14ac:dyDescent="0.25">
      <c r="B8173" s="55"/>
      <c r="G8173" s="59"/>
    </row>
    <row r="8174" spans="2:7" x14ac:dyDescent="0.25">
      <c r="B8174" s="55"/>
      <c r="G8174" s="59"/>
    </row>
    <row r="8175" spans="2:7" x14ac:dyDescent="0.25">
      <c r="B8175" s="55"/>
      <c r="G8175" s="59"/>
    </row>
    <row r="8176" spans="2:7" x14ac:dyDescent="0.25">
      <c r="B8176" s="55"/>
      <c r="G8176" s="59"/>
    </row>
    <row r="8177" spans="2:7" x14ac:dyDescent="0.25">
      <c r="B8177" s="55"/>
      <c r="G8177" s="59"/>
    </row>
    <row r="8178" spans="2:7" x14ac:dyDescent="0.25">
      <c r="B8178" s="55"/>
      <c r="G8178" s="59"/>
    </row>
    <row r="8179" spans="2:7" x14ac:dyDescent="0.25">
      <c r="B8179" s="55"/>
      <c r="G8179" s="59"/>
    </row>
    <row r="8180" spans="2:7" x14ac:dyDescent="0.25">
      <c r="B8180" s="55"/>
      <c r="G8180" s="59"/>
    </row>
    <row r="8181" spans="2:7" x14ac:dyDescent="0.25">
      <c r="B8181" s="55"/>
      <c r="G8181" s="59"/>
    </row>
    <row r="8182" spans="2:7" x14ac:dyDescent="0.25">
      <c r="B8182" s="55"/>
      <c r="G8182" s="59"/>
    </row>
    <row r="8183" spans="2:7" x14ac:dyDescent="0.25">
      <c r="B8183" s="55"/>
      <c r="G8183" s="59"/>
    </row>
    <row r="8184" spans="2:7" x14ac:dyDescent="0.25">
      <c r="B8184" s="55"/>
      <c r="G8184" s="59"/>
    </row>
    <row r="8185" spans="2:7" x14ac:dyDescent="0.25">
      <c r="B8185" s="55"/>
      <c r="G8185" s="59"/>
    </row>
    <row r="8186" spans="2:7" x14ac:dyDescent="0.25">
      <c r="B8186" s="55"/>
      <c r="G8186" s="59"/>
    </row>
    <row r="8187" spans="2:7" x14ac:dyDescent="0.25">
      <c r="B8187" s="55"/>
      <c r="G8187" s="59"/>
    </row>
    <row r="8188" spans="2:7" x14ac:dyDescent="0.25">
      <c r="B8188" s="55"/>
      <c r="G8188" s="59"/>
    </row>
    <row r="8189" spans="2:7" x14ac:dyDescent="0.25">
      <c r="B8189" s="55"/>
      <c r="G8189" s="59"/>
    </row>
    <row r="8190" spans="2:7" x14ac:dyDescent="0.25">
      <c r="B8190" s="55"/>
      <c r="G8190" s="59"/>
    </row>
    <row r="8191" spans="2:7" x14ac:dyDescent="0.25">
      <c r="B8191" s="55"/>
      <c r="G8191" s="59"/>
    </row>
    <row r="8192" spans="2:7" x14ac:dyDescent="0.25">
      <c r="B8192" s="55"/>
      <c r="G8192" s="59"/>
    </row>
    <row r="8193" spans="2:7" x14ac:dyDescent="0.25">
      <c r="B8193" s="55"/>
      <c r="G8193" s="59"/>
    </row>
    <row r="8194" spans="2:7" x14ac:dyDescent="0.25">
      <c r="B8194" s="55"/>
      <c r="G8194" s="59"/>
    </row>
    <row r="8195" spans="2:7" x14ac:dyDescent="0.25">
      <c r="B8195" s="55"/>
      <c r="G8195" s="59"/>
    </row>
    <row r="8196" spans="2:7" x14ac:dyDescent="0.25">
      <c r="B8196" s="55"/>
      <c r="G8196" s="59"/>
    </row>
    <row r="8197" spans="2:7" x14ac:dyDescent="0.25">
      <c r="B8197" s="55"/>
      <c r="G8197" s="59"/>
    </row>
    <row r="8198" spans="2:7" x14ac:dyDescent="0.25">
      <c r="B8198" s="55"/>
      <c r="G8198" s="59"/>
    </row>
    <row r="8199" spans="2:7" x14ac:dyDescent="0.25">
      <c r="B8199" s="55"/>
      <c r="G8199" s="59"/>
    </row>
    <row r="8200" spans="2:7" x14ac:dyDescent="0.25">
      <c r="B8200" s="55"/>
      <c r="G8200" s="59"/>
    </row>
    <row r="8201" spans="2:7" x14ac:dyDescent="0.25">
      <c r="B8201" s="55"/>
      <c r="G8201" s="59"/>
    </row>
    <row r="8202" spans="2:7" x14ac:dyDescent="0.25">
      <c r="B8202" s="55"/>
      <c r="G8202" s="59"/>
    </row>
    <row r="8203" spans="2:7" x14ac:dyDescent="0.25">
      <c r="B8203" s="55"/>
      <c r="G8203" s="59"/>
    </row>
    <row r="8204" spans="2:7" x14ac:dyDescent="0.25">
      <c r="B8204" s="55"/>
      <c r="G8204" s="59"/>
    </row>
    <row r="8205" spans="2:7" x14ac:dyDescent="0.25">
      <c r="B8205" s="55"/>
      <c r="G8205" s="59"/>
    </row>
    <row r="8206" spans="2:7" x14ac:dyDescent="0.25">
      <c r="B8206" s="55"/>
      <c r="G8206" s="59"/>
    </row>
    <row r="8207" spans="2:7" x14ac:dyDescent="0.25">
      <c r="B8207" s="55"/>
      <c r="G8207" s="59"/>
    </row>
    <row r="8208" spans="2:7" x14ac:dyDescent="0.25">
      <c r="B8208" s="55"/>
      <c r="G8208" s="59"/>
    </row>
    <row r="8209" spans="2:7" x14ac:dyDescent="0.25">
      <c r="B8209" s="55"/>
      <c r="G8209" s="59"/>
    </row>
    <row r="8210" spans="2:7" x14ac:dyDescent="0.25">
      <c r="B8210" s="55"/>
      <c r="G8210" s="59"/>
    </row>
    <row r="8211" spans="2:7" x14ac:dyDescent="0.25">
      <c r="B8211" s="55"/>
      <c r="G8211" s="59"/>
    </row>
    <row r="8212" spans="2:7" x14ac:dyDescent="0.25">
      <c r="B8212" s="55"/>
      <c r="G8212" s="59"/>
    </row>
    <row r="8213" spans="2:7" x14ac:dyDescent="0.25">
      <c r="B8213" s="55"/>
      <c r="G8213" s="59"/>
    </row>
    <row r="8214" spans="2:7" x14ac:dyDescent="0.25">
      <c r="B8214" s="55"/>
      <c r="G8214" s="59"/>
    </row>
    <row r="8215" spans="2:7" x14ac:dyDescent="0.25">
      <c r="B8215" s="55"/>
      <c r="G8215" s="59"/>
    </row>
    <row r="8216" spans="2:7" x14ac:dyDescent="0.25">
      <c r="B8216" s="55"/>
      <c r="G8216" s="59"/>
    </row>
    <row r="8217" spans="2:7" x14ac:dyDescent="0.25">
      <c r="B8217" s="55"/>
      <c r="G8217" s="59"/>
    </row>
    <row r="8218" spans="2:7" x14ac:dyDescent="0.25">
      <c r="B8218" s="55"/>
      <c r="G8218" s="59"/>
    </row>
    <row r="8219" spans="2:7" x14ac:dyDescent="0.25">
      <c r="B8219" s="55"/>
      <c r="G8219" s="59"/>
    </row>
    <row r="8220" spans="2:7" x14ac:dyDescent="0.25">
      <c r="B8220" s="55"/>
      <c r="G8220" s="59"/>
    </row>
    <row r="8221" spans="2:7" x14ac:dyDescent="0.25">
      <c r="B8221" s="55"/>
      <c r="G8221" s="59"/>
    </row>
    <row r="8222" spans="2:7" x14ac:dyDescent="0.25">
      <c r="B8222" s="55"/>
      <c r="G8222" s="59"/>
    </row>
    <row r="8223" spans="2:7" x14ac:dyDescent="0.25">
      <c r="B8223" s="55"/>
      <c r="G8223" s="59"/>
    </row>
    <row r="8224" spans="2:7" x14ac:dyDescent="0.25">
      <c r="B8224" s="55"/>
      <c r="G8224" s="59"/>
    </row>
    <row r="8225" spans="2:7" x14ac:dyDescent="0.25">
      <c r="B8225" s="55"/>
      <c r="G8225" s="59"/>
    </row>
    <row r="8226" spans="2:7" x14ac:dyDescent="0.25">
      <c r="B8226" s="55"/>
      <c r="G8226" s="59"/>
    </row>
    <row r="8227" spans="2:7" x14ac:dyDescent="0.25">
      <c r="B8227" s="55"/>
      <c r="G8227" s="59"/>
    </row>
    <row r="8228" spans="2:7" x14ac:dyDescent="0.25">
      <c r="B8228" s="55"/>
      <c r="G8228" s="59"/>
    </row>
    <row r="8229" spans="2:7" x14ac:dyDescent="0.25">
      <c r="B8229" s="55"/>
      <c r="G8229" s="59"/>
    </row>
    <row r="8230" spans="2:7" x14ac:dyDescent="0.25">
      <c r="B8230" s="55"/>
      <c r="G8230" s="59"/>
    </row>
    <row r="8231" spans="2:7" x14ac:dyDescent="0.25">
      <c r="B8231" s="55"/>
      <c r="G8231" s="59"/>
    </row>
    <row r="8232" spans="2:7" x14ac:dyDescent="0.25">
      <c r="B8232" s="55"/>
      <c r="G8232" s="59"/>
    </row>
    <row r="8233" spans="2:7" x14ac:dyDescent="0.25">
      <c r="B8233" s="55"/>
      <c r="G8233" s="59"/>
    </row>
    <row r="8234" spans="2:7" x14ac:dyDescent="0.25">
      <c r="B8234" s="55"/>
      <c r="G8234" s="59"/>
    </row>
    <row r="8235" spans="2:7" x14ac:dyDescent="0.25">
      <c r="B8235" s="55"/>
      <c r="G8235" s="59"/>
    </row>
    <row r="8236" spans="2:7" x14ac:dyDescent="0.25">
      <c r="B8236" s="55"/>
      <c r="G8236" s="59"/>
    </row>
    <row r="8237" spans="2:7" x14ac:dyDescent="0.25">
      <c r="B8237" s="55"/>
      <c r="G8237" s="59"/>
    </row>
    <row r="8238" spans="2:7" x14ac:dyDescent="0.25">
      <c r="B8238" s="55"/>
      <c r="G8238" s="59"/>
    </row>
    <row r="8239" spans="2:7" x14ac:dyDescent="0.25">
      <c r="B8239" s="55"/>
      <c r="G8239" s="59"/>
    </row>
    <row r="8240" spans="2:7" x14ac:dyDescent="0.25">
      <c r="B8240" s="55"/>
      <c r="G8240" s="59"/>
    </row>
    <row r="8241" spans="2:7" x14ac:dyDescent="0.25">
      <c r="B8241" s="55"/>
      <c r="G8241" s="59"/>
    </row>
    <row r="8242" spans="2:7" x14ac:dyDescent="0.25">
      <c r="B8242" s="55"/>
      <c r="G8242" s="59"/>
    </row>
    <row r="8243" spans="2:7" x14ac:dyDescent="0.25">
      <c r="B8243" s="55"/>
      <c r="G8243" s="59"/>
    </row>
    <row r="8244" spans="2:7" x14ac:dyDescent="0.25">
      <c r="B8244" s="55"/>
      <c r="G8244" s="59"/>
    </row>
    <row r="8245" spans="2:7" x14ac:dyDescent="0.25">
      <c r="B8245" s="55"/>
      <c r="G8245" s="59"/>
    </row>
    <row r="8246" spans="2:7" x14ac:dyDescent="0.25">
      <c r="B8246" s="55"/>
      <c r="G8246" s="59"/>
    </row>
    <row r="8247" spans="2:7" x14ac:dyDescent="0.25">
      <c r="B8247" s="55"/>
      <c r="G8247" s="59"/>
    </row>
    <row r="8248" spans="2:7" x14ac:dyDescent="0.25">
      <c r="B8248" s="55"/>
      <c r="G8248" s="59"/>
    </row>
    <row r="8249" spans="2:7" x14ac:dyDescent="0.25">
      <c r="B8249" s="55"/>
      <c r="G8249" s="59"/>
    </row>
    <row r="8250" spans="2:7" x14ac:dyDescent="0.25">
      <c r="B8250" s="55"/>
      <c r="G8250" s="59"/>
    </row>
    <row r="8251" spans="2:7" x14ac:dyDescent="0.25">
      <c r="B8251" s="55"/>
      <c r="G8251" s="59"/>
    </row>
    <row r="8252" spans="2:7" x14ac:dyDescent="0.25">
      <c r="B8252" s="55"/>
      <c r="G8252" s="59"/>
    </row>
    <row r="8253" spans="2:7" x14ac:dyDescent="0.25">
      <c r="B8253" s="55"/>
      <c r="G8253" s="59"/>
    </row>
    <row r="8254" spans="2:7" x14ac:dyDescent="0.25">
      <c r="B8254" s="55"/>
      <c r="G8254" s="59"/>
    </row>
    <row r="8255" spans="2:7" x14ac:dyDescent="0.25">
      <c r="B8255" s="55"/>
      <c r="G8255" s="59"/>
    </row>
    <row r="8256" spans="2:7" x14ac:dyDescent="0.25">
      <c r="B8256" s="55"/>
      <c r="G8256" s="59"/>
    </row>
    <row r="8257" spans="2:7" x14ac:dyDescent="0.25">
      <c r="B8257" s="55"/>
      <c r="G8257" s="59"/>
    </row>
    <row r="8258" spans="2:7" x14ac:dyDescent="0.25">
      <c r="B8258" s="55"/>
      <c r="G8258" s="59"/>
    </row>
    <row r="8259" spans="2:7" x14ac:dyDescent="0.25">
      <c r="B8259" s="55"/>
      <c r="G8259" s="59"/>
    </row>
    <row r="8260" spans="2:7" x14ac:dyDescent="0.25">
      <c r="B8260" s="55"/>
      <c r="G8260" s="59"/>
    </row>
    <row r="8261" spans="2:7" x14ac:dyDescent="0.25">
      <c r="B8261" s="55"/>
      <c r="G8261" s="59"/>
    </row>
    <row r="8262" spans="2:7" x14ac:dyDescent="0.25">
      <c r="B8262" s="55"/>
      <c r="G8262" s="59"/>
    </row>
    <row r="8263" spans="2:7" x14ac:dyDescent="0.25">
      <c r="B8263" s="55"/>
      <c r="G8263" s="59"/>
    </row>
    <row r="8264" spans="2:7" x14ac:dyDescent="0.25">
      <c r="B8264" s="55"/>
      <c r="G8264" s="59"/>
    </row>
    <row r="8265" spans="2:7" x14ac:dyDescent="0.25">
      <c r="B8265" s="55"/>
      <c r="G8265" s="59"/>
    </row>
    <row r="8266" spans="2:7" x14ac:dyDescent="0.25">
      <c r="B8266" s="55"/>
      <c r="G8266" s="59"/>
    </row>
    <row r="8267" spans="2:7" x14ac:dyDescent="0.25">
      <c r="B8267" s="55"/>
      <c r="G8267" s="59"/>
    </row>
    <row r="8268" spans="2:7" x14ac:dyDescent="0.25">
      <c r="B8268" s="55"/>
      <c r="G8268" s="59"/>
    </row>
    <row r="8269" spans="2:7" x14ac:dyDescent="0.25">
      <c r="B8269" s="55"/>
      <c r="G8269" s="59"/>
    </row>
    <row r="8270" spans="2:7" x14ac:dyDescent="0.25">
      <c r="B8270" s="55"/>
      <c r="G8270" s="59"/>
    </row>
    <row r="8271" spans="2:7" x14ac:dyDescent="0.25">
      <c r="B8271" s="55"/>
      <c r="G8271" s="59"/>
    </row>
    <row r="8272" spans="2:7" x14ac:dyDescent="0.25">
      <c r="B8272" s="55"/>
      <c r="G8272" s="59"/>
    </row>
    <row r="8273" spans="2:7" x14ac:dyDescent="0.25">
      <c r="B8273" s="55"/>
      <c r="G8273" s="59"/>
    </row>
    <row r="8274" spans="2:7" x14ac:dyDescent="0.25">
      <c r="B8274" s="55"/>
      <c r="G8274" s="59"/>
    </row>
    <row r="8275" spans="2:7" x14ac:dyDescent="0.25">
      <c r="B8275" s="55"/>
      <c r="G8275" s="59"/>
    </row>
    <row r="8276" spans="2:7" x14ac:dyDescent="0.25">
      <c r="B8276" s="55"/>
      <c r="G8276" s="59"/>
    </row>
    <row r="8277" spans="2:7" x14ac:dyDescent="0.25">
      <c r="B8277" s="55"/>
      <c r="G8277" s="59"/>
    </row>
    <row r="8278" spans="2:7" x14ac:dyDescent="0.25">
      <c r="B8278" s="55"/>
      <c r="G8278" s="59"/>
    </row>
    <row r="8279" spans="2:7" x14ac:dyDescent="0.25">
      <c r="B8279" s="55"/>
      <c r="G8279" s="59"/>
    </row>
    <row r="8280" spans="2:7" x14ac:dyDescent="0.25">
      <c r="B8280" s="55"/>
      <c r="G8280" s="59"/>
    </row>
    <row r="8281" spans="2:7" x14ac:dyDescent="0.25">
      <c r="B8281" s="55"/>
      <c r="G8281" s="59"/>
    </row>
    <row r="8282" spans="2:7" x14ac:dyDescent="0.25">
      <c r="B8282" s="55"/>
      <c r="G8282" s="59"/>
    </row>
    <row r="8283" spans="2:7" x14ac:dyDescent="0.25">
      <c r="B8283" s="55"/>
      <c r="G8283" s="59"/>
    </row>
    <row r="8284" spans="2:7" x14ac:dyDescent="0.25">
      <c r="B8284" s="55"/>
      <c r="G8284" s="59"/>
    </row>
    <row r="8285" spans="2:7" x14ac:dyDescent="0.25">
      <c r="B8285" s="55"/>
      <c r="G8285" s="59"/>
    </row>
    <row r="8286" spans="2:7" x14ac:dyDescent="0.25">
      <c r="B8286" s="55"/>
      <c r="G8286" s="59"/>
    </row>
    <row r="8287" spans="2:7" x14ac:dyDescent="0.25">
      <c r="B8287" s="55"/>
      <c r="G8287" s="59"/>
    </row>
    <row r="8288" spans="2:7" x14ac:dyDescent="0.25">
      <c r="B8288" s="55"/>
      <c r="G8288" s="59"/>
    </row>
    <row r="8289" spans="2:7" x14ac:dyDescent="0.25">
      <c r="B8289" s="55"/>
      <c r="G8289" s="59"/>
    </row>
    <row r="8290" spans="2:7" x14ac:dyDescent="0.25">
      <c r="B8290" s="55"/>
      <c r="G8290" s="59"/>
    </row>
    <row r="8291" spans="2:7" x14ac:dyDescent="0.25">
      <c r="B8291" s="55"/>
      <c r="G8291" s="59"/>
    </row>
    <row r="8292" spans="2:7" x14ac:dyDescent="0.25">
      <c r="B8292" s="55"/>
      <c r="G8292" s="59"/>
    </row>
    <row r="8293" spans="2:7" x14ac:dyDescent="0.25">
      <c r="B8293" s="55"/>
      <c r="G8293" s="59"/>
    </row>
    <row r="8294" spans="2:7" x14ac:dyDescent="0.25">
      <c r="B8294" s="55"/>
      <c r="G8294" s="59"/>
    </row>
    <row r="8295" spans="2:7" x14ac:dyDescent="0.25">
      <c r="B8295" s="55"/>
      <c r="G8295" s="59"/>
    </row>
    <row r="8296" spans="2:7" x14ac:dyDescent="0.25">
      <c r="B8296" s="55"/>
      <c r="G8296" s="59"/>
    </row>
    <row r="8297" spans="2:7" x14ac:dyDescent="0.25">
      <c r="B8297" s="55"/>
      <c r="G8297" s="59"/>
    </row>
    <row r="8298" spans="2:7" x14ac:dyDescent="0.25">
      <c r="B8298" s="55"/>
      <c r="G8298" s="59"/>
    </row>
    <row r="8299" spans="2:7" x14ac:dyDescent="0.25">
      <c r="B8299" s="55"/>
      <c r="G8299" s="59"/>
    </row>
    <row r="8300" spans="2:7" x14ac:dyDescent="0.25">
      <c r="B8300" s="55"/>
      <c r="G8300" s="59"/>
    </row>
    <row r="8301" spans="2:7" x14ac:dyDescent="0.25">
      <c r="B8301" s="55"/>
      <c r="G8301" s="59"/>
    </row>
    <row r="8302" spans="2:7" x14ac:dyDescent="0.25">
      <c r="B8302" s="55"/>
      <c r="G8302" s="59"/>
    </row>
    <row r="8303" spans="2:7" x14ac:dyDescent="0.25">
      <c r="B8303" s="55"/>
      <c r="G8303" s="59"/>
    </row>
    <row r="8304" spans="2:7" x14ac:dyDescent="0.25">
      <c r="B8304" s="55"/>
      <c r="G8304" s="59"/>
    </row>
    <row r="8305" spans="2:7" x14ac:dyDescent="0.25">
      <c r="B8305" s="55"/>
      <c r="G8305" s="59"/>
    </row>
    <row r="8306" spans="2:7" x14ac:dyDescent="0.25">
      <c r="B8306" s="55"/>
      <c r="G8306" s="59"/>
    </row>
    <row r="8307" spans="2:7" x14ac:dyDescent="0.25">
      <c r="B8307" s="55"/>
      <c r="G8307" s="59"/>
    </row>
    <row r="8308" spans="2:7" x14ac:dyDescent="0.25">
      <c r="B8308" s="55"/>
      <c r="G8308" s="59"/>
    </row>
    <row r="8309" spans="2:7" x14ac:dyDescent="0.25">
      <c r="B8309" s="55"/>
      <c r="G8309" s="59"/>
    </row>
    <row r="8310" spans="2:7" x14ac:dyDescent="0.25">
      <c r="B8310" s="55"/>
      <c r="G8310" s="59"/>
    </row>
    <row r="8311" spans="2:7" x14ac:dyDescent="0.25">
      <c r="B8311" s="55"/>
      <c r="G8311" s="59"/>
    </row>
    <row r="8312" spans="2:7" x14ac:dyDescent="0.25">
      <c r="B8312" s="55"/>
      <c r="G8312" s="59"/>
    </row>
    <row r="8313" spans="2:7" x14ac:dyDescent="0.25">
      <c r="B8313" s="55"/>
      <c r="G8313" s="59"/>
    </row>
    <row r="8314" spans="2:7" x14ac:dyDescent="0.25">
      <c r="B8314" s="55"/>
      <c r="G8314" s="59"/>
    </row>
    <row r="8315" spans="2:7" x14ac:dyDescent="0.25">
      <c r="B8315" s="55"/>
      <c r="G8315" s="59"/>
    </row>
    <row r="8316" spans="2:7" x14ac:dyDescent="0.25">
      <c r="B8316" s="55"/>
      <c r="G8316" s="59"/>
    </row>
    <row r="8317" spans="2:7" x14ac:dyDescent="0.25">
      <c r="B8317" s="55"/>
      <c r="G8317" s="59"/>
    </row>
    <row r="8318" spans="2:7" x14ac:dyDescent="0.25">
      <c r="B8318" s="55"/>
      <c r="G8318" s="59"/>
    </row>
    <row r="8319" spans="2:7" x14ac:dyDescent="0.25">
      <c r="B8319" s="55"/>
      <c r="G8319" s="59"/>
    </row>
    <row r="8320" spans="2:7" x14ac:dyDescent="0.25">
      <c r="B8320" s="55"/>
      <c r="G8320" s="59"/>
    </row>
    <row r="8321" spans="2:7" x14ac:dyDescent="0.25">
      <c r="B8321" s="55"/>
      <c r="G8321" s="59"/>
    </row>
    <row r="8322" spans="2:7" x14ac:dyDescent="0.25">
      <c r="B8322" s="55"/>
      <c r="G8322" s="59"/>
    </row>
    <row r="8323" spans="2:7" x14ac:dyDescent="0.25">
      <c r="B8323" s="55"/>
      <c r="G8323" s="59"/>
    </row>
    <row r="8324" spans="2:7" x14ac:dyDescent="0.25">
      <c r="B8324" s="55"/>
      <c r="G8324" s="59"/>
    </row>
    <row r="8325" spans="2:7" x14ac:dyDescent="0.25">
      <c r="B8325" s="55"/>
      <c r="G8325" s="59"/>
    </row>
    <row r="8326" spans="2:7" x14ac:dyDescent="0.25">
      <c r="B8326" s="55"/>
      <c r="G8326" s="59"/>
    </row>
    <row r="8327" spans="2:7" x14ac:dyDescent="0.25">
      <c r="B8327" s="55"/>
      <c r="G8327" s="59"/>
    </row>
    <row r="8328" spans="2:7" x14ac:dyDescent="0.25">
      <c r="B8328" s="55"/>
      <c r="G8328" s="59"/>
    </row>
    <row r="8329" spans="2:7" x14ac:dyDescent="0.25">
      <c r="B8329" s="55"/>
      <c r="G8329" s="59"/>
    </row>
    <row r="8330" spans="2:7" x14ac:dyDescent="0.25">
      <c r="B8330" s="55"/>
      <c r="G8330" s="59"/>
    </row>
    <row r="8331" spans="2:7" x14ac:dyDescent="0.25">
      <c r="B8331" s="55"/>
      <c r="G8331" s="59"/>
    </row>
    <row r="8332" spans="2:7" x14ac:dyDescent="0.25">
      <c r="B8332" s="55"/>
      <c r="G8332" s="59"/>
    </row>
    <row r="8333" spans="2:7" x14ac:dyDescent="0.25">
      <c r="B8333" s="55"/>
      <c r="G8333" s="59"/>
    </row>
    <row r="8334" spans="2:7" x14ac:dyDescent="0.25">
      <c r="B8334" s="55"/>
      <c r="G8334" s="59"/>
    </row>
    <row r="8335" spans="2:7" x14ac:dyDescent="0.25">
      <c r="B8335" s="55"/>
      <c r="G8335" s="59"/>
    </row>
    <row r="8336" spans="2:7" x14ac:dyDescent="0.25">
      <c r="B8336" s="55"/>
      <c r="G8336" s="59"/>
    </row>
    <row r="8337" spans="2:7" x14ac:dyDescent="0.25">
      <c r="B8337" s="55"/>
      <c r="G8337" s="59"/>
    </row>
    <row r="8338" spans="2:7" x14ac:dyDescent="0.25">
      <c r="B8338" s="55"/>
      <c r="G8338" s="59"/>
    </row>
    <row r="8339" spans="2:7" x14ac:dyDescent="0.25">
      <c r="B8339" s="55"/>
      <c r="G8339" s="59"/>
    </row>
    <row r="8340" spans="2:7" x14ac:dyDescent="0.25">
      <c r="B8340" s="55"/>
      <c r="G8340" s="59"/>
    </row>
    <row r="8341" spans="2:7" x14ac:dyDescent="0.25">
      <c r="B8341" s="55"/>
      <c r="G8341" s="59"/>
    </row>
    <row r="8342" spans="2:7" x14ac:dyDescent="0.25">
      <c r="B8342" s="55"/>
      <c r="G8342" s="59"/>
    </row>
    <row r="8343" spans="2:7" x14ac:dyDescent="0.25">
      <c r="B8343" s="55"/>
      <c r="G8343" s="59"/>
    </row>
    <row r="8344" spans="2:7" x14ac:dyDescent="0.25">
      <c r="B8344" s="55"/>
      <c r="G8344" s="59"/>
    </row>
    <row r="8345" spans="2:7" x14ac:dyDescent="0.25">
      <c r="B8345" s="55"/>
      <c r="G8345" s="59"/>
    </row>
    <row r="8346" spans="2:7" x14ac:dyDescent="0.25">
      <c r="B8346" s="55"/>
      <c r="G8346" s="59"/>
    </row>
    <row r="8347" spans="2:7" x14ac:dyDescent="0.25">
      <c r="B8347" s="55"/>
      <c r="G8347" s="59"/>
    </row>
    <row r="8348" spans="2:7" x14ac:dyDescent="0.25">
      <c r="B8348" s="55"/>
      <c r="G8348" s="59"/>
    </row>
    <row r="8349" spans="2:7" x14ac:dyDescent="0.25">
      <c r="B8349" s="55"/>
      <c r="G8349" s="59"/>
    </row>
    <row r="8350" spans="2:7" x14ac:dyDescent="0.25">
      <c r="B8350" s="55"/>
      <c r="G8350" s="59"/>
    </row>
    <row r="8351" spans="2:7" x14ac:dyDescent="0.25">
      <c r="B8351" s="55"/>
      <c r="G8351" s="59"/>
    </row>
    <row r="8352" spans="2:7" x14ac:dyDescent="0.25">
      <c r="B8352" s="55"/>
      <c r="G8352" s="59"/>
    </row>
    <row r="8353" spans="2:7" x14ac:dyDescent="0.25">
      <c r="B8353" s="55"/>
      <c r="G8353" s="59"/>
    </row>
    <row r="8354" spans="2:7" x14ac:dyDescent="0.25">
      <c r="B8354" s="55"/>
      <c r="G8354" s="59"/>
    </row>
    <row r="8355" spans="2:7" x14ac:dyDescent="0.25">
      <c r="B8355" s="55"/>
      <c r="G8355" s="59"/>
    </row>
    <row r="8356" spans="2:7" x14ac:dyDescent="0.25">
      <c r="B8356" s="55"/>
      <c r="G8356" s="59"/>
    </row>
    <row r="8357" spans="2:7" x14ac:dyDescent="0.25">
      <c r="B8357" s="55"/>
      <c r="G8357" s="59"/>
    </row>
    <row r="8358" spans="2:7" x14ac:dyDescent="0.25">
      <c r="B8358" s="55"/>
      <c r="G8358" s="59"/>
    </row>
    <row r="8359" spans="2:7" x14ac:dyDescent="0.25">
      <c r="B8359" s="55"/>
      <c r="G8359" s="59"/>
    </row>
    <row r="8360" spans="2:7" x14ac:dyDescent="0.25">
      <c r="B8360" s="55"/>
      <c r="G8360" s="59"/>
    </row>
    <row r="8361" spans="2:7" x14ac:dyDescent="0.25">
      <c r="B8361" s="55"/>
      <c r="G8361" s="59"/>
    </row>
    <row r="8362" spans="2:7" x14ac:dyDescent="0.25">
      <c r="B8362" s="55"/>
      <c r="G8362" s="59"/>
    </row>
    <row r="8363" spans="2:7" x14ac:dyDescent="0.25">
      <c r="B8363" s="55"/>
      <c r="G8363" s="59"/>
    </row>
    <row r="8364" spans="2:7" x14ac:dyDescent="0.25">
      <c r="B8364" s="55"/>
      <c r="G8364" s="59"/>
    </row>
    <row r="8365" spans="2:7" x14ac:dyDescent="0.25">
      <c r="B8365" s="55"/>
      <c r="G8365" s="59"/>
    </row>
    <row r="8366" spans="2:7" x14ac:dyDescent="0.25">
      <c r="B8366" s="55"/>
      <c r="G8366" s="59"/>
    </row>
    <row r="8367" spans="2:7" x14ac:dyDescent="0.25">
      <c r="B8367" s="55"/>
      <c r="G8367" s="59"/>
    </row>
    <row r="8368" spans="2:7" x14ac:dyDescent="0.25">
      <c r="B8368" s="55"/>
      <c r="G8368" s="59"/>
    </row>
    <row r="8369" spans="2:7" x14ac:dyDescent="0.25">
      <c r="B8369" s="55"/>
      <c r="G8369" s="59"/>
    </row>
    <row r="8370" spans="2:7" x14ac:dyDescent="0.25">
      <c r="B8370" s="55"/>
      <c r="G8370" s="59"/>
    </row>
    <row r="8371" spans="2:7" x14ac:dyDescent="0.25">
      <c r="B8371" s="55"/>
      <c r="G8371" s="59"/>
    </row>
    <row r="8372" spans="2:7" x14ac:dyDescent="0.25">
      <c r="B8372" s="55"/>
      <c r="G8372" s="59"/>
    </row>
    <row r="8373" spans="2:7" x14ac:dyDescent="0.25">
      <c r="B8373" s="55"/>
      <c r="G8373" s="59"/>
    </row>
    <row r="8374" spans="2:7" x14ac:dyDescent="0.25">
      <c r="B8374" s="55"/>
      <c r="G8374" s="59"/>
    </row>
    <row r="8375" spans="2:7" x14ac:dyDescent="0.25">
      <c r="B8375" s="55"/>
      <c r="G8375" s="59"/>
    </row>
    <row r="8376" spans="2:7" x14ac:dyDescent="0.25">
      <c r="B8376" s="55"/>
      <c r="G8376" s="59"/>
    </row>
    <row r="8377" spans="2:7" x14ac:dyDescent="0.25">
      <c r="B8377" s="55"/>
      <c r="G8377" s="59"/>
    </row>
    <row r="8378" spans="2:7" x14ac:dyDescent="0.25">
      <c r="B8378" s="55"/>
      <c r="G8378" s="59"/>
    </row>
    <row r="8379" spans="2:7" x14ac:dyDescent="0.25">
      <c r="B8379" s="55"/>
      <c r="G8379" s="59"/>
    </row>
    <row r="8380" spans="2:7" x14ac:dyDescent="0.25">
      <c r="B8380" s="55"/>
      <c r="G8380" s="59"/>
    </row>
    <row r="8381" spans="2:7" x14ac:dyDescent="0.25">
      <c r="B8381" s="55"/>
      <c r="G8381" s="59"/>
    </row>
    <row r="8382" spans="2:7" x14ac:dyDescent="0.25">
      <c r="B8382" s="55"/>
      <c r="G8382" s="59"/>
    </row>
    <row r="8383" spans="2:7" x14ac:dyDescent="0.25">
      <c r="B8383" s="55"/>
      <c r="G8383" s="59"/>
    </row>
    <row r="8384" spans="2:7" x14ac:dyDescent="0.25">
      <c r="B8384" s="55"/>
      <c r="G8384" s="59"/>
    </row>
    <row r="8385" spans="2:7" x14ac:dyDescent="0.25">
      <c r="B8385" s="55"/>
      <c r="G8385" s="59"/>
    </row>
    <row r="8386" spans="2:7" x14ac:dyDescent="0.25">
      <c r="B8386" s="55"/>
      <c r="G8386" s="59"/>
    </row>
    <row r="8387" spans="2:7" x14ac:dyDescent="0.25">
      <c r="B8387" s="55"/>
      <c r="G8387" s="59"/>
    </row>
    <row r="8388" spans="2:7" x14ac:dyDescent="0.25">
      <c r="B8388" s="55"/>
      <c r="G8388" s="59"/>
    </row>
    <row r="8389" spans="2:7" x14ac:dyDescent="0.25">
      <c r="B8389" s="55"/>
      <c r="G8389" s="59"/>
    </row>
    <row r="8390" spans="2:7" x14ac:dyDescent="0.25">
      <c r="B8390" s="55"/>
      <c r="G8390" s="59"/>
    </row>
    <row r="8391" spans="2:7" x14ac:dyDescent="0.25">
      <c r="B8391" s="55"/>
      <c r="G8391" s="59"/>
    </row>
    <row r="8392" spans="2:7" x14ac:dyDescent="0.25">
      <c r="B8392" s="55"/>
      <c r="G8392" s="59"/>
    </row>
    <row r="8393" spans="2:7" x14ac:dyDescent="0.25">
      <c r="B8393" s="55"/>
      <c r="G8393" s="59"/>
    </row>
    <row r="8394" spans="2:7" x14ac:dyDescent="0.25">
      <c r="B8394" s="55"/>
      <c r="G8394" s="59"/>
    </row>
    <row r="8395" spans="2:7" x14ac:dyDescent="0.25">
      <c r="B8395" s="55"/>
      <c r="G8395" s="59"/>
    </row>
    <row r="8396" spans="2:7" x14ac:dyDescent="0.25">
      <c r="B8396" s="55"/>
      <c r="G8396" s="59"/>
    </row>
    <row r="8397" spans="2:7" x14ac:dyDescent="0.25">
      <c r="B8397" s="55"/>
      <c r="G8397" s="59"/>
    </row>
    <row r="8398" spans="2:7" x14ac:dyDescent="0.25">
      <c r="B8398" s="55"/>
      <c r="G8398" s="59"/>
    </row>
    <row r="8399" spans="2:7" x14ac:dyDescent="0.25">
      <c r="B8399" s="55"/>
      <c r="G8399" s="59"/>
    </row>
    <row r="8400" spans="2:7" x14ac:dyDescent="0.25">
      <c r="B8400" s="55"/>
      <c r="G8400" s="59"/>
    </row>
    <row r="8401" spans="2:7" x14ac:dyDescent="0.25">
      <c r="B8401" s="55"/>
      <c r="G8401" s="59"/>
    </row>
    <row r="8402" spans="2:7" x14ac:dyDescent="0.25">
      <c r="B8402" s="55"/>
      <c r="G8402" s="59"/>
    </row>
    <row r="8403" spans="2:7" x14ac:dyDescent="0.25">
      <c r="B8403" s="55"/>
      <c r="G8403" s="59"/>
    </row>
    <row r="8404" spans="2:7" x14ac:dyDescent="0.25">
      <c r="B8404" s="55"/>
      <c r="G8404" s="59"/>
    </row>
    <row r="8405" spans="2:7" x14ac:dyDescent="0.25">
      <c r="B8405" s="55"/>
      <c r="G8405" s="59"/>
    </row>
    <row r="8406" spans="2:7" x14ac:dyDescent="0.25">
      <c r="B8406" s="55"/>
      <c r="G8406" s="59"/>
    </row>
    <row r="8407" spans="2:7" x14ac:dyDescent="0.25">
      <c r="B8407" s="55"/>
      <c r="G8407" s="59"/>
    </row>
    <row r="8408" spans="2:7" x14ac:dyDescent="0.25">
      <c r="B8408" s="55"/>
      <c r="G8408" s="59"/>
    </row>
    <row r="8409" spans="2:7" x14ac:dyDescent="0.25">
      <c r="B8409" s="55"/>
      <c r="G8409" s="59"/>
    </row>
    <row r="8410" spans="2:7" x14ac:dyDescent="0.25">
      <c r="B8410" s="55"/>
      <c r="G8410" s="59"/>
    </row>
    <row r="8411" spans="2:7" x14ac:dyDescent="0.25">
      <c r="B8411" s="55"/>
      <c r="G8411" s="59"/>
    </row>
    <row r="8412" spans="2:7" x14ac:dyDescent="0.25">
      <c r="B8412" s="55"/>
      <c r="G8412" s="59"/>
    </row>
    <row r="8413" spans="2:7" x14ac:dyDescent="0.25">
      <c r="B8413" s="55"/>
      <c r="G8413" s="59"/>
    </row>
    <row r="8414" spans="2:7" x14ac:dyDescent="0.25">
      <c r="B8414" s="55"/>
      <c r="G8414" s="59"/>
    </row>
    <row r="8415" spans="2:7" x14ac:dyDescent="0.25">
      <c r="B8415" s="55"/>
      <c r="G8415" s="59"/>
    </row>
    <row r="8416" spans="2:7" x14ac:dyDescent="0.25">
      <c r="B8416" s="55"/>
      <c r="G8416" s="59"/>
    </row>
    <row r="8417" spans="2:7" x14ac:dyDescent="0.25">
      <c r="B8417" s="55"/>
      <c r="G8417" s="59"/>
    </row>
    <row r="8418" spans="2:7" x14ac:dyDescent="0.25">
      <c r="B8418" s="55"/>
      <c r="G8418" s="59"/>
    </row>
    <row r="8419" spans="2:7" x14ac:dyDescent="0.25">
      <c r="B8419" s="55"/>
      <c r="G8419" s="59"/>
    </row>
    <row r="8420" spans="2:7" x14ac:dyDescent="0.25">
      <c r="B8420" s="55"/>
      <c r="G8420" s="59"/>
    </row>
    <row r="8421" spans="2:7" x14ac:dyDescent="0.25">
      <c r="B8421" s="55"/>
      <c r="G8421" s="59"/>
    </row>
    <row r="8422" spans="2:7" x14ac:dyDescent="0.25">
      <c r="B8422" s="55"/>
      <c r="G8422" s="59"/>
    </row>
    <row r="8423" spans="2:7" x14ac:dyDescent="0.25">
      <c r="B8423" s="55"/>
      <c r="G8423" s="59"/>
    </row>
    <row r="8424" spans="2:7" x14ac:dyDescent="0.25">
      <c r="B8424" s="55"/>
      <c r="G8424" s="59"/>
    </row>
    <row r="8425" spans="2:7" x14ac:dyDescent="0.25">
      <c r="B8425" s="55"/>
      <c r="G8425" s="59"/>
    </row>
    <row r="8426" spans="2:7" x14ac:dyDescent="0.25">
      <c r="B8426" s="55"/>
      <c r="G8426" s="59"/>
    </row>
    <row r="8427" spans="2:7" x14ac:dyDescent="0.25">
      <c r="B8427" s="55"/>
      <c r="G8427" s="59"/>
    </row>
    <row r="8428" spans="2:7" x14ac:dyDescent="0.25">
      <c r="B8428" s="55"/>
      <c r="G8428" s="59"/>
    </row>
    <row r="8429" spans="2:7" x14ac:dyDescent="0.25">
      <c r="B8429" s="55"/>
      <c r="G8429" s="59"/>
    </row>
    <row r="8430" spans="2:7" x14ac:dyDescent="0.25">
      <c r="B8430" s="55"/>
      <c r="G8430" s="59"/>
    </row>
    <row r="8431" spans="2:7" x14ac:dyDescent="0.25">
      <c r="B8431" s="55"/>
      <c r="G8431" s="59"/>
    </row>
    <row r="8432" spans="2:7" x14ac:dyDescent="0.25">
      <c r="B8432" s="55"/>
      <c r="G8432" s="59"/>
    </row>
    <row r="8433" spans="2:7" x14ac:dyDescent="0.25">
      <c r="B8433" s="55"/>
      <c r="G8433" s="59"/>
    </row>
    <row r="8434" spans="2:7" x14ac:dyDescent="0.25">
      <c r="B8434" s="55"/>
      <c r="G8434" s="59"/>
    </row>
    <row r="8435" spans="2:7" x14ac:dyDescent="0.25">
      <c r="B8435" s="55"/>
      <c r="G8435" s="59"/>
    </row>
    <row r="8436" spans="2:7" x14ac:dyDescent="0.25">
      <c r="B8436" s="55"/>
      <c r="G8436" s="59"/>
    </row>
    <row r="8437" spans="2:7" x14ac:dyDescent="0.25">
      <c r="B8437" s="55"/>
      <c r="G8437" s="59"/>
    </row>
    <row r="8438" spans="2:7" x14ac:dyDescent="0.25">
      <c r="B8438" s="55"/>
      <c r="G8438" s="59"/>
    </row>
    <row r="8439" spans="2:7" x14ac:dyDescent="0.25">
      <c r="B8439" s="55"/>
      <c r="G8439" s="59"/>
    </row>
    <row r="8440" spans="2:7" x14ac:dyDescent="0.25">
      <c r="B8440" s="55"/>
      <c r="G8440" s="59"/>
    </row>
    <row r="8441" spans="2:7" x14ac:dyDescent="0.25">
      <c r="B8441" s="55"/>
      <c r="G8441" s="59"/>
    </row>
    <row r="8442" spans="2:7" x14ac:dyDescent="0.25">
      <c r="B8442" s="55"/>
      <c r="G8442" s="59"/>
    </row>
    <row r="8443" spans="2:7" x14ac:dyDescent="0.25">
      <c r="B8443" s="55"/>
      <c r="G8443" s="59"/>
    </row>
    <row r="8444" spans="2:7" x14ac:dyDescent="0.25">
      <c r="B8444" s="55"/>
      <c r="G8444" s="59"/>
    </row>
    <row r="8445" spans="2:7" x14ac:dyDescent="0.25">
      <c r="B8445" s="55"/>
      <c r="G8445" s="59"/>
    </row>
    <row r="8446" spans="2:7" x14ac:dyDescent="0.25">
      <c r="B8446" s="55"/>
      <c r="G8446" s="59"/>
    </row>
    <row r="8447" spans="2:7" x14ac:dyDescent="0.25">
      <c r="B8447" s="55"/>
      <c r="G8447" s="59"/>
    </row>
    <row r="8448" spans="2:7" x14ac:dyDescent="0.25">
      <c r="B8448" s="55"/>
      <c r="G8448" s="59"/>
    </row>
    <row r="8449" spans="2:7" x14ac:dyDescent="0.25">
      <c r="B8449" s="55"/>
      <c r="G8449" s="59"/>
    </row>
    <row r="8450" spans="2:7" x14ac:dyDescent="0.25">
      <c r="B8450" s="55"/>
      <c r="G8450" s="59"/>
    </row>
    <row r="8451" spans="2:7" x14ac:dyDescent="0.25">
      <c r="B8451" s="55"/>
      <c r="G8451" s="59"/>
    </row>
    <row r="8452" spans="2:7" x14ac:dyDescent="0.25">
      <c r="B8452" s="55"/>
      <c r="G8452" s="59"/>
    </row>
    <row r="8453" spans="2:7" x14ac:dyDescent="0.25">
      <c r="B8453" s="55"/>
      <c r="G8453" s="59"/>
    </row>
    <row r="8454" spans="2:7" x14ac:dyDescent="0.25">
      <c r="B8454" s="55"/>
      <c r="G8454" s="59"/>
    </row>
    <row r="8455" spans="2:7" x14ac:dyDescent="0.25">
      <c r="B8455" s="55"/>
      <c r="G8455" s="59"/>
    </row>
    <row r="8456" spans="2:7" x14ac:dyDescent="0.25">
      <c r="B8456" s="55"/>
      <c r="G8456" s="59"/>
    </row>
    <row r="8457" spans="2:7" x14ac:dyDescent="0.25">
      <c r="B8457" s="55"/>
      <c r="G8457" s="59"/>
    </row>
    <row r="8458" spans="2:7" x14ac:dyDescent="0.25">
      <c r="B8458" s="55"/>
      <c r="G8458" s="59"/>
    </row>
    <row r="8459" spans="2:7" x14ac:dyDescent="0.25">
      <c r="B8459" s="55"/>
      <c r="G8459" s="59"/>
    </row>
    <row r="8460" spans="2:7" x14ac:dyDescent="0.25">
      <c r="B8460" s="55"/>
      <c r="G8460" s="59"/>
    </row>
    <row r="8461" spans="2:7" x14ac:dyDescent="0.25">
      <c r="B8461" s="55"/>
      <c r="G8461" s="59"/>
    </row>
    <row r="8462" spans="2:7" x14ac:dyDescent="0.25">
      <c r="B8462" s="55"/>
      <c r="G8462" s="59"/>
    </row>
    <row r="8463" spans="2:7" x14ac:dyDescent="0.25">
      <c r="B8463" s="55"/>
      <c r="G8463" s="59"/>
    </row>
    <row r="8464" spans="2:7" x14ac:dyDescent="0.25">
      <c r="B8464" s="55"/>
      <c r="G8464" s="59"/>
    </row>
    <row r="8465" spans="2:7" x14ac:dyDescent="0.25">
      <c r="B8465" s="55"/>
      <c r="G8465" s="59"/>
    </row>
    <row r="8466" spans="2:7" x14ac:dyDescent="0.25">
      <c r="B8466" s="55"/>
      <c r="G8466" s="59"/>
    </row>
    <row r="8467" spans="2:7" x14ac:dyDescent="0.25">
      <c r="B8467" s="55"/>
      <c r="G8467" s="59"/>
    </row>
    <row r="8468" spans="2:7" x14ac:dyDescent="0.25">
      <c r="B8468" s="55"/>
      <c r="G8468" s="59"/>
    </row>
    <row r="8469" spans="2:7" x14ac:dyDescent="0.25">
      <c r="B8469" s="55"/>
      <c r="G8469" s="59"/>
    </row>
    <row r="8470" spans="2:7" x14ac:dyDescent="0.25">
      <c r="B8470" s="55"/>
      <c r="G8470" s="59"/>
    </row>
    <row r="8471" spans="2:7" x14ac:dyDescent="0.25">
      <c r="B8471" s="55"/>
      <c r="G8471" s="59"/>
    </row>
    <row r="8472" spans="2:7" x14ac:dyDescent="0.25">
      <c r="B8472" s="55"/>
      <c r="G8472" s="59"/>
    </row>
    <row r="8473" spans="2:7" x14ac:dyDescent="0.25">
      <c r="B8473" s="55"/>
      <c r="G8473" s="59"/>
    </row>
    <row r="8474" spans="2:7" x14ac:dyDescent="0.25">
      <c r="B8474" s="55"/>
      <c r="G8474" s="59"/>
    </row>
    <row r="8475" spans="2:7" x14ac:dyDescent="0.25">
      <c r="B8475" s="55"/>
      <c r="G8475" s="59"/>
    </row>
    <row r="8476" spans="2:7" x14ac:dyDescent="0.25">
      <c r="B8476" s="55"/>
      <c r="G8476" s="59"/>
    </row>
    <row r="8477" spans="2:7" x14ac:dyDescent="0.25">
      <c r="B8477" s="55"/>
      <c r="G8477" s="59"/>
    </row>
    <row r="8478" spans="2:7" x14ac:dyDescent="0.25">
      <c r="B8478" s="55"/>
      <c r="G8478" s="59"/>
    </row>
    <row r="8479" spans="2:7" x14ac:dyDescent="0.25">
      <c r="B8479" s="55"/>
      <c r="G8479" s="59"/>
    </row>
    <row r="8480" spans="2:7" x14ac:dyDescent="0.25">
      <c r="B8480" s="55"/>
      <c r="G8480" s="59"/>
    </row>
    <row r="8481" spans="2:7" x14ac:dyDescent="0.25">
      <c r="B8481" s="55"/>
      <c r="G8481" s="59"/>
    </row>
    <row r="8482" spans="2:7" x14ac:dyDescent="0.25">
      <c r="B8482" s="55"/>
      <c r="G8482" s="59"/>
    </row>
    <row r="8483" spans="2:7" x14ac:dyDescent="0.25">
      <c r="B8483" s="55"/>
      <c r="G8483" s="59"/>
    </row>
    <row r="8484" spans="2:7" x14ac:dyDescent="0.25">
      <c r="B8484" s="55"/>
      <c r="G8484" s="59"/>
    </row>
    <row r="8485" spans="2:7" x14ac:dyDescent="0.25">
      <c r="B8485" s="55"/>
      <c r="G8485" s="59"/>
    </row>
    <row r="8486" spans="2:7" x14ac:dyDescent="0.25">
      <c r="B8486" s="55"/>
      <c r="G8486" s="59"/>
    </row>
    <row r="8487" spans="2:7" x14ac:dyDescent="0.25">
      <c r="B8487" s="55"/>
      <c r="G8487" s="59"/>
    </row>
    <row r="8488" spans="2:7" x14ac:dyDescent="0.25">
      <c r="B8488" s="55"/>
      <c r="G8488" s="59"/>
    </row>
    <row r="8489" spans="2:7" x14ac:dyDescent="0.25">
      <c r="B8489" s="55"/>
      <c r="G8489" s="59"/>
    </row>
    <row r="8490" spans="2:7" x14ac:dyDescent="0.25">
      <c r="B8490" s="55"/>
      <c r="G8490" s="59"/>
    </row>
    <row r="8491" spans="2:7" x14ac:dyDescent="0.25">
      <c r="B8491" s="55"/>
      <c r="G8491" s="59"/>
    </row>
    <row r="8492" spans="2:7" x14ac:dyDescent="0.25">
      <c r="B8492" s="55"/>
      <c r="G8492" s="59"/>
    </row>
    <row r="8493" spans="2:7" x14ac:dyDescent="0.25">
      <c r="B8493" s="55"/>
      <c r="G8493" s="59"/>
    </row>
    <row r="8494" spans="2:7" x14ac:dyDescent="0.25">
      <c r="B8494" s="55"/>
      <c r="G8494" s="59"/>
    </row>
    <row r="8495" spans="2:7" x14ac:dyDescent="0.25">
      <c r="B8495" s="55"/>
      <c r="G8495" s="59"/>
    </row>
    <row r="8496" spans="2:7" x14ac:dyDescent="0.25">
      <c r="B8496" s="55"/>
      <c r="G8496" s="59"/>
    </row>
    <row r="8497" spans="2:7" x14ac:dyDescent="0.25">
      <c r="B8497" s="55"/>
      <c r="G8497" s="59"/>
    </row>
    <row r="8498" spans="2:7" x14ac:dyDescent="0.25">
      <c r="B8498" s="55"/>
      <c r="G8498" s="59"/>
    </row>
    <row r="8499" spans="2:7" x14ac:dyDescent="0.25">
      <c r="B8499" s="55"/>
      <c r="G8499" s="59"/>
    </row>
    <row r="8500" spans="2:7" x14ac:dyDescent="0.25">
      <c r="B8500" s="55"/>
      <c r="G8500" s="59"/>
    </row>
    <row r="8501" spans="2:7" x14ac:dyDescent="0.25">
      <c r="B8501" s="55"/>
      <c r="G8501" s="59"/>
    </row>
    <row r="8502" spans="2:7" x14ac:dyDescent="0.25">
      <c r="B8502" s="55"/>
      <c r="G8502" s="59"/>
    </row>
    <row r="8503" spans="2:7" x14ac:dyDescent="0.25">
      <c r="B8503" s="55"/>
      <c r="G8503" s="59"/>
    </row>
    <row r="8504" spans="2:7" x14ac:dyDescent="0.25">
      <c r="B8504" s="55"/>
      <c r="G8504" s="59"/>
    </row>
    <row r="8505" spans="2:7" x14ac:dyDescent="0.25">
      <c r="B8505" s="55"/>
      <c r="G8505" s="59"/>
    </row>
    <row r="8506" spans="2:7" x14ac:dyDescent="0.25">
      <c r="B8506" s="55"/>
      <c r="G8506" s="59"/>
    </row>
    <row r="8507" spans="2:7" x14ac:dyDescent="0.25">
      <c r="B8507" s="55"/>
      <c r="G8507" s="59"/>
    </row>
    <row r="8508" spans="2:7" x14ac:dyDescent="0.25">
      <c r="B8508" s="55"/>
      <c r="G8508" s="59"/>
    </row>
    <row r="8509" spans="2:7" x14ac:dyDescent="0.25">
      <c r="B8509" s="55"/>
      <c r="G8509" s="59"/>
    </row>
    <row r="8510" spans="2:7" x14ac:dyDescent="0.25">
      <c r="B8510" s="55"/>
      <c r="G8510" s="59"/>
    </row>
    <row r="8511" spans="2:7" x14ac:dyDescent="0.25">
      <c r="B8511" s="55"/>
      <c r="G8511" s="59"/>
    </row>
    <row r="8512" spans="2:7" x14ac:dyDescent="0.25">
      <c r="B8512" s="55"/>
      <c r="G8512" s="59"/>
    </row>
    <row r="8513" spans="2:7" x14ac:dyDescent="0.25">
      <c r="B8513" s="55"/>
      <c r="G8513" s="59"/>
    </row>
    <row r="8514" spans="2:7" x14ac:dyDescent="0.25">
      <c r="B8514" s="55"/>
      <c r="G8514" s="59"/>
    </row>
    <row r="8515" spans="2:7" x14ac:dyDescent="0.25">
      <c r="B8515" s="55"/>
      <c r="G8515" s="59"/>
    </row>
    <row r="8516" spans="2:7" x14ac:dyDescent="0.25">
      <c r="B8516" s="55"/>
      <c r="G8516" s="59"/>
    </row>
    <row r="8517" spans="2:7" x14ac:dyDescent="0.25">
      <c r="B8517" s="55"/>
      <c r="G8517" s="59"/>
    </row>
    <row r="8518" spans="2:7" x14ac:dyDescent="0.25">
      <c r="B8518" s="55"/>
      <c r="G8518" s="59"/>
    </row>
    <row r="8519" spans="2:7" x14ac:dyDescent="0.25">
      <c r="B8519" s="55"/>
      <c r="G8519" s="59"/>
    </row>
    <row r="8520" spans="2:7" x14ac:dyDescent="0.25">
      <c r="B8520" s="55"/>
      <c r="G8520" s="59"/>
    </row>
    <row r="8521" spans="2:7" x14ac:dyDescent="0.25">
      <c r="B8521" s="55"/>
      <c r="G8521" s="59"/>
    </row>
    <row r="8522" spans="2:7" x14ac:dyDescent="0.25">
      <c r="B8522" s="55"/>
      <c r="G8522" s="59"/>
    </row>
    <row r="8523" spans="2:7" x14ac:dyDescent="0.25">
      <c r="B8523" s="55"/>
      <c r="G8523" s="59"/>
    </row>
    <row r="8524" spans="2:7" x14ac:dyDescent="0.25">
      <c r="B8524" s="55"/>
      <c r="G8524" s="59"/>
    </row>
    <row r="8525" spans="2:7" x14ac:dyDescent="0.25">
      <c r="B8525" s="55"/>
      <c r="G8525" s="59"/>
    </row>
    <row r="8526" spans="2:7" x14ac:dyDescent="0.25">
      <c r="B8526" s="55"/>
      <c r="G8526" s="59"/>
    </row>
    <row r="8527" spans="2:7" x14ac:dyDescent="0.25">
      <c r="B8527" s="55"/>
      <c r="G8527" s="59"/>
    </row>
    <row r="8528" spans="2:7" x14ac:dyDescent="0.25">
      <c r="B8528" s="55"/>
      <c r="G8528" s="59"/>
    </row>
    <row r="8529" spans="2:7" x14ac:dyDescent="0.25">
      <c r="B8529" s="55"/>
      <c r="G8529" s="59"/>
    </row>
    <row r="8530" spans="2:7" x14ac:dyDescent="0.25">
      <c r="B8530" s="55"/>
      <c r="G8530" s="59"/>
    </row>
    <row r="8531" spans="2:7" x14ac:dyDescent="0.25">
      <c r="B8531" s="55"/>
      <c r="G8531" s="59"/>
    </row>
    <row r="8532" spans="2:7" x14ac:dyDescent="0.25">
      <c r="B8532" s="55"/>
      <c r="G8532" s="59"/>
    </row>
    <row r="8533" spans="2:7" x14ac:dyDescent="0.25">
      <c r="B8533" s="55"/>
      <c r="G8533" s="59"/>
    </row>
    <row r="8534" spans="2:7" x14ac:dyDescent="0.25">
      <c r="B8534" s="55"/>
      <c r="G8534" s="59"/>
    </row>
    <row r="8535" spans="2:7" x14ac:dyDescent="0.25">
      <c r="B8535" s="55"/>
      <c r="G8535" s="59"/>
    </row>
    <row r="8536" spans="2:7" x14ac:dyDescent="0.25">
      <c r="B8536" s="55"/>
      <c r="G8536" s="59"/>
    </row>
    <row r="8537" spans="2:7" x14ac:dyDescent="0.25">
      <c r="B8537" s="55"/>
      <c r="G8537" s="59"/>
    </row>
    <row r="8538" spans="2:7" x14ac:dyDescent="0.25">
      <c r="B8538" s="55"/>
      <c r="G8538" s="59"/>
    </row>
    <row r="8539" spans="2:7" x14ac:dyDescent="0.25">
      <c r="B8539" s="55"/>
      <c r="G8539" s="59"/>
    </row>
    <row r="8540" spans="2:7" x14ac:dyDescent="0.25">
      <c r="B8540" s="55"/>
      <c r="G8540" s="59"/>
    </row>
    <row r="8541" spans="2:7" x14ac:dyDescent="0.25">
      <c r="B8541" s="55"/>
      <c r="G8541" s="59"/>
    </row>
    <row r="8542" spans="2:7" x14ac:dyDescent="0.25">
      <c r="B8542" s="55"/>
      <c r="G8542" s="59"/>
    </row>
    <row r="8543" spans="2:7" x14ac:dyDescent="0.25">
      <c r="B8543" s="55"/>
      <c r="G8543" s="59"/>
    </row>
    <row r="8544" spans="2:7" x14ac:dyDescent="0.25">
      <c r="B8544" s="55"/>
      <c r="G8544" s="59"/>
    </row>
    <row r="8545" spans="2:7" x14ac:dyDescent="0.25">
      <c r="B8545" s="55"/>
      <c r="G8545" s="59"/>
    </row>
    <row r="8546" spans="2:7" x14ac:dyDescent="0.25">
      <c r="B8546" s="55"/>
      <c r="G8546" s="59"/>
    </row>
    <row r="8547" spans="2:7" x14ac:dyDescent="0.25">
      <c r="B8547" s="55"/>
      <c r="G8547" s="59"/>
    </row>
    <row r="8548" spans="2:7" x14ac:dyDescent="0.25">
      <c r="B8548" s="55"/>
      <c r="G8548" s="59"/>
    </row>
    <row r="8549" spans="2:7" x14ac:dyDescent="0.25">
      <c r="B8549" s="55"/>
      <c r="G8549" s="59"/>
    </row>
    <row r="8550" spans="2:7" x14ac:dyDescent="0.25">
      <c r="B8550" s="55"/>
      <c r="G8550" s="59"/>
    </row>
    <row r="8551" spans="2:7" x14ac:dyDescent="0.25">
      <c r="B8551" s="55"/>
      <c r="G8551" s="59"/>
    </row>
    <row r="8552" spans="2:7" x14ac:dyDescent="0.25">
      <c r="B8552" s="55"/>
      <c r="G8552" s="59"/>
    </row>
    <row r="8553" spans="2:7" x14ac:dyDescent="0.25">
      <c r="B8553" s="55"/>
      <c r="G8553" s="59"/>
    </row>
    <row r="8554" spans="2:7" x14ac:dyDescent="0.25">
      <c r="B8554" s="55"/>
      <c r="G8554" s="59"/>
    </row>
    <row r="8555" spans="2:7" x14ac:dyDescent="0.25">
      <c r="B8555" s="55"/>
      <c r="G8555" s="59"/>
    </row>
    <row r="8556" spans="2:7" x14ac:dyDescent="0.25">
      <c r="B8556" s="55"/>
      <c r="G8556" s="59"/>
    </row>
    <row r="8557" spans="2:7" x14ac:dyDescent="0.25">
      <c r="B8557" s="55"/>
      <c r="G8557" s="59"/>
    </row>
    <row r="8558" spans="2:7" x14ac:dyDescent="0.25">
      <c r="B8558" s="55"/>
      <c r="G8558" s="59"/>
    </row>
    <row r="8559" spans="2:7" x14ac:dyDescent="0.25">
      <c r="B8559" s="55"/>
      <c r="G8559" s="59"/>
    </row>
    <row r="8560" spans="2:7" x14ac:dyDescent="0.25">
      <c r="B8560" s="55"/>
      <c r="G8560" s="59"/>
    </row>
    <row r="8561" spans="2:7" x14ac:dyDescent="0.25">
      <c r="B8561" s="55"/>
      <c r="G8561" s="59"/>
    </row>
    <row r="8562" spans="2:7" x14ac:dyDescent="0.25">
      <c r="B8562" s="55"/>
      <c r="G8562" s="59"/>
    </row>
    <row r="8563" spans="2:7" x14ac:dyDescent="0.25">
      <c r="B8563" s="55"/>
      <c r="G8563" s="59"/>
    </row>
    <row r="8564" spans="2:7" x14ac:dyDescent="0.25">
      <c r="B8564" s="55"/>
      <c r="G8564" s="59"/>
    </row>
    <row r="8565" spans="2:7" x14ac:dyDescent="0.25">
      <c r="B8565" s="55"/>
      <c r="G8565" s="59"/>
    </row>
    <row r="8566" spans="2:7" x14ac:dyDescent="0.25">
      <c r="B8566" s="55"/>
      <c r="G8566" s="59"/>
    </row>
    <row r="8567" spans="2:7" x14ac:dyDescent="0.25">
      <c r="B8567" s="55"/>
      <c r="G8567" s="59"/>
    </row>
    <row r="8568" spans="2:7" x14ac:dyDescent="0.25">
      <c r="B8568" s="55"/>
      <c r="G8568" s="59"/>
    </row>
    <row r="8569" spans="2:7" x14ac:dyDescent="0.25">
      <c r="B8569" s="55"/>
      <c r="G8569" s="59"/>
    </row>
    <row r="8570" spans="2:7" x14ac:dyDescent="0.25">
      <c r="B8570" s="55"/>
      <c r="G8570" s="59"/>
    </row>
    <row r="8571" spans="2:7" x14ac:dyDescent="0.25">
      <c r="B8571" s="55"/>
      <c r="G8571" s="59"/>
    </row>
    <row r="8572" spans="2:7" x14ac:dyDescent="0.25">
      <c r="B8572" s="55"/>
      <c r="G8572" s="59"/>
    </row>
    <row r="8573" spans="2:7" x14ac:dyDescent="0.25">
      <c r="B8573" s="55"/>
      <c r="G8573" s="59"/>
    </row>
    <row r="8574" spans="2:7" x14ac:dyDescent="0.25">
      <c r="B8574" s="55"/>
      <c r="G8574" s="59"/>
    </row>
    <row r="8575" spans="2:7" x14ac:dyDescent="0.25">
      <c r="B8575" s="55"/>
      <c r="G8575" s="59"/>
    </row>
    <row r="8576" spans="2:7" x14ac:dyDescent="0.25">
      <c r="B8576" s="55"/>
      <c r="G8576" s="59"/>
    </row>
    <row r="8577" spans="2:7" x14ac:dyDescent="0.25">
      <c r="B8577" s="55"/>
      <c r="G8577" s="59"/>
    </row>
    <row r="8578" spans="2:7" x14ac:dyDescent="0.25">
      <c r="B8578" s="55"/>
      <c r="G8578" s="59"/>
    </row>
    <row r="8579" spans="2:7" x14ac:dyDescent="0.25">
      <c r="B8579" s="55"/>
      <c r="G8579" s="59"/>
    </row>
    <row r="8580" spans="2:7" x14ac:dyDescent="0.25">
      <c r="B8580" s="55"/>
      <c r="G8580" s="59"/>
    </row>
    <row r="8581" spans="2:7" x14ac:dyDescent="0.25">
      <c r="B8581" s="55"/>
      <c r="G8581" s="59"/>
    </row>
    <row r="8582" spans="2:7" x14ac:dyDescent="0.25">
      <c r="B8582" s="55"/>
      <c r="G8582" s="59"/>
    </row>
    <row r="8583" spans="2:7" x14ac:dyDescent="0.25">
      <c r="B8583" s="55"/>
      <c r="G8583" s="59"/>
    </row>
    <row r="8584" spans="2:7" x14ac:dyDescent="0.25">
      <c r="B8584" s="55"/>
      <c r="G8584" s="59"/>
    </row>
    <row r="8585" spans="2:7" x14ac:dyDescent="0.25">
      <c r="B8585" s="55"/>
      <c r="G8585" s="59"/>
    </row>
    <row r="8586" spans="2:7" x14ac:dyDescent="0.25">
      <c r="B8586" s="55"/>
      <c r="G8586" s="59"/>
    </row>
    <row r="8587" spans="2:7" x14ac:dyDescent="0.25">
      <c r="B8587" s="55"/>
      <c r="G8587" s="59"/>
    </row>
    <row r="8588" spans="2:7" x14ac:dyDescent="0.25">
      <c r="B8588" s="55"/>
      <c r="G8588" s="59"/>
    </row>
    <row r="8589" spans="2:7" x14ac:dyDescent="0.25">
      <c r="B8589" s="55"/>
      <c r="G8589" s="59"/>
    </row>
    <row r="8590" spans="2:7" x14ac:dyDescent="0.25">
      <c r="B8590" s="55"/>
      <c r="G8590" s="59"/>
    </row>
    <row r="8591" spans="2:7" x14ac:dyDescent="0.25">
      <c r="B8591" s="55"/>
      <c r="G8591" s="59"/>
    </row>
    <row r="8592" spans="2:7" x14ac:dyDescent="0.25">
      <c r="B8592" s="55"/>
      <c r="G8592" s="59"/>
    </row>
    <row r="8593" spans="2:7" x14ac:dyDescent="0.25">
      <c r="B8593" s="55"/>
      <c r="G8593" s="59"/>
    </row>
    <row r="8594" spans="2:7" x14ac:dyDescent="0.25">
      <c r="B8594" s="55"/>
      <c r="G8594" s="59"/>
    </row>
    <row r="8595" spans="2:7" x14ac:dyDescent="0.25">
      <c r="B8595" s="55"/>
      <c r="G8595" s="59"/>
    </row>
    <row r="8596" spans="2:7" x14ac:dyDescent="0.25">
      <c r="B8596" s="55"/>
      <c r="G8596" s="59"/>
    </row>
    <row r="8597" spans="2:7" x14ac:dyDescent="0.25">
      <c r="B8597" s="55"/>
      <c r="G8597" s="59"/>
    </row>
    <row r="8598" spans="2:7" x14ac:dyDescent="0.25">
      <c r="B8598" s="55"/>
      <c r="G8598" s="59"/>
    </row>
    <row r="8599" spans="2:7" x14ac:dyDescent="0.25">
      <c r="B8599" s="55"/>
      <c r="G8599" s="59"/>
    </row>
    <row r="8600" spans="2:7" x14ac:dyDescent="0.25">
      <c r="B8600" s="55"/>
      <c r="G8600" s="59"/>
    </row>
    <row r="8601" spans="2:7" x14ac:dyDescent="0.25">
      <c r="B8601" s="55"/>
      <c r="G8601" s="59"/>
    </row>
    <row r="8602" spans="2:7" x14ac:dyDescent="0.25">
      <c r="B8602" s="55"/>
      <c r="G8602" s="59"/>
    </row>
    <row r="8603" spans="2:7" x14ac:dyDescent="0.25">
      <c r="B8603" s="55"/>
      <c r="G8603" s="59"/>
    </row>
    <row r="8604" spans="2:7" x14ac:dyDescent="0.25">
      <c r="B8604" s="55"/>
      <c r="G8604" s="59"/>
    </row>
    <row r="8605" spans="2:7" x14ac:dyDescent="0.25">
      <c r="B8605" s="55"/>
      <c r="G8605" s="59"/>
    </row>
    <row r="8606" spans="2:7" x14ac:dyDescent="0.25">
      <c r="B8606" s="55"/>
      <c r="G8606" s="59"/>
    </row>
    <row r="8607" spans="2:7" x14ac:dyDescent="0.25">
      <c r="B8607" s="55"/>
      <c r="G8607" s="59"/>
    </row>
    <row r="8608" spans="2:7" x14ac:dyDescent="0.25">
      <c r="B8608" s="55"/>
      <c r="G8608" s="59"/>
    </row>
    <row r="8609" spans="2:7" x14ac:dyDescent="0.25">
      <c r="B8609" s="55"/>
      <c r="G8609" s="59"/>
    </row>
    <row r="8610" spans="2:7" x14ac:dyDescent="0.25">
      <c r="B8610" s="55"/>
      <c r="G8610" s="59"/>
    </row>
    <row r="8611" spans="2:7" x14ac:dyDescent="0.25">
      <c r="B8611" s="55"/>
      <c r="G8611" s="59"/>
    </row>
    <row r="8612" spans="2:7" x14ac:dyDescent="0.25">
      <c r="B8612" s="55"/>
      <c r="G8612" s="59"/>
    </row>
    <row r="8613" spans="2:7" x14ac:dyDescent="0.25">
      <c r="B8613" s="55"/>
      <c r="G8613" s="59"/>
    </row>
    <row r="8614" spans="2:7" x14ac:dyDescent="0.25">
      <c r="B8614" s="55"/>
      <c r="G8614" s="59"/>
    </row>
    <row r="8615" spans="2:7" x14ac:dyDescent="0.25">
      <c r="B8615" s="55"/>
      <c r="G8615" s="59"/>
    </row>
    <row r="8616" spans="2:7" x14ac:dyDescent="0.25">
      <c r="B8616" s="55"/>
      <c r="G8616" s="59"/>
    </row>
    <row r="8617" spans="2:7" x14ac:dyDescent="0.25">
      <c r="B8617" s="55"/>
      <c r="G8617" s="59"/>
    </row>
    <row r="8618" spans="2:7" x14ac:dyDescent="0.25">
      <c r="B8618" s="55"/>
      <c r="G8618" s="59"/>
    </row>
    <row r="8619" spans="2:7" x14ac:dyDescent="0.25">
      <c r="B8619" s="55"/>
      <c r="G8619" s="59"/>
    </row>
    <row r="8620" spans="2:7" x14ac:dyDescent="0.25">
      <c r="B8620" s="55"/>
      <c r="G8620" s="59"/>
    </row>
    <row r="8621" spans="2:7" x14ac:dyDescent="0.25">
      <c r="B8621" s="55"/>
      <c r="G8621" s="59"/>
    </row>
    <row r="8622" spans="2:7" x14ac:dyDescent="0.25">
      <c r="B8622" s="55"/>
      <c r="G8622" s="59"/>
    </row>
    <row r="8623" spans="2:7" x14ac:dyDescent="0.25">
      <c r="B8623" s="55"/>
      <c r="G8623" s="59"/>
    </row>
    <row r="8624" spans="2:7" x14ac:dyDescent="0.25">
      <c r="B8624" s="55"/>
      <c r="G8624" s="59"/>
    </row>
    <row r="8625" spans="2:7" x14ac:dyDescent="0.25">
      <c r="B8625" s="55"/>
      <c r="G8625" s="59"/>
    </row>
    <row r="8626" spans="2:7" x14ac:dyDescent="0.25">
      <c r="B8626" s="55"/>
      <c r="G8626" s="59"/>
    </row>
    <row r="8627" spans="2:7" x14ac:dyDescent="0.25">
      <c r="B8627" s="55"/>
      <c r="G8627" s="59"/>
    </row>
    <row r="8628" spans="2:7" x14ac:dyDescent="0.25">
      <c r="B8628" s="55"/>
      <c r="G8628" s="59"/>
    </row>
    <row r="8629" spans="2:7" x14ac:dyDescent="0.25">
      <c r="B8629" s="55"/>
      <c r="G8629" s="59"/>
    </row>
    <row r="8630" spans="2:7" x14ac:dyDescent="0.25">
      <c r="B8630" s="55"/>
      <c r="G8630" s="59"/>
    </row>
    <row r="8631" spans="2:7" x14ac:dyDescent="0.25">
      <c r="B8631" s="55"/>
      <c r="G8631" s="59"/>
    </row>
    <row r="8632" spans="2:7" x14ac:dyDescent="0.25">
      <c r="B8632" s="55"/>
      <c r="G8632" s="59"/>
    </row>
    <row r="8633" spans="2:7" x14ac:dyDescent="0.25">
      <c r="B8633" s="55"/>
      <c r="G8633" s="59"/>
    </row>
    <row r="8634" spans="2:7" x14ac:dyDescent="0.25">
      <c r="B8634" s="55"/>
      <c r="G8634" s="59"/>
    </row>
    <row r="8635" spans="2:7" x14ac:dyDescent="0.25">
      <c r="B8635" s="55"/>
      <c r="G8635" s="59"/>
    </row>
    <row r="8636" spans="2:7" x14ac:dyDescent="0.25">
      <c r="B8636" s="55"/>
      <c r="G8636" s="59"/>
    </row>
    <row r="8637" spans="2:7" x14ac:dyDescent="0.25">
      <c r="B8637" s="55"/>
      <c r="G8637" s="59"/>
    </row>
    <row r="8638" spans="2:7" x14ac:dyDescent="0.25">
      <c r="B8638" s="55"/>
      <c r="G8638" s="59"/>
    </row>
    <row r="8639" spans="2:7" x14ac:dyDescent="0.25">
      <c r="B8639" s="55"/>
      <c r="G8639" s="59"/>
    </row>
    <row r="8640" spans="2:7" x14ac:dyDescent="0.25">
      <c r="B8640" s="55"/>
      <c r="G8640" s="59"/>
    </row>
    <row r="8641" spans="2:7" x14ac:dyDescent="0.25">
      <c r="B8641" s="55"/>
      <c r="G8641" s="59"/>
    </row>
    <row r="8642" spans="2:7" x14ac:dyDescent="0.25">
      <c r="B8642" s="55"/>
      <c r="G8642" s="59"/>
    </row>
    <row r="8643" spans="2:7" x14ac:dyDescent="0.25">
      <c r="B8643" s="55"/>
      <c r="G8643" s="59"/>
    </row>
    <row r="8644" spans="2:7" x14ac:dyDescent="0.25">
      <c r="B8644" s="55"/>
      <c r="G8644" s="59"/>
    </row>
    <row r="8645" spans="2:7" x14ac:dyDescent="0.25">
      <c r="B8645" s="55"/>
      <c r="G8645" s="59"/>
    </row>
    <row r="8646" spans="2:7" x14ac:dyDescent="0.25">
      <c r="B8646" s="55"/>
      <c r="G8646" s="59"/>
    </row>
    <row r="8647" spans="2:7" x14ac:dyDescent="0.25">
      <c r="B8647" s="55"/>
      <c r="G8647" s="59"/>
    </row>
    <row r="8648" spans="2:7" x14ac:dyDescent="0.25">
      <c r="B8648" s="55"/>
      <c r="G8648" s="59"/>
    </row>
    <row r="8649" spans="2:7" x14ac:dyDescent="0.25">
      <c r="B8649" s="55"/>
      <c r="G8649" s="59"/>
    </row>
    <row r="8650" spans="2:7" x14ac:dyDescent="0.25">
      <c r="B8650" s="55"/>
      <c r="G8650" s="59"/>
    </row>
    <row r="8651" spans="2:7" x14ac:dyDescent="0.25">
      <c r="B8651" s="55"/>
      <c r="G8651" s="59"/>
    </row>
    <row r="8652" spans="2:7" x14ac:dyDescent="0.25">
      <c r="B8652" s="55"/>
      <c r="G8652" s="59"/>
    </row>
    <row r="8653" spans="2:7" x14ac:dyDescent="0.25">
      <c r="B8653" s="55"/>
      <c r="G8653" s="59"/>
    </row>
    <row r="8654" spans="2:7" x14ac:dyDescent="0.25">
      <c r="B8654" s="55"/>
      <c r="G8654" s="59"/>
    </row>
    <row r="8655" spans="2:7" x14ac:dyDescent="0.25">
      <c r="B8655" s="55"/>
      <c r="G8655" s="59"/>
    </row>
    <row r="8656" spans="2:7" x14ac:dyDescent="0.25">
      <c r="B8656" s="55"/>
      <c r="G8656" s="59"/>
    </row>
    <row r="8657" spans="2:7" x14ac:dyDescent="0.25">
      <c r="B8657" s="55"/>
      <c r="G8657" s="59"/>
    </row>
    <row r="8658" spans="2:7" x14ac:dyDescent="0.25">
      <c r="B8658" s="55"/>
      <c r="G8658" s="59"/>
    </row>
    <row r="8659" spans="2:7" x14ac:dyDescent="0.25">
      <c r="B8659" s="55"/>
      <c r="G8659" s="59"/>
    </row>
    <row r="8660" spans="2:7" x14ac:dyDescent="0.25">
      <c r="B8660" s="55"/>
      <c r="G8660" s="59"/>
    </row>
    <row r="8661" spans="2:7" x14ac:dyDescent="0.25">
      <c r="B8661" s="55"/>
      <c r="G8661" s="59"/>
    </row>
    <row r="8662" spans="2:7" x14ac:dyDescent="0.25">
      <c r="B8662" s="55"/>
      <c r="G8662" s="59"/>
    </row>
    <row r="8663" spans="2:7" x14ac:dyDescent="0.25">
      <c r="B8663" s="55"/>
      <c r="G8663" s="59"/>
    </row>
    <row r="8664" spans="2:7" x14ac:dyDescent="0.25">
      <c r="B8664" s="55"/>
      <c r="G8664" s="59"/>
    </row>
    <row r="8665" spans="2:7" x14ac:dyDescent="0.25">
      <c r="B8665" s="55"/>
      <c r="G8665" s="59"/>
    </row>
    <row r="8666" spans="2:7" x14ac:dyDescent="0.25">
      <c r="B8666" s="55"/>
      <c r="G8666" s="59"/>
    </row>
    <row r="8667" spans="2:7" x14ac:dyDescent="0.25">
      <c r="B8667" s="55"/>
      <c r="G8667" s="59"/>
    </row>
    <row r="8668" spans="2:7" x14ac:dyDescent="0.25">
      <c r="B8668" s="55"/>
      <c r="G8668" s="59"/>
    </row>
    <row r="8669" spans="2:7" x14ac:dyDescent="0.25">
      <c r="B8669" s="55"/>
      <c r="G8669" s="59"/>
    </row>
    <row r="8670" spans="2:7" x14ac:dyDescent="0.25">
      <c r="B8670" s="55"/>
      <c r="G8670" s="59"/>
    </row>
    <row r="8671" spans="2:7" x14ac:dyDescent="0.25">
      <c r="B8671" s="55"/>
      <c r="G8671" s="59"/>
    </row>
    <row r="8672" spans="2:7" x14ac:dyDescent="0.25">
      <c r="B8672" s="55"/>
      <c r="G8672" s="59"/>
    </row>
    <row r="8673" spans="2:7" x14ac:dyDescent="0.25">
      <c r="B8673" s="55"/>
      <c r="G8673" s="59"/>
    </row>
    <row r="8674" spans="2:7" x14ac:dyDescent="0.25">
      <c r="B8674" s="55"/>
      <c r="G8674" s="59"/>
    </row>
    <row r="8675" spans="2:7" x14ac:dyDescent="0.25">
      <c r="B8675" s="55"/>
      <c r="G8675" s="59"/>
    </row>
    <row r="8676" spans="2:7" x14ac:dyDescent="0.25">
      <c r="B8676" s="55"/>
      <c r="G8676" s="59"/>
    </row>
    <row r="8677" spans="2:7" x14ac:dyDescent="0.25">
      <c r="B8677" s="55"/>
      <c r="G8677" s="59"/>
    </row>
    <row r="8678" spans="2:7" x14ac:dyDescent="0.25">
      <c r="B8678" s="55"/>
      <c r="G8678" s="59"/>
    </row>
    <row r="8679" spans="2:7" x14ac:dyDescent="0.25">
      <c r="B8679" s="55"/>
      <c r="G8679" s="59"/>
    </row>
    <row r="8680" spans="2:7" x14ac:dyDescent="0.25">
      <c r="B8680" s="55"/>
      <c r="G8680" s="59"/>
    </row>
    <row r="8681" spans="2:7" x14ac:dyDescent="0.25">
      <c r="B8681" s="55"/>
      <c r="G8681" s="59"/>
    </row>
    <row r="8682" spans="2:7" x14ac:dyDescent="0.25">
      <c r="B8682" s="55"/>
      <c r="G8682" s="59"/>
    </row>
    <row r="8683" spans="2:7" x14ac:dyDescent="0.25">
      <c r="B8683" s="55"/>
      <c r="G8683" s="59"/>
    </row>
    <row r="8684" spans="2:7" x14ac:dyDescent="0.25">
      <c r="B8684" s="55"/>
      <c r="G8684" s="59"/>
    </row>
    <row r="8685" spans="2:7" x14ac:dyDescent="0.25">
      <c r="B8685" s="55"/>
      <c r="G8685" s="59"/>
    </row>
    <row r="8686" spans="2:7" x14ac:dyDescent="0.25">
      <c r="B8686" s="55"/>
      <c r="G8686" s="59"/>
    </row>
    <row r="8687" spans="2:7" x14ac:dyDescent="0.25">
      <c r="B8687" s="55"/>
      <c r="G8687" s="59"/>
    </row>
    <row r="8688" spans="2:7" x14ac:dyDescent="0.25">
      <c r="B8688" s="55"/>
      <c r="G8688" s="59"/>
    </row>
    <row r="8689" spans="2:7" x14ac:dyDescent="0.25">
      <c r="B8689" s="55"/>
      <c r="G8689" s="59"/>
    </row>
    <row r="8690" spans="2:7" x14ac:dyDescent="0.25">
      <c r="B8690" s="55"/>
      <c r="G8690" s="59"/>
    </row>
    <row r="8691" spans="2:7" x14ac:dyDescent="0.25">
      <c r="B8691" s="55"/>
      <c r="G8691" s="59"/>
    </row>
    <row r="8692" spans="2:7" x14ac:dyDescent="0.25">
      <c r="B8692" s="55"/>
      <c r="G8692" s="59"/>
    </row>
    <row r="8693" spans="2:7" x14ac:dyDescent="0.25">
      <c r="B8693" s="55"/>
      <c r="G8693" s="59"/>
    </row>
    <row r="8694" spans="2:7" x14ac:dyDescent="0.25">
      <c r="B8694" s="55"/>
      <c r="G8694" s="59"/>
    </row>
    <row r="8695" spans="2:7" x14ac:dyDescent="0.25">
      <c r="B8695" s="55"/>
      <c r="G8695" s="59"/>
    </row>
    <row r="8696" spans="2:7" x14ac:dyDescent="0.25">
      <c r="B8696" s="55"/>
      <c r="G8696" s="59"/>
    </row>
    <row r="8697" spans="2:7" x14ac:dyDescent="0.25">
      <c r="B8697" s="55"/>
      <c r="G8697" s="59"/>
    </row>
    <row r="8698" spans="2:7" x14ac:dyDescent="0.25">
      <c r="B8698" s="55"/>
      <c r="G8698" s="59"/>
    </row>
    <row r="8699" spans="2:7" x14ac:dyDescent="0.25">
      <c r="B8699" s="55"/>
      <c r="G8699" s="59"/>
    </row>
    <row r="8700" spans="2:7" x14ac:dyDescent="0.25">
      <c r="B8700" s="55"/>
      <c r="G8700" s="59"/>
    </row>
    <row r="8701" spans="2:7" x14ac:dyDescent="0.25">
      <c r="B8701" s="55"/>
      <c r="G8701" s="59"/>
    </row>
    <row r="8702" spans="2:7" x14ac:dyDescent="0.25">
      <c r="B8702" s="55"/>
      <c r="G8702" s="59"/>
    </row>
    <row r="8703" spans="2:7" x14ac:dyDescent="0.25">
      <c r="B8703" s="55"/>
      <c r="G8703" s="59"/>
    </row>
    <row r="8704" spans="2:7" x14ac:dyDescent="0.25">
      <c r="B8704" s="55"/>
      <c r="G8704" s="59"/>
    </row>
    <row r="8705" spans="2:7" x14ac:dyDescent="0.25">
      <c r="B8705" s="55"/>
      <c r="G8705" s="59"/>
    </row>
    <row r="8706" spans="2:7" x14ac:dyDescent="0.25">
      <c r="B8706" s="55"/>
      <c r="G8706" s="59"/>
    </row>
    <row r="8707" spans="2:7" x14ac:dyDescent="0.25">
      <c r="B8707" s="55"/>
      <c r="G8707" s="59"/>
    </row>
    <row r="8708" spans="2:7" x14ac:dyDescent="0.25">
      <c r="B8708" s="55"/>
      <c r="G8708" s="59"/>
    </row>
    <row r="8709" spans="2:7" x14ac:dyDescent="0.25">
      <c r="B8709" s="55"/>
      <c r="G8709" s="59"/>
    </row>
    <row r="8710" spans="2:7" x14ac:dyDescent="0.25">
      <c r="B8710" s="55"/>
      <c r="G8710" s="59"/>
    </row>
    <row r="8711" spans="2:7" x14ac:dyDescent="0.25">
      <c r="B8711" s="55"/>
      <c r="G8711" s="59"/>
    </row>
    <row r="8712" spans="2:7" x14ac:dyDescent="0.25">
      <c r="B8712" s="55"/>
      <c r="G8712" s="59"/>
    </row>
    <row r="8713" spans="2:7" x14ac:dyDescent="0.25">
      <c r="B8713" s="55"/>
      <c r="G8713" s="59"/>
    </row>
    <row r="8714" spans="2:7" x14ac:dyDescent="0.25">
      <c r="B8714" s="55"/>
      <c r="G8714" s="59"/>
    </row>
    <row r="8715" spans="2:7" x14ac:dyDescent="0.25">
      <c r="B8715" s="55"/>
      <c r="G8715" s="59"/>
    </row>
    <row r="8716" spans="2:7" x14ac:dyDescent="0.25">
      <c r="B8716" s="55"/>
      <c r="G8716" s="59"/>
    </row>
    <row r="8717" spans="2:7" x14ac:dyDescent="0.25">
      <c r="B8717" s="55"/>
      <c r="G8717" s="59"/>
    </row>
    <row r="8718" spans="2:7" x14ac:dyDescent="0.25">
      <c r="B8718" s="55"/>
      <c r="G8718" s="59"/>
    </row>
    <row r="8719" spans="2:7" x14ac:dyDescent="0.25">
      <c r="B8719" s="55"/>
      <c r="G8719" s="59"/>
    </row>
    <row r="8720" spans="2:7" x14ac:dyDescent="0.25">
      <c r="B8720" s="55"/>
      <c r="G8720" s="59"/>
    </row>
    <row r="8721" spans="2:7" x14ac:dyDescent="0.25">
      <c r="B8721" s="55"/>
      <c r="G8721" s="59"/>
    </row>
    <row r="8722" spans="2:7" x14ac:dyDescent="0.25">
      <c r="B8722" s="55"/>
      <c r="G8722" s="59"/>
    </row>
    <row r="8723" spans="2:7" x14ac:dyDescent="0.25">
      <c r="B8723" s="55"/>
      <c r="G8723" s="59"/>
    </row>
    <row r="8724" spans="2:7" x14ac:dyDescent="0.25">
      <c r="B8724" s="55"/>
      <c r="G8724" s="59"/>
    </row>
    <row r="8725" spans="2:7" x14ac:dyDescent="0.25">
      <c r="B8725" s="55"/>
      <c r="G8725" s="59"/>
    </row>
    <row r="8726" spans="2:7" x14ac:dyDescent="0.25">
      <c r="B8726" s="55"/>
      <c r="G8726" s="59"/>
    </row>
    <row r="8727" spans="2:7" x14ac:dyDescent="0.25">
      <c r="B8727" s="55"/>
      <c r="G8727" s="59"/>
    </row>
    <row r="8728" spans="2:7" x14ac:dyDescent="0.25">
      <c r="B8728" s="55"/>
      <c r="G8728" s="59"/>
    </row>
    <row r="8729" spans="2:7" x14ac:dyDescent="0.25">
      <c r="B8729" s="55"/>
      <c r="G8729" s="59"/>
    </row>
    <row r="8730" spans="2:7" x14ac:dyDescent="0.25">
      <c r="B8730" s="55"/>
      <c r="G8730" s="59"/>
    </row>
    <row r="8731" spans="2:7" x14ac:dyDescent="0.25">
      <c r="B8731" s="55"/>
      <c r="G8731" s="59"/>
    </row>
    <row r="8732" spans="2:7" x14ac:dyDescent="0.25">
      <c r="B8732" s="55"/>
      <c r="G8732" s="59"/>
    </row>
    <row r="8733" spans="2:7" x14ac:dyDescent="0.25">
      <c r="B8733" s="55"/>
      <c r="G8733" s="59"/>
    </row>
    <row r="8734" spans="2:7" x14ac:dyDescent="0.25">
      <c r="B8734" s="55"/>
      <c r="G8734" s="59"/>
    </row>
    <row r="8735" spans="2:7" x14ac:dyDescent="0.25">
      <c r="B8735" s="55"/>
      <c r="G8735" s="59"/>
    </row>
    <row r="8736" spans="2:7" x14ac:dyDescent="0.25">
      <c r="B8736" s="55"/>
      <c r="G8736" s="59"/>
    </row>
    <row r="8737" spans="2:7" x14ac:dyDescent="0.25">
      <c r="B8737" s="55"/>
      <c r="G8737" s="59"/>
    </row>
    <row r="8738" spans="2:7" x14ac:dyDescent="0.25">
      <c r="B8738" s="55"/>
      <c r="G8738" s="59"/>
    </row>
    <row r="8739" spans="2:7" x14ac:dyDescent="0.25">
      <c r="B8739" s="55"/>
      <c r="G8739" s="59"/>
    </row>
    <row r="8740" spans="2:7" x14ac:dyDescent="0.25">
      <c r="B8740" s="55"/>
      <c r="G8740" s="59"/>
    </row>
    <row r="8741" spans="2:7" x14ac:dyDescent="0.25">
      <c r="B8741" s="55"/>
      <c r="G8741" s="59"/>
    </row>
    <row r="8742" spans="2:7" x14ac:dyDescent="0.25">
      <c r="B8742" s="55"/>
      <c r="G8742" s="59"/>
    </row>
    <row r="8743" spans="2:7" x14ac:dyDescent="0.25">
      <c r="B8743" s="55"/>
      <c r="G8743" s="59"/>
    </row>
    <row r="8744" spans="2:7" x14ac:dyDescent="0.25">
      <c r="B8744" s="55"/>
      <c r="G8744" s="59"/>
    </row>
    <row r="8745" spans="2:7" x14ac:dyDescent="0.25">
      <c r="B8745" s="55"/>
      <c r="G8745" s="59"/>
    </row>
    <row r="8746" spans="2:7" x14ac:dyDescent="0.25">
      <c r="B8746" s="55"/>
      <c r="G8746" s="59"/>
    </row>
    <row r="8747" spans="2:7" x14ac:dyDescent="0.25">
      <c r="B8747" s="55"/>
      <c r="G8747" s="59"/>
    </row>
    <row r="8748" spans="2:7" x14ac:dyDescent="0.25">
      <c r="B8748" s="55"/>
      <c r="G8748" s="59"/>
    </row>
    <row r="8749" spans="2:7" x14ac:dyDescent="0.25">
      <c r="B8749" s="55"/>
      <c r="G8749" s="59"/>
    </row>
    <row r="8750" spans="2:7" x14ac:dyDescent="0.25">
      <c r="B8750" s="55"/>
      <c r="G8750" s="59"/>
    </row>
    <row r="8751" spans="2:7" x14ac:dyDescent="0.25">
      <c r="B8751" s="55"/>
      <c r="G8751" s="59"/>
    </row>
    <row r="8752" spans="2:7" x14ac:dyDescent="0.25">
      <c r="B8752" s="55"/>
      <c r="G8752" s="59"/>
    </row>
    <row r="8753" spans="2:7" x14ac:dyDescent="0.25">
      <c r="B8753" s="55"/>
      <c r="G8753" s="59"/>
    </row>
    <row r="8754" spans="2:7" x14ac:dyDescent="0.25">
      <c r="B8754" s="55"/>
      <c r="G8754" s="59"/>
    </row>
    <row r="8755" spans="2:7" x14ac:dyDescent="0.25">
      <c r="B8755" s="55"/>
      <c r="G8755" s="59"/>
    </row>
    <row r="8756" spans="2:7" x14ac:dyDescent="0.25">
      <c r="B8756" s="55"/>
      <c r="G8756" s="59"/>
    </row>
    <row r="8757" spans="2:7" x14ac:dyDescent="0.25">
      <c r="B8757" s="55"/>
      <c r="G8757" s="59"/>
    </row>
    <row r="8758" spans="2:7" x14ac:dyDescent="0.25">
      <c r="B8758" s="55"/>
      <c r="G8758" s="59"/>
    </row>
    <row r="8759" spans="2:7" x14ac:dyDescent="0.25">
      <c r="B8759" s="55"/>
      <c r="G8759" s="59"/>
    </row>
    <row r="8760" spans="2:7" x14ac:dyDescent="0.25">
      <c r="B8760" s="55"/>
      <c r="G8760" s="59"/>
    </row>
    <row r="8761" spans="2:7" x14ac:dyDescent="0.25">
      <c r="B8761" s="55"/>
      <c r="G8761" s="59"/>
    </row>
    <row r="8762" spans="2:7" x14ac:dyDescent="0.25">
      <c r="B8762" s="55"/>
      <c r="G8762" s="59"/>
    </row>
    <row r="8763" spans="2:7" x14ac:dyDescent="0.25">
      <c r="B8763" s="55"/>
      <c r="G8763" s="59"/>
    </row>
    <row r="8764" spans="2:7" x14ac:dyDescent="0.25">
      <c r="B8764" s="55"/>
      <c r="G8764" s="59"/>
    </row>
    <row r="8765" spans="2:7" x14ac:dyDescent="0.25">
      <c r="B8765" s="55"/>
      <c r="G8765" s="59"/>
    </row>
    <row r="8766" spans="2:7" x14ac:dyDescent="0.25">
      <c r="B8766" s="55"/>
      <c r="G8766" s="59"/>
    </row>
    <row r="8767" spans="2:7" x14ac:dyDescent="0.25">
      <c r="B8767" s="55"/>
      <c r="G8767" s="59"/>
    </row>
    <row r="8768" spans="2:7" x14ac:dyDescent="0.25">
      <c r="B8768" s="55"/>
      <c r="G8768" s="59"/>
    </row>
    <row r="8769" spans="2:7" x14ac:dyDescent="0.25">
      <c r="B8769" s="55"/>
      <c r="G8769" s="59"/>
    </row>
    <row r="8770" spans="2:7" x14ac:dyDescent="0.25">
      <c r="B8770" s="55"/>
      <c r="G8770" s="59"/>
    </row>
    <row r="8771" spans="2:7" x14ac:dyDescent="0.25">
      <c r="B8771" s="55"/>
      <c r="G8771" s="59"/>
    </row>
    <row r="8772" spans="2:7" x14ac:dyDescent="0.25">
      <c r="B8772" s="55"/>
      <c r="G8772" s="59"/>
    </row>
    <row r="8773" spans="2:7" x14ac:dyDescent="0.25">
      <c r="B8773" s="55"/>
      <c r="G8773" s="59"/>
    </row>
    <row r="8774" spans="2:7" x14ac:dyDescent="0.25">
      <c r="B8774" s="55"/>
      <c r="G8774" s="59"/>
    </row>
    <row r="8775" spans="2:7" x14ac:dyDescent="0.25">
      <c r="B8775" s="55"/>
      <c r="G8775" s="59"/>
    </row>
    <row r="8776" spans="2:7" x14ac:dyDescent="0.25">
      <c r="B8776" s="55"/>
      <c r="G8776" s="59"/>
    </row>
    <row r="8777" spans="2:7" x14ac:dyDescent="0.25">
      <c r="B8777" s="55"/>
      <c r="G8777" s="59"/>
    </row>
    <row r="8778" spans="2:7" x14ac:dyDescent="0.25">
      <c r="B8778" s="55"/>
      <c r="G8778" s="59"/>
    </row>
    <row r="8779" spans="2:7" x14ac:dyDescent="0.25">
      <c r="B8779" s="55"/>
      <c r="G8779" s="59"/>
    </row>
    <row r="8780" spans="2:7" x14ac:dyDescent="0.25">
      <c r="B8780" s="55"/>
      <c r="G8780" s="59"/>
    </row>
    <row r="8781" spans="2:7" x14ac:dyDescent="0.25">
      <c r="B8781" s="55"/>
      <c r="G8781" s="59"/>
    </row>
    <row r="8782" spans="2:7" x14ac:dyDescent="0.25">
      <c r="B8782" s="55"/>
      <c r="G8782" s="59"/>
    </row>
    <row r="8783" spans="2:7" x14ac:dyDescent="0.25">
      <c r="B8783" s="55"/>
      <c r="G8783" s="59"/>
    </row>
    <row r="8784" spans="2:7" x14ac:dyDescent="0.25">
      <c r="B8784" s="55"/>
      <c r="G8784" s="59"/>
    </row>
    <row r="8785" spans="2:7" x14ac:dyDescent="0.25">
      <c r="B8785" s="55"/>
      <c r="G8785" s="59"/>
    </row>
    <row r="8786" spans="2:7" x14ac:dyDescent="0.25">
      <c r="B8786" s="55"/>
      <c r="G8786" s="59"/>
    </row>
    <row r="8787" spans="2:7" x14ac:dyDescent="0.25">
      <c r="B8787" s="55"/>
      <c r="G8787" s="59"/>
    </row>
    <row r="8788" spans="2:7" x14ac:dyDescent="0.25">
      <c r="B8788" s="55"/>
      <c r="G8788" s="59"/>
    </row>
    <row r="8789" spans="2:7" x14ac:dyDescent="0.25">
      <c r="B8789" s="55"/>
      <c r="G8789" s="59"/>
    </row>
    <row r="8790" spans="2:7" x14ac:dyDescent="0.25">
      <c r="B8790" s="55"/>
      <c r="G8790" s="59"/>
    </row>
    <row r="8791" spans="2:7" x14ac:dyDescent="0.25">
      <c r="B8791" s="55"/>
      <c r="G8791" s="59"/>
    </row>
    <row r="8792" spans="2:7" x14ac:dyDescent="0.25">
      <c r="B8792" s="55"/>
      <c r="G8792" s="59"/>
    </row>
    <row r="8793" spans="2:7" x14ac:dyDescent="0.25">
      <c r="B8793" s="55"/>
      <c r="G8793" s="59"/>
    </row>
    <row r="8794" spans="2:7" x14ac:dyDescent="0.25">
      <c r="B8794" s="55"/>
      <c r="G8794" s="59"/>
    </row>
    <row r="8795" spans="2:7" x14ac:dyDescent="0.25">
      <c r="B8795" s="55"/>
      <c r="G8795" s="59"/>
    </row>
    <row r="8796" spans="2:7" x14ac:dyDescent="0.25">
      <c r="B8796" s="55"/>
      <c r="G8796" s="59"/>
    </row>
    <row r="8797" spans="2:7" x14ac:dyDescent="0.25">
      <c r="B8797" s="55"/>
      <c r="G8797" s="59"/>
    </row>
    <row r="8798" spans="2:7" x14ac:dyDescent="0.25">
      <c r="B8798" s="55"/>
      <c r="G8798" s="59"/>
    </row>
    <row r="8799" spans="2:7" x14ac:dyDescent="0.25">
      <c r="B8799" s="55"/>
      <c r="G8799" s="59"/>
    </row>
    <row r="8800" spans="2:7" x14ac:dyDescent="0.25">
      <c r="B8800" s="55"/>
      <c r="G8800" s="59"/>
    </row>
    <row r="8801" spans="2:7" x14ac:dyDescent="0.25">
      <c r="B8801" s="55"/>
      <c r="G8801" s="59"/>
    </row>
    <row r="8802" spans="2:7" x14ac:dyDescent="0.25">
      <c r="B8802" s="55"/>
      <c r="G8802" s="59"/>
    </row>
    <row r="8803" spans="2:7" x14ac:dyDescent="0.25">
      <c r="B8803" s="55"/>
      <c r="G8803" s="59"/>
    </row>
    <row r="8804" spans="2:7" x14ac:dyDescent="0.25">
      <c r="B8804" s="55"/>
      <c r="G8804" s="59"/>
    </row>
    <row r="8805" spans="2:7" x14ac:dyDescent="0.25">
      <c r="B8805" s="55"/>
      <c r="G8805" s="59"/>
    </row>
    <row r="8806" spans="2:7" x14ac:dyDescent="0.25">
      <c r="B8806" s="55"/>
      <c r="G8806" s="59"/>
    </row>
    <row r="8807" spans="2:7" x14ac:dyDescent="0.25">
      <c r="B8807" s="55"/>
      <c r="G8807" s="59"/>
    </row>
    <row r="8808" spans="2:7" x14ac:dyDescent="0.25">
      <c r="B8808" s="55"/>
      <c r="G8808" s="59"/>
    </row>
    <row r="8809" spans="2:7" x14ac:dyDescent="0.25">
      <c r="B8809" s="55"/>
      <c r="G8809" s="59"/>
    </row>
    <row r="8810" spans="2:7" x14ac:dyDescent="0.25">
      <c r="B8810" s="55"/>
      <c r="G8810" s="59"/>
    </row>
    <row r="8811" spans="2:7" x14ac:dyDescent="0.25">
      <c r="B8811" s="55"/>
      <c r="G8811" s="59"/>
    </row>
    <row r="8812" spans="2:7" x14ac:dyDescent="0.25">
      <c r="B8812" s="55"/>
      <c r="G8812" s="59"/>
    </row>
    <row r="8813" spans="2:7" x14ac:dyDescent="0.25">
      <c r="B8813" s="55"/>
      <c r="G8813" s="59"/>
    </row>
    <row r="8814" spans="2:7" x14ac:dyDescent="0.25">
      <c r="B8814" s="55"/>
      <c r="G8814" s="59"/>
    </row>
    <row r="8815" spans="2:7" x14ac:dyDescent="0.25">
      <c r="B8815" s="55"/>
      <c r="G8815" s="59"/>
    </row>
    <row r="8816" spans="2:7" x14ac:dyDescent="0.25">
      <c r="B8816" s="55"/>
      <c r="G8816" s="59"/>
    </row>
    <row r="8817" spans="2:7" x14ac:dyDescent="0.25">
      <c r="B8817" s="55"/>
      <c r="G8817" s="59"/>
    </row>
    <row r="8818" spans="2:7" x14ac:dyDescent="0.25">
      <c r="B8818" s="55"/>
      <c r="G8818" s="59"/>
    </row>
    <row r="8819" spans="2:7" x14ac:dyDescent="0.25">
      <c r="B8819" s="55"/>
      <c r="G8819" s="59"/>
    </row>
    <row r="8820" spans="2:7" x14ac:dyDescent="0.25">
      <c r="B8820" s="55"/>
      <c r="G8820" s="59"/>
    </row>
    <row r="8821" spans="2:7" x14ac:dyDescent="0.25">
      <c r="B8821" s="55"/>
      <c r="G8821" s="59"/>
    </row>
    <row r="8822" spans="2:7" x14ac:dyDescent="0.25">
      <c r="B8822" s="55"/>
      <c r="G8822" s="59"/>
    </row>
    <row r="8823" spans="2:7" x14ac:dyDescent="0.25">
      <c r="B8823" s="55"/>
      <c r="G8823" s="59"/>
    </row>
    <row r="8824" spans="2:7" x14ac:dyDescent="0.25">
      <c r="B8824" s="55"/>
      <c r="G8824" s="59"/>
    </row>
    <row r="8825" spans="2:7" x14ac:dyDescent="0.25">
      <c r="B8825" s="55"/>
      <c r="G8825" s="59"/>
    </row>
    <row r="8826" spans="2:7" x14ac:dyDescent="0.25">
      <c r="B8826" s="55"/>
      <c r="G8826" s="59"/>
    </row>
    <row r="8827" spans="2:7" x14ac:dyDescent="0.25">
      <c r="B8827" s="55"/>
      <c r="G8827" s="59"/>
    </row>
    <row r="8828" spans="2:7" x14ac:dyDescent="0.25">
      <c r="B8828" s="55"/>
      <c r="G8828" s="59"/>
    </row>
    <row r="8829" spans="2:7" x14ac:dyDescent="0.25">
      <c r="B8829" s="55"/>
      <c r="G8829" s="59"/>
    </row>
    <row r="8830" spans="2:7" x14ac:dyDescent="0.25">
      <c r="B8830" s="55"/>
      <c r="G8830" s="59"/>
    </row>
    <row r="8831" spans="2:7" x14ac:dyDescent="0.25">
      <c r="B8831" s="55"/>
      <c r="G8831" s="59"/>
    </row>
    <row r="8832" spans="2:7" x14ac:dyDescent="0.25">
      <c r="B8832" s="55"/>
      <c r="G8832" s="59"/>
    </row>
    <row r="8833" spans="2:7" x14ac:dyDescent="0.25">
      <c r="B8833" s="55"/>
      <c r="G8833" s="59"/>
    </row>
    <row r="8834" spans="2:7" x14ac:dyDescent="0.25">
      <c r="B8834" s="55"/>
      <c r="G8834" s="59"/>
    </row>
    <row r="8835" spans="2:7" x14ac:dyDescent="0.25">
      <c r="B8835" s="55"/>
      <c r="G8835" s="59"/>
    </row>
    <row r="8836" spans="2:7" x14ac:dyDescent="0.25">
      <c r="B8836" s="55"/>
      <c r="G8836" s="59"/>
    </row>
    <row r="8837" spans="2:7" x14ac:dyDescent="0.25">
      <c r="B8837" s="55"/>
      <c r="G8837" s="59"/>
    </row>
    <row r="8838" spans="2:7" x14ac:dyDescent="0.25">
      <c r="B8838" s="55"/>
      <c r="G8838" s="59"/>
    </row>
    <row r="8839" spans="2:7" x14ac:dyDescent="0.25">
      <c r="B8839" s="55"/>
      <c r="G8839" s="59"/>
    </row>
    <row r="8840" spans="2:7" x14ac:dyDescent="0.25">
      <c r="B8840" s="55"/>
      <c r="G8840" s="59"/>
    </row>
    <row r="8841" spans="2:7" x14ac:dyDescent="0.25">
      <c r="B8841" s="55"/>
      <c r="G8841" s="59"/>
    </row>
    <row r="8842" spans="2:7" x14ac:dyDescent="0.25">
      <c r="B8842" s="55"/>
      <c r="G8842" s="59"/>
    </row>
    <row r="8843" spans="2:7" x14ac:dyDescent="0.25">
      <c r="B8843" s="55"/>
      <c r="G8843" s="59"/>
    </row>
    <row r="8844" spans="2:7" x14ac:dyDescent="0.25">
      <c r="B8844" s="55"/>
      <c r="G8844" s="59"/>
    </row>
    <row r="8845" spans="2:7" x14ac:dyDescent="0.25">
      <c r="B8845" s="55"/>
      <c r="G8845" s="59"/>
    </row>
    <row r="8846" spans="2:7" x14ac:dyDescent="0.25">
      <c r="B8846" s="55"/>
      <c r="G8846" s="59"/>
    </row>
    <row r="8847" spans="2:7" x14ac:dyDescent="0.25">
      <c r="B8847" s="55"/>
      <c r="G8847" s="59"/>
    </row>
    <row r="8848" spans="2:7" x14ac:dyDescent="0.25">
      <c r="B8848" s="55"/>
      <c r="G8848" s="59"/>
    </row>
    <row r="8849" spans="2:7" x14ac:dyDescent="0.25">
      <c r="B8849" s="55"/>
      <c r="G8849" s="59"/>
    </row>
    <row r="8850" spans="2:7" x14ac:dyDescent="0.25">
      <c r="B8850" s="55"/>
      <c r="G8850" s="59"/>
    </row>
    <row r="8851" spans="2:7" x14ac:dyDescent="0.25">
      <c r="B8851" s="55"/>
      <c r="G8851" s="59"/>
    </row>
    <row r="8852" spans="2:7" x14ac:dyDescent="0.25">
      <c r="B8852" s="55"/>
      <c r="G8852" s="59"/>
    </row>
    <row r="8853" spans="2:7" x14ac:dyDescent="0.25">
      <c r="B8853" s="55"/>
      <c r="G8853" s="59"/>
    </row>
    <row r="8854" spans="2:7" x14ac:dyDescent="0.25">
      <c r="B8854" s="55"/>
      <c r="G8854" s="59"/>
    </row>
    <row r="8855" spans="2:7" x14ac:dyDescent="0.25">
      <c r="B8855" s="55"/>
      <c r="G8855" s="59"/>
    </row>
    <row r="8856" spans="2:7" x14ac:dyDescent="0.25">
      <c r="B8856" s="55"/>
      <c r="G8856" s="59"/>
    </row>
    <row r="8857" spans="2:7" x14ac:dyDescent="0.25">
      <c r="B8857" s="55"/>
      <c r="G8857" s="59"/>
    </row>
    <row r="8858" spans="2:7" x14ac:dyDescent="0.25">
      <c r="B8858" s="55"/>
      <c r="G8858" s="59"/>
    </row>
    <row r="8859" spans="2:7" x14ac:dyDescent="0.25">
      <c r="B8859" s="55"/>
      <c r="G8859" s="59"/>
    </row>
    <row r="8860" spans="2:7" x14ac:dyDescent="0.25">
      <c r="B8860" s="55"/>
      <c r="G8860" s="59"/>
    </row>
    <row r="8861" spans="2:7" x14ac:dyDescent="0.25">
      <c r="B8861" s="55"/>
      <c r="G8861" s="59"/>
    </row>
    <row r="8862" spans="2:7" x14ac:dyDescent="0.25">
      <c r="B8862" s="55"/>
      <c r="G8862" s="59"/>
    </row>
    <row r="8863" spans="2:7" x14ac:dyDescent="0.25">
      <c r="B8863" s="55"/>
      <c r="G8863" s="59"/>
    </row>
    <row r="8864" spans="2:7" x14ac:dyDescent="0.25">
      <c r="B8864" s="55"/>
      <c r="G8864" s="59"/>
    </row>
    <row r="8865" spans="2:7" x14ac:dyDescent="0.25">
      <c r="B8865" s="55"/>
      <c r="G8865" s="59"/>
    </row>
    <row r="8866" spans="2:7" x14ac:dyDescent="0.25">
      <c r="B8866" s="55"/>
      <c r="G8866" s="59"/>
    </row>
    <row r="8867" spans="2:7" x14ac:dyDescent="0.25">
      <c r="B8867" s="55"/>
      <c r="G8867" s="59"/>
    </row>
    <row r="8868" spans="2:7" x14ac:dyDescent="0.25">
      <c r="B8868" s="55"/>
      <c r="G8868" s="59"/>
    </row>
    <row r="8869" spans="2:7" x14ac:dyDescent="0.25">
      <c r="B8869" s="55"/>
      <c r="G8869" s="59"/>
    </row>
    <row r="8870" spans="2:7" x14ac:dyDescent="0.25">
      <c r="B8870" s="55"/>
      <c r="G8870" s="59"/>
    </row>
    <row r="8871" spans="2:7" x14ac:dyDescent="0.25">
      <c r="B8871" s="55"/>
      <c r="G8871" s="59"/>
    </row>
    <row r="8872" spans="2:7" x14ac:dyDescent="0.25">
      <c r="B8872" s="55"/>
      <c r="G8872" s="59"/>
    </row>
    <row r="8873" spans="2:7" x14ac:dyDescent="0.25">
      <c r="B8873" s="55"/>
      <c r="G8873" s="59"/>
    </row>
    <row r="8874" spans="2:7" x14ac:dyDescent="0.25">
      <c r="B8874" s="55"/>
      <c r="G8874" s="59"/>
    </row>
    <row r="8875" spans="2:7" x14ac:dyDescent="0.25">
      <c r="B8875" s="55"/>
      <c r="G8875" s="59"/>
    </row>
    <row r="8876" spans="2:7" x14ac:dyDescent="0.25">
      <c r="B8876" s="55"/>
      <c r="G8876" s="59"/>
    </row>
    <row r="8877" spans="2:7" x14ac:dyDescent="0.25">
      <c r="B8877" s="55"/>
      <c r="G8877" s="59"/>
    </row>
    <row r="8878" spans="2:7" x14ac:dyDescent="0.25">
      <c r="B8878" s="55"/>
      <c r="G8878" s="59"/>
    </row>
    <row r="8879" spans="2:7" x14ac:dyDescent="0.25">
      <c r="B8879" s="55"/>
      <c r="G8879" s="59"/>
    </row>
    <row r="8880" spans="2:7" x14ac:dyDescent="0.25">
      <c r="B8880" s="55"/>
      <c r="G8880" s="59"/>
    </row>
    <row r="8881" spans="2:7" x14ac:dyDescent="0.25">
      <c r="B8881" s="55"/>
      <c r="G8881" s="59"/>
    </row>
    <row r="8882" spans="2:7" x14ac:dyDescent="0.25">
      <c r="B8882" s="55"/>
      <c r="G8882" s="59"/>
    </row>
    <row r="8883" spans="2:7" x14ac:dyDescent="0.25">
      <c r="B8883" s="55"/>
      <c r="G8883" s="59"/>
    </row>
    <row r="8884" spans="2:7" x14ac:dyDescent="0.25">
      <c r="B8884" s="55"/>
      <c r="G8884" s="59"/>
    </row>
    <row r="8885" spans="2:7" x14ac:dyDescent="0.25">
      <c r="B8885" s="55"/>
      <c r="G8885" s="59"/>
    </row>
    <row r="8886" spans="2:7" x14ac:dyDescent="0.25">
      <c r="B8886" s="55"/>
      <c r="G8886" s="59"/>
    </row>
    <row r="8887" spans="2:7" x14ac:dyDescent="0.25">
      <c r="B8887" s="55"/>
      <c r="G8887" s="59"/>
    </row>
    <row r="8888" spans="2:7" x14ac:dyDescent="0.25">
      <c r="B8888" s="55"/>
      <c r="G8888" s="59"/>
    </row>
    <row r="8889" spans="2:7" x14ac:dyDescent="0.25">
      <c r="B8889" s="55"/>
      <c r="G8889" s="59"/>
    </row>
    <row r="8890" spans="2:7" x14ac:dyDescent="0.25">
      <c r="B8890" s="55"/>
      <c r="G8890" s="59"/>
    </row>
    <row r="8891" spans="2:7" x14ac:dyDescent="0.25">
      <c r="B8891" s="55"/>
      <c r="G8891" s="59"/>
    </row>
    <row r="8892" spans="2:7" x14ac:dyDescent="0.25">
      <c r="B8892" s="55"/>
      <c r="G8892" s="59"/>
    </row>
    <row r="8893" spans="2:7" x14ac:dyDescent="0.25">
      <c r="B8893" s="55"/>
      <c r="G8893" s="59"/>
    </row>
    <row r="8894" spans="2:7" x14ac:dyDescent="0.25">
      <c r="B8894" s="55"/>
      <c r="G8894" s="59"/>
    </row>
    <row r="8895" spans="2:7" x14ac:dyDescent="0.25">
      <c r="B8895" s="55"/>
      <c r="G8895" s="59"/>
    </row>
    <row r="8896" spans="2:7" x14ac:dyDescent="0.25">
      <c r="B8896" s="55"/>
      <c r="G8896" s="59"/>
    </row>
    <row r="8897" spans="2:7" x14ac:dyDescent="0.25">
      <c r="B8897" s="55"/>
      <c r="G8897" s="59"/>
    </row>
    <row r="8898" spans="2:7" x14ac:dyDescent="0.25">
      <c r="B8898" s="55"/>
      <c r="G8898" s="59"/>
    </row>
    <row r="8899" spans="2:7" x14ac:dyDescent="0.25">
      <c r="B8899" s="55"/>
      <c r="G8899" s="59"/>
    </row>
    <row r="8900" spans="2:7" x14ac:dyDescent="0.25">
      <c r="B8900" s="55"/>
      <c r="G8900" s="59"/>
    </row>
    <row r="8901" spans="2:7" x14ac:dyDescent="0.25">
      <c r="B8901" s="55"/>
      <c r="G8901" s="59"/>
    </row>
    <row r="8902" spans="2:7" x14ac:dyDescent="0.25">
      <c r="B8902" s="55"/>
      <c r="G8902" s="59"/>
    </row>
    <row r="8903" spans="2:7" x14ac:dyDescent="0.25">
      <c r="B8903" s="55"/>
      <c r="G8903" s="59"/>
    </row>
    <row r="8904" spans="2:7" x14ac:dyDescent="0.25">
      <c r="B8904" s="55"/>
      <c r="G8904" s="59"/>
    </row>
    <row r="8905" spans="2:7" x14ac:dyDescent="0.25">
      <c r="B8905" s="55"/>
      <c r="G8905" s="59"/>
    </row>
    <row r="8906" spans="2:7" x14ac:dyDescent="0.25">
      <c r="B8906" s="55"/>
      <c r="G8906" s="59"/>
    </row>
    <row r="8907" spans="2:7" x14ac:dyDescent="0.25">
      <c r="B8907" s="55"/>
      <c r="G8907" s="59"/>
    </row>
    <row r="8908" spans="2:7" x14ac:dyDescent="0.25">
      <c r="B8908" s="55"/>
      <c r="G8908" s="59"/>
    </row>
    <row r="8909" spans="2:7" x14ac:dyDescent="0.25">
      <c r="B8909" s="55"/>
      <c r="G8909" s="59"/>
    </row>
    <row r="8910" spans="2:7" x14ac:dyDescent="0.25">
      <c r="B8910" s="55"/>
      <c r="G8910" s="59"/>
    </row>
    <row r="8911" spans="2:7" x14ac:dyDescent="0.25">
      <c r="B8911" s="55"/>
      <c r="G8911" s="59"/>
    </row>
    <row r="8912" spans="2:7" x14ac:dyDescent="0.25">
      <c r="B8912" s="55"/>
      <c r="G8912" s="59"/>
    </row>
    <row r="8913" spans="2:7" x14ac:dyDescent="0.25">
      <c r="B8913" s="55"/>
      <c r="G8913" s="59"/>
    </row>
    <row r="8914" spans="2:7" x14ac:dyDescent="0.25">
      <c r="B8914" s="55"/>
      <c r="G8914" s="59"/>
    </row>
    <row r="8915" spans="2:7" x14ac:dyDescent="0.25">
      <c r="B8915" s="55"/>
      <c r="G8915" s="59"/>
    </row>
    <row r="8916" spans="2:7" x14ac:dyDescent="0.25">
      <c r="B8916" s="55"/>
      <c r="G8916" s="59"/>
    </row>
    <row r="8917" spans="2:7" x14ac:dyDescent="0.25">
      <c r="B8917" s="55"/>
      <c r="G8917" s="59"/>
    </row>
    <row r="8918" spans="2:7" x14ac:dyDescent="0.25">
      <c r="B8918" s="55"/>
      <c r="G8918" s="59"/>
    </row>
    <row r="8919" spans="2:7" x14ac:dyDescent="0.25">
      <c r="B8919" s="55"/>
      <c r="G8919" s="59"/>
    </row>
    <row r="8920" spans="2:7" x14ac:dyDescent="0.25">
      <c r="B8920" s="55"/>
      <c r="G8920" s="59"/>
    </row>
    <row r="8921" spans="2:7" x14ac:dyDescent="0.25">
      <c r="B8921" s="55"/>
      <c r="G8921" s="59"/>
    </row>
    <row r="8922" spans="2:7" x14ac:dyDescent="0.25">
      <c r="B8922" s="55"/>
      <c r="G8922" s="59"/>
    </row>
    <row r="8923" spans="2:7" x14ac:dyDescent="0.25">
      <c r="B8923" s="55"/>
      <c r="G8923" s="59"/>
    </row>
    <row r="8924" spans="2:7" x14ac:dyDescent="0.25">
      <c r="B8924" s="55"/>
      <c r="G8924" s="59"/>
    </row>
    <row r="8925" spans="2:7" x14ac:dyDescent="0.25">
      <c r="B8925" s="55"/>
      <c r="G8925" s="59"/>
    </row>
    <row r="8926" spans="2:7" x14ac:dyDescent="0.25">
      <c r="B8926" s="55"/>
      <c r="G8926" s="59"/>
    </row>
    <row r="8927" spans="2:7" x14ac:dyDescent="0.25">
      <c r="B8927" s="55"/>
      <c r="G8927" s="59"/>
    </row>
    <row r="8928" spans="2:7" x14ac:dyDescent="0.25">
      <c r="B8928" s="55"/>
      <c r="G8928" s="59"/>
    </row>
    <row r="8929" spans="2:7" x14ac:dyDescent="0.25">
      <c r="B8929" s="55"/>
      <c r="G8929" s="59"/>
    </row>
    <row r="8930" spans="2:7" x14ac:dyDescent="0.25">
      <c r="B8930" s="55"/>
      <c r="G8930" s="59"/>
    </row>
    <row r="8931" spans="2:7" x14ac:dyDescent="0.25">
      <c r="B8931" s="55"/>
      <c r="G8931" s="59"/>
    </row>
    <row r="8932" spans="2:7" x14ac:dyDescent="0.25">
      <c r="B8932" s="55"/>
      <c r="G8932" s="59"/>
    </row>
    <row r="8933" spans="2:7" x14ac:dyDescent="0.25">
      <c r="B8933" s="55"/>
      <c r="G8933" s="59"/>
    </row>
    <row r="8934" spans="2:7" x14ac:dyDescent="0.25">
      <c r="B8934" s="55"/>
      <c r="G8934" s="59"/>
    </row>
    <row r="8935" spans="2:7" x14ac:dyDescent="0.25">
      <c r="B8935" s="55"/>
      <c r="G8935" s="59"/>
    </row>
    <row r="8936" spans="2:7" x14ac:dyDescent="0.25">
      <c r="B8936" s="55"/>
      <c r="G8936" s="59"/>
    </row>
    <row r="8937" spans="2:7" x14ac:dyDescent="0.25">
      <c r="B8937" s="55"/>
      <c r="G8937" s="59"/>
    </row>
    <row r="8938" spans="2:7" x14ac:dyDescent="0.25">
      <c r="B8938" s="55"/>
      <c r="G8938" s="59"/>
    </row>
    <row r="8939" spans="2:7" x14ac:dyDescent="0.25">
      <c r="B8939" s="55"/>
      <c r="G8939" s="59"/>
    </row>
    <row r="8940" spans="2:7" x14ac:dyDescent="0.25">
      <c r="B8940" s="55"/>
      <c r="G8940" s="59"/>
    </row>
    <row r="8941" spans="2:7" x14ac:dyDescent="0.25">
      <c r="B8941" s="55"/>
      <c r="G8941" s="59"/>
    </row>
    <row r="8942" spans="2:7" x14ac:dyDescent="0.25">
      <c r="B8942" s="55"/>
      <c r="G8942" s="59"/>
    </row>
    <row r="8943" spans="2:7" x14ac:dyDescent="0.25">
      <c r="B8943" s="55"/>
      <c r="G8943" s="59"/>
    </row>
    <row r="8944" spans="2:7" x14ac:dyDescent="0.25">
      <c r="B8944" s="55"/>
      <c r="G8944" s="59"/>
    </row>
    <row r="8945" spans="2:7" x14ac:dyDescent="0.25">
      <c r="B8945" s="55"/>
      <c r="G8945" s="59"/>
    </row>
    <row r="8946" spans="2:7" x14ac:dyDescent="0.25">
      <c r="B8946" s="55"/>
      <c r="G8946" s="59"/>
    </row>
    <row r="8947" spans="2:7" x14ac:dyDescent="0.25">
      <c r="B8947" s="55"/>
      <c r="G8947" s="59"/>
    </row>
    <row r="8948" spans="2:7" x14ac:dyDescent="0.25">
      <c r="B8948" s="55"/>
      <c r="G8948" s="59"/>
    </row>
    <row r="8949" spans="2:7" x14ac:dyDescent="0.25">
      <c r="B8949" s="55"/>
      <c r="G8949" s="59"/>
    </row>
    <row r="8950" spans="2:7" x14ac:dyDescent="0.25">
      <c r="B8950" s="55"/>
      <c r="G8950" s="59"/>
    </row>
    <row r="8951" spans="2:7" x14ac:dyDescent="0.25">
      <c r="B8951" s="55"/>
      <c r="G8951" s="59"/>
    </row>
    <row r="8952" spans="2:7" x14ac:dyDescent="0.25">
      <c r="B8952" s="55"/>
      <c r="G8952" s="59"/>
    </row>
    <row r="8953" spans="2:7" x14ac:dyDescent="0.25">
      <c r="B8953" s="55"/>
      <c r="G8953" s="59"/>
    </row>
    <row r="8954" spans="2:7" x14ac:dyDescent="0.25">
      <c r="B8954" s="55"/>
      <c r="G8954" s="59"/>
    </row>
    <row r="8955" spans="2:7" x14ac:dyDescent="0.25">
      <c r="B8955" s="55"/>
      <c r="G8955" s="59"/>
    </row>
    <row r="8956" spans="2:7" x14ac:dyDescent="0.25">
      <c r="B8956" s="55"/>
      <c r="G8956" s="59"/>
    </row>
    <row r="8957" spans="2:7" x14ac:dyDescent="0.25">
      <c r="B8957" s="55"/>
      <c r="G8957" s="59"/>
    </row>
    <row r="8958" spans="2:7" x14ac:dyDescent="0.25">
      <c r="B8958" s="55"/>
      <c r="G8958" s="59"/>
    </row>
    <row r="8959" spans="2:7" x14ac:dyDescent="0.25">
      <c r="B8959" s="55"/>
      <c r="G8959" s="59"/>
    </row>
    <row r="8960" spans="2:7" x14ac:dyDescent="0.25">
      <c r="B8960" s="55"/>
      <c r="G8960" s="59"/>
    </row>
    <row r="8961" spans="2:7" x14ac:dyDescent="0.25">
      <c r="B8961" s="55"/>
      <c r="G8961" s="59"/>
    </row>
    <row r="8962" spans="2:7" x14ac:dyDescent="0.25">
      <c r="B8962" s="55"/>
      <c r="G8962" s="59"/>
    </row>
    <row r="8963" spans="2:7" x14ac:dyDescent="0.25">
      <c r="B8963" s="55"/>
      <c r="G8963" s="59"/>
    </row>
    <row r="8964" spans="2:7" x14ac:dyDescent="0.25">
      <c r="B8964" s="55"/>
      <c r="G8964" s="59"/>
    </row>
    <row r="8965" spans="2:7" x14ac:dyDescent="0.25">
      <c r="B8965" s="55"/>
      <c r="G8965" s="59"/>
    </row>
    <row r="8966" spans="2:7" x14ac:dyDescent="0.25">
      <c r="B8966" s="55"/>
      <c r="G8966" s="59"/>
    </row>
    <row r="8967" spans="2:7" x14ac:dyDescent="0.25">
      <c r="B8967" s="55"/>
      <c r="G8967" s="59"/>
    </row>
    <row r="8968" spans="2:7" x14ac:dyDescent="0.25">
      <c r="B8968" s="55"/>
      <c r="G8968" s="59"/>
    </row>
    <row r="8969" spans="2:7" x14ac:dyDescent="0.25">
      <c r="B8969" s="55"/>
      <c r="G8969" s="59"/>
    </row>
    <row r="8970" spans="2:7" x14ac:dyDescent="0.25">
      <c r="B8970" s="55"/>
      <c r="G8970" s="59"/>
    </row>
    <row r="8971" spans="2:7" x14ac:dyDescent="0.25">
      <c r="B8971" s="55"/>
      <c r="G8971" s="59"/>
    </row>
    <row r="8972" spans="2:7" x14ac:dyDescent="0.25">
      <c r="B8972" s="55"/>
      <c r="G8972" s="59"/>
    </row>
    <row r="8973" spans="2:7" x14ac:dyDescent="0.25">
      <c r="B8973" s="55"/>
      <c r="G8973" s="59"/>
    </row>
    <row r="8974" spans="2:7" x14ac:dyDescent="0.25">
      <c r="B8974" s="55"/>
      <c r="G8974" s="59"/>
    </row>
    <row r="8975" spans="2:7" x14ac:dyDescent="0.25">
      <c r="B8975" s="55"/>
      <c r="G8975" s="59"/>
    </row>
    <row r="8976" spans="2:7" x14ac:dyDescent="0.25">
      <c r="B8976" s="55"/>
      <c r="G8976" s="59"/>
    </row>
    <row r="8977" spans="2:7" x14ac:dyDescent="0.25">
      <c r="B8977" s="55"/>
      <c r="G8977" s="59"/>
    </row>
    <row r="8978" spans="2:7" x14ac:dyDescent="0.25">
      <c r="B8978" s="55"/>
      <c r="G8978" s="59"/>
    </row>
    <row r="8979" spans="2:7" x14ac:dyDescent="0.25">
      <c r="B8979" s="55"/>
      <c r="G8979" s="59"/>
    </row>
    <row r="8980" spans="2:7" x14ac:dyDescent="0.25">
      <c r="B8980" s="55"/>
      <c r="G8980" s="59"/>
    </row>
    <row r="8981" spans="2:7" x14ac:dyDescent="0.25">
      <c r="B8981" s="55"/>
      <c r="G8981" s="59"/>
    </row>
    <row r="8982" spans="2:7" x14ac:dyDescent="0.25">
      <c r="B8982" s="55"/>
      <c r="G8982" s="59"/>
    </row>
    <row r="8983" spans="2:7" x14ac:dyDescent="0.25">
      <c r="B8983" s="55"/>
      <c r="G8983" s="59"/>
    </row>
    <row r="8984" spans="2:7" x14ac:dyDescent="0.25">
      <c r="B8984" s="55"/>
      <c r="G8984" s="59"/>
    </row>
    <row r="8985" spans="2:7" x14ac:dyDescent="0.25">
      <c r="B8985" s="55"/>
      <c r="G8985" s="59"/>
    </row>
    <row r="8986" spans="2:7" x14ac:dyDescent="0.25">
      <c r="B8986" s="55"/>
      <c r="G8986" s="59"/>
    </row>
    <row r="8987" spans="2:7" x14ac:dyDescent="0.25">
      <c r="B8987" s="55"/>
      <c r="G8987" s="59"/>
    </row>
    <row r="8988" spans="2:7" x14ac:dyDescent="0.25">
      <c r="B8988" s="55"/>
      <c r="G8988" s="59"/>
    </row>
    <row r="8989" spans="2:7" x14ac:dyDescent="0.25">
      <c r="B8989" s="55"/>
      <c r="G8989" s="59"/>
    </row>
    <row r="8990" spans="2:7" x14ac:dyDescent="0.25">
      <c r="B8990" s="55"/>
      <c r="G8990" s="59"/>
    </row>
    <row r="8991" spans="2:7" x14ac:dyDescent="0.25">
      <c r="B8991" s="55"/>
      <c r="G8991" s="59"/>
    </row>
    <row r="8992" spans="2:7" x14ac:dyDescent="0.25">
      <c r="B8992" s="55"/>
      <c r="G8992" s="59"/>
    </row>
    <row r="8993" spans="2:7" x14ac:dyDescent="0.25">
      <c r="B8993" s="55"/>
      <c r="G8993" s="59"/>
    </row>
    <row r="8994" spans="2:7" x14ac:dyDescent="0.25">
      <c r="B8994" s="55"/>
      <c r="G8994" s="59"/>
    </row>
    <row r="8995" spans="2:7" x14ac:dyDescent="0.25">
      <c r="B8995" s="55"/>
      <c r="G8995" s="59"/>
    </row>
    <row r="8996" spans="2:7" x14ac:dyDescent="0.25">
      <c r="B8996" s="55"/>
      <c r="G8996" s="59"/>
    </row>
    <row r="8997" spans="2:7" x14ac:dyDescent="0.25">
      <c r="B8997" s="55"/>
      <c r="G8997" s="59"/>
    </row>
    <row r="8998" spans="2:7" x14ac:dyDescent="0.25">
      <c r="B8998" s="55"/>
      <c r="G8998" s="59"/>
    </row>
    <row r="8999" spans="2:7" x14ac:dyDescent="0.25">
      <c r="B8999" s="55"/>
      <c r="G8999" s="59"/>
    </row>
    <row r="9000" spans="2:7" x14ac:dyDescent="0.25">
      <c r="B9000" s="55"/>
      <c r="G9000" s="59"/>
    </row>
    <row r="9001" spans="2:7" x14ac:dyDescent="0.25">
      <c r="B9001" s="55"/>
      <c r="G9001" s="59"/>
    </row>
    <row r="9002" spans="2:7" x14ac:dyDescent="0.25">
      <c r="B9002" s="55"/>
      <c r="G9002" s="59"/>
    </row>
    <row r="9003" spans="2:7" x14ac:dyDescent="0.25">
      <c r="B9003" s="55"/>
      <c r="G9003" s="59"/>
    </row>
    <row r="9004" spans="2:7" x14ac:dyDescent="0.25">
      <c r="B9004" s="55"/>
      <c r="G9004" s="59"/>
    </row>
    <row r="9005" spans="2:7" x14ac:dyDescent="0.25">
      <c r="B9005" s="55"/>
      <c r="G9005" s="59"/>
    </row>
    <row r="9006" spans="2:7" x14ac:dyDescent="0.25">
      <c r="B9006" s="55"/>
      <c r="G9006" s="59"/>
    </row>
    <row r="9007" spans="2:7" x14ac:dyDescent="0.25">
      <c r="B9007" s="55"/>
      <c r="G9007" s="59"/>
    </row>
    <row r="9008" spans="2:7" x14ac:dyDescent="0.25">
      <c r="B9008" s="55"/>
      <c r="G9008" s="59"/>
    </row>
    <row r="9009" spans="2:7" x14ac:dyDescent="0.25">
      <c r="B9009" s="55"/>
      <c r="G9009" s="59"/>
    </row>
    <row r="9010" spans="2:7" x14ac:dyDescent="0.25">
      <c r="B9010" s="55"/>
      <c r="G9010" s="59"/>
    </row>
    <row r="9011" spans="2:7" x14ac:dyDescent="0.25">
      <c r="B9011" s="55"/>
      <c r="G9011" s="59"/>
    </row>
    <row r="9012" spans="2:7" x14ac:dyDescent="0.25">
      <c r="B9012" s="55"/>
      <c r="G9012" s="59"/>
    </row>
    <row r="9013" spans="2:7" x14ac:dyDescent="0.25">
      <c r="B9013" s="55"/>
      <c r="G9013" s="59"/>
    </row>
    <row r="9014" spans="2:7" x14ac:dyDescent="0.25">
      <c r="B9014" s="55"/>
      <c r="G9014" s="59"/>
    </row>
    <row r="9015" spans="2:7" x14ac:dyDescent="0.25">
      <c r="B9015" s="55"/>
      <c r="G9015" s="59"/>
    </row>
    <row r="9016" spans="2:7" x14ac:dyDescent="0.25">
      <c r="B9016" s="55"/>
      <c r="G9016" s="59"/>
    </row>
    <row r="9017" spans="2:7" x14ac:dyDescent="0.25">
      <c r="B9017" s="55"/>
      <c r="G9017" s="59"/>
    </row>
    <row r="9018" spans="2:7" x14ac:dyDescent="0.25">
      <c r="B9018" s="55"/>
      <c r="G9018" s="59"/>
    </row>
    <row r="9019" spans="2:7" x14ac:dyDescent="0.25">
      <c r="B9019" s="55"/>
      <c r="G9019" s="59"/>
    </row>
    <row r="9020" spans="2:7" x14ac:dyDescent="0.25">
      <c r="B9020" s="55"/>
      <c r="G9020" s="59"/>
    </row>
    <row r="9021" spans="2:7" x14ac:dyDescent="0.25">
      <c r="B9021" s="55"/>
      <c r="G9021" s="59"/>
    </row>
    <row r="9022" spans="2:7" x14ac:dyDescent="0.25">
      <c r="B9022" s="55"/>
      <c r="G9022" s="59"/>
    </row>
    <row r="9023" spans="2:7" x14ac:dyDescent="0.25">
      <c r="B9023" s="55"/>
      <c r="G9023" s="59"/>
    </row>
    <row r="9024" spans="2:7" x14ac:dyDescent="0.25">
      <c r="B9024" s="55"/>
      <c r="G9024" s="59"/>
    </row>
    <row r="9025" spans="2:7" x14ac:dyDescent="0.25">
      <c r="B9025" s="55"/>
      <c r="G9025" s="59"/>
    </row>
    <row r="9026" spans="2:7" x14ac:dyDescent="0.25">
      <c r="B9026" s="55"/>
      <c r="G9026" s="59"/>
    </row>
    <row r="9027" spans="2:7" x14ac:dyDescent="0.25">
      <c r="B9027" s="55"/>
      <c r="G9027" s="59"/>
    </row>
    <row r="9028" spans="2:7" x14ac:dyDescent="0.25">
      <c r="B9028" s="55"/>
      <c r="G9028" s="59"/>
    </row>
    <row r="9029" spans="2:7" x14ac:dyDescent="0.25">
      <c r="B9029" s="55"/>
      <c r="G9029" s="59"/>
    </row>
    <row r="9030" spans="2:7" x14ac:dyDescent="0.25">
      <c r="B9030" s="55"/>
      <c r="G9030" s="59"/>
    </row>
    <row r="9031" spans="2:7" x14ac:dyDescent="0.25">
      <c r="B9031" s="55"/>
      <c r="G9031" s="59"/>
    </row>
    <row r="9032" spans="2:7" x14ac:dyDescent="0.25">
      <c r="B9032" s="55"/>
      <c r="G9032" s="59"/>
    </row>
    <row r="9033" spans="2:7" x14ac:dyDescent="0.25">
      <c r="B9033" s="55"/>
      <c r="G9033" s="59"/>
    </row>
    <row r="9034" spans="2:7" x14ac:dyDescent="0.25">
      <c r="B9034" s="55"/>
      <c r="G9034" s="59"/>
    </row>
    <row r="9035" spans="2:7" x14ac:dyDescent="0.25">
      <c r="B9035" s="55"/>
      <c r="G9035" s="59"/>
    </row>
    <row r="9036" spans="2:7" x14ac:dyDescent="0.25">
      <c r="B9036" s="55"/>
      <c r="G9036" s="59"/>
    </row>
    <row r="9037" spans="2:7" x14ac:dyDescent="0.25">
      <c r="B9037" s="55"/>
      <c r="G9037" s="59"/>
    </row>
    <row r="9038" spans="2:7" x14ac:dyDescent="0.25">
      <c r="B9038" s="55"/>
      <c r="G9038" s="59"/>
    </row>
    <row r="9039" spans="2:7" x14ac:dyDescent="0.25">
      <c r="B9039" s="55"/>
      <c r="G9039" s="59"/>
    </row>
    <row r="9040" spans="2:7" x14ac:dyDescent="0.25">
      <c r="B9040" s="55"/>
      <c r="G9040" s="59"/>
    </row>
    <row r="9041" spans="2:7" x14ac:dyDescent="0.25">
      <c r="B9041" s="55"/>
      <c r="G9041" s="59"/>
    </row>
    <row r="9042" spans="2:7" x14ac:dyDescent="0.25">
      <c r="B9042" s="55"/>
      <c r="G9042" s="59"/>
    </row>
    <row r="9043" spans="2:7" x14ac:dyDescent="0.25">
      <c r="B9043" s="55"/>
      <c r="G9043" s="59"/>
    </row>
    <row r="9044" spans="2:7" x14ac:dyDescent="0.25">
      <c r="B9044" s="55"/>
      <c r="G9044" s="59"/>
    </row>
    <row r="9045" spans="2:7" x14ac:dyDescent="0.25">
      <c r="B9045" s="55"/>
      <c r="G9045" s="59"/>
    </row>
    <row r="9046" spans="2:7" x14ac:dyDescent="0.25">
      <c r="B9046" s="55"/>
      <c r="G9046" s="59"/>
    </row>
    <row r="9047" spans="2:7" x14ac:dyDescent="0.25">
      <c r="B9047" s="55"/>
      <c r="G9047" s="59"/>
    </row>
    <row r="9048" spans="2:7" x14ac:dyDescent="0.25">
      <c r="B9048" s="55"/>
      <c r="G9048" s="59"/>
    </row>
    <row r="9049" spans="2:7" x14ac:dyDescent="0.25">
      <c r="B9049" s="55"/>
      <c r="G9049" s="59"/>
    </row>
    <row r="9050" spans="2:7" x14ac:dyDescent="0.25">
      <c r="B9050" s="55"/>
      <c r="G9050" s="59"/>
    </row>
    <row r="9051" spans="2:7" x14ac:dyDescent="0.25">
      <c r="B9051" s="55"/>
      <c r="G9051" s="59"/>
    </row>
    <row r="9052" spans="2:7" x14ac:dyDescent="0.25">
      <c r="B9052" s="55"/>
      <c r="G9052" s="59"/>
    </row>
    <row r="9053" spans="2:7" x14ac:dyDescent="0.25">
      <c r="B9053" s="55"/>
      <c r="G9053" s="59"/>
    </row>
    <row r="9054" spans="2:7" x14ac:dyDescent="0.25">
      <c r="B9054" s="55"/>
      <c r="G9054" s="59"/>
    </row>
    <row r="9055" spans="2:7" x14ac:dyDescent="0.25">
      <c r="B9055" s="55"/>
      <c r="G9055" s="59"/>
    </row>
    <row r="9056" spans="2:7" x14ac:dyDescent="0.25">
      <c r="B9056" s="55"/>
      <c r="G9056" s="59"/>
    </row>
    <row r="9057" spans="2:7" x14ac:dyDescent="0.25">
      <c r="B9057" s="55"/>
      <c r="G9057" s="59"/>
    </row>
    <row r="9058" spans="2:7" x14ac:dyDescent="0.25">
      <c r="B9058" s="55"/>
      <c r="G9058" s="59"/>
    </row>
    <row r="9059" spans="2:7" x14ac:dyDescent="0.25">
      <c r="B9059" s="55"/>
      <c r="G9059" s="59"/>
    </row>
    <row r="9060" spans="2:7" x14ac:dyDescent="0.25">
      <c r="B9060" s="55"/>
      <c r="G9060" s="59"/>
    </row>
    <row r="9061" spans="2:7" x14ac:dyDescent="0.25">
      <c r="B9061" s="55"/>
      <c r="G9061" s="59"/>
    </row>
    <row r="9062" spans="2:7" x14ac:dyDescent="0.25">
      <c r="B9062" s="55"/>
      <c r="G9062" s="59"/>
    </row>
    <row r="9063" spans="2:7" x14ac:dyDescent="0.25">
      <c r="B9063" s="55"/>
      <c r="G9063" s="59"/>
    </row>
    <row r="9064" spans="2:7" x14ac:dyDescent="0.25">
      <c r="B9064" s="55"/>
      <c r="G9064" s="59"/>
    </row>
    <row r="9065" spans="2:7" x14ac:dyDescent="0.25">
      <c r="B9065" s="55"/>
      <c r="G9065" s="59"/>
    </row>
    <row r="9066" spans="2:7" x14ac:dyDescent="0.25">
      <c r="B9066" s="55"/>
      <c r="G9066" s="59"/>
    </row>
    <row r="9067" spans="2:7" x14ac:dyDescent="0.25">
      <c r="B9067" s="55"/>
      <c r="G9067" s="59"/>
    </row>
    <row r="9068" spans="2:7" x14ac:dyDescent="0.25">
      <c r="B9068" s="55"/>
      <c r="G9068" s="59"/>
    </row>
    <row r="9069" spans="2:7" x14ac:dyDescent="0.25">
      <c r="B9069" s="55"/>
      <c r="G9069" s="59"/>
    </row>
    <row r="9070" spans="2:7" x14ac:dyDescent="0.25">
      <c r="B9070" s="55"/>
      <c r="G9070" s="59"/>
    </row>
    <row r="9071" spans="2:7" x14ac:dyDescent="0.25">
      <c r="B9071" s="55"/>
      <c r="G9071" s="59"/>
    </row>
    <row r="9072" spans="2:7" x14ac:dyDescent="0.25">
      <c r="B9072" s="55"/>
      <c r="G9072" s="59"/>
    </row>
    <row r="9073" spans="2:7" x14ac:dyDescent="0.25">
      <c r="B9073" s="55"/>
      <c r="G9073" s="59"/>
    </row>
    <row r="9074" spans="2:7" x14ac:dyDescent="0.25">
      <c r="B9074" s="55"/>
      <c r="G9074" s="59"/>
    </row>
    <row r="9075" spans="2:7" x14ac:dyDescent="0.25">
      <c r="B9075" s="55"/>
      <c r="G9075" s="59"/>
    </row>
    <row r="9076" spans="2:7" x14ac:dyDescent="0.25">
      <c r="B9076" s="55"/>
      <c r="G9076" s="59"/>
    </row>
    <row r="9077" spans="2:7" x14ac:dyDescent="0.25">
      <c r="B9077" s="55"/>
      <c r="G9077" s="59"/>
    </row>
    <row r="9078" spans="2:7" x14ac:dyDescent="0.25">
      <c r="B9078" s="55"/>
      <c r="G9078" s="59"/>
    </row>
    <row r="9079" spans="2:7" x14ac:dyDescent="0.25">
      <c r="B9079" s="55"/>
      <c r="G9079" s="59"/>
    </row>
    <row r="9080" spans="2:7" x14ac:dyDescent="0.25">
      <c r="B9080" s="55"/>
      <c r="G9080" s="59"/>
    </row>
    <row r="9081" spans="2:7" x14ac:dyDescent="0.25">
      <c r="B9081" s="55"/>
      <c r="G9081" s="59"/>
    </row>
    <row r="9082" spans="2:7" x14ac:dyDescent="0.25">
      <c r="B9082" s="55"/>
      <c r="G9082" s="59"/>
    </row>
    <row r="9083" spans="2:7" x14ac:dyDescent="0.25">
      <c r="B9083" s="55"/>
      <c r="G9083" s="59"/>
    </row>
    <row r="9084" spans="2:7" x14ac:dyDescent="0.25">
      <c r="B9084" s="55"/>
      <c r="G9084" s="59"/>
    </row>
    <row r="9085" spans="2:7" x14ac:dyDescent="0.25">
      <c r="B9085" s="55"/>
      <c r="G9085" s="59"/>
    </row>
    <row r="9086" spans="2:7" x14ac:dyDescent="0.25">
      <c r="B9086" s="55"/>
      <c r="G9086" s="59"/>
    </row>
    <row r="9087" spans="2:7" x14ac:dyDescent="0.25">
      <c r="B9087" s="55"/>
      <c r="G9087" s="59"/>
    </row>
    <row r="9088" spans="2:7" x14ac:dyDescent="0.25">
      <c r="B9088" s="55"/>
      <c r="G9088" s="59"/>
    </row>
    <row r="9089" spans="2:7" x14ac:dyDescent="0.25">
      <c r="B9089" s="55"/>
      <c r="G9089" s="59"/>
    </row>
    <row r="9090" spans="2:7" x14ac:dyDescent="0.25">
      <c r="B9090" s="55"/>
      <c r="G9090" s="59"/>
    </row>
    <row r="9091" spans="2:7" x14ac:dyDescent="0.25">
      <c r="B9091" s="55"/>
      <c r="G9091" s="59"/>
    </row>
    <row r="9092" spans="2:7" x14ac:dyDescent="0.25">
      <c r="B9092" s="55"/>
      <c r="G9092" s="59"/>
    </row>
    <row r="9093" spans="2:7" x14ac:dyDescent="0.25">
      <c r="B9093" s="55"/>
      <c r="G9093" s="59"/>
    </row>
    <row r="9094" spans="2:7" x14ac:dyDescent="0.25">
      <c r="B9094" s="55"/>
      <c r="G9094" s="59"/>
    </row>
    <row r="9095" spans="2:7" x14ac:dyDescent="0.25">
      <c r="B9095" s="55"/>
      <c r="G9095" s="59"/>
    </row>
    <row r="9096" spans="2:7" x14ac:dyDescent="0.25">
      <c r="B9096" s="55"/>
      <c r="G9096" s="59"/>
    </row>
    <row r="9097" spans="2:7" x14ac:dyDescent="0.25">
      <c r="B9097" s="55"/>
      <c r="G9097" s="59"/>
    </row>
    <row r="9098" spans="2:7" x14ac:dyDescent="0.25">
      <c r="B9098" s="55"/>
      <c r="G9098" s="59"/>
    </row>
    <row r="9099" spans="2:7" x14ac:dyDescent="0.25">
      <c r="B9099" s="55"/>
      <c r="G9099" s="59"/>
    </row>
    <row r="9100" spans="2:7" x14ac:dyDescent="0.25">
      <c r="B9100" s="55"/>
      <c r="G9100" s="59"/>
    </row>
    <row r="9101" spans="2:7" x14ac:dyDescent="0.25">
      <c r="B9101" s="55"/>
      <c r="G9101" s="59"/>
    </row>
    <row r="9102" spans="2:7" x14ac:dyDescent="0.25">
      <c r="B9102" s="55"/>
      <c r="G9102" s="59"/>
    </row>
    <row r="9103" spans="2:7" x14ac:dyDescent="0.25">
      <c r="B9103" s="55"/>
      <c r="G9103" s="59"/>
    </row>
    <row r="9104" spans="2:7" x14ac:dyDescent="0.25">
      <c r="B9104" s="55"/>
      <c r="G9104" s="59"/>
    </row>
    <row r="9105" spans="2:7" x14ac:dyDescent="0.25">
      <c r="B9105" s="55"/>
      <c r="G9105" s="59"/>
    </row>
    <row r="9106" spans="2:7" x14ac:dyDescent="0.25">
      <c r="B9106" s="55"/>
      <c r="G9106" s="59"/>
    </row>
    <row r="9107" spans="2:7" x14ac:dyDescent="0.25">
      <c r="B9107" s="55"/>
      <c r="G9107" s="59"/>
    </row>
    <row r="9108" spans="2:7" x14ac:dyDescent="0.25">
      <c r="B9108" s="55"/>
      <c r="G9108" s="59"/>
    </row>
    <row r="9109" spans="2:7" x14ac:dyDescent="0.25">
      <c r="B9109" s="55"/>
      <c r="G9109" s="59"/>
    </row>
    <row r="9110" spans="2:7" x14ac:dyDescent="0.25">
      <c r="B9110" s="55"/>
      <c r="G9110" s="59"/>
    </row>
    <row r="9111" spans="2:7" x14ac:dyDescent="0.25">
      <c r="B9111" s="55"/>
      <c r="G9111" s="59"/>
    </row>
    <row r="9112" spans="2:7" x14ac:dyDescent="0.25">
      <c r="B9112" s="55"/>
      <c r="G9112" s="59"/>
    </row>
    <row r="9113" spans="2:7" x14ac:dyDescent="0.25">
      <c r="B9113" s="55"/>
      <c r="G9113" s="59"/>
    </row>
    <row r="9114" spans="2:7" x14ac:dyDescent="0.25">
      <c r="B9114" s="55"/>
      <c r="G9114" s="59"/>
    </row>
    <row r="9115" spans="2:7" x14ac:dyDescent="0.25">
      <c r="B9115" s="55"/>
      <c r="G9115" s="59"/>
    </row>
    <row r="9116" spans="2:7" x14ac:dyDescent="0.25">
      <c r="B9116" s="55"/>
      <c r="G9116" s="59"/>
    </row>
    <row r="9117" spans="2:7" x14ac:dyDescent="0.25">
      <c r="B9117" s="55"/>
      <c r="G9117" s="59"/>
    </row>
    <row r="9118" spans="2:7" x14ac:dyDescent="0.25">
      <c r="B9118" s="55"/>
      <c r="G9118" s="59"/>
    </row>
    <row r="9119" spans="2:7" x14ac:dyDescent="0.25">
      <c r="B9119" s="55"/>
      <c r="G9119" s="59"/>
    </row>
    <row r="9120" spans="2:7" x14ac:dyDescent="0.25">
      <c r="B9120" s="55"/>
      <c r="G9120" s="59"/>
    </row>
    <row r="9121" spans="2:7" x14ac:dyDescent="0.25">
      <c r="B9121" s="55"/>
      <c r="G9121" s="59"/>
    </row>
    <row r="9122" spans="2:7" x14ac:dyDescent="0.25">
      <c r="B9122" s="55"/>
      <c r="G9122" s="59"/>
    </row>
    <row r="9123" spans="2:7" x14ac:dyDescent="0.25">
      <c r="B9123" s="55"/>
      <c r="G9123" s="59"/>
    </row>
    <row r="9124" spans="2:7" x14ac:dyDescent="0.25">
      <c r="B9124" s="55"/>
      <c r="G9124" s="59"/>
    </row>
    <row r="9125" spans="2:7" x14ac:dyDescent="0.25">
      <c r="B9125" s="55"/>
      <c r="G9125" s="59"/>
    </row>
    <row r="9126" spans="2:7" x14ac:dyDescent="0.25">
      <c r="B9126" s="55"/>
      <c r="G9126" s="59"/>
    </row>
    <row r="9127" spans="2:7" x14ac:dyDescent="0.25">
      <c r="B9127" s="55"/>
      <c r="G9127" s="59"/>
    </row>
    <row r="9128" spans="2:7" x14ac:dyDescent="0.25">
      <c r="B9128" s="55"/>
      <c r="G9128" s="59"/>
    </row>
    <row r="9129" spans="2:7" x14ac:dyDescent="0.25">
      <c r="B9129" s="55"/>
      <c r="G9129" s="59"/>
    </row>
    <row r="9130" spans="2:7" x14ac:dyDescent="0.25">
      <c r="B9130" s="55"/>
      <c r="G9130" s="59"/>
    </row>
    <row r="9131" spans="2:7" x14ac:dyDescent="0.25">
      <c r="B9131" s="55"/>
      <c r="G9131" s="59"/>
    </row>
    <row r="9132" spans="2:7" x14ac:dyDescent="0.25">
      <c r="B9132" s="55"/>
      <c r="G9132" s="59"/>
    </row>
    <row r="9133" spans="2:7" x14ac:dyDescent="0.25">
      <c r="B9133" s="55"/>
      <c r="G9133" s="59"/>
    </row>
    <row r="9134" spans="2:7" x14ac:dyDescent="0.25">
      <c r="B9134" s="55"/>
      <c r="G9134" s="59"/>
    </row>
    <row r="9135" spans="2:7" x14ac:dyDescent="0.25">
      <c r="B9135" s="55"/>
      <c r="G9135" s="59"/>
    </row>
    <row r="9136" spans="2:7" x14ac:dyDescent="0.25">
      <c r="B9136" s="55"/>
      <c r="G9136" s="59"/>
    </row>
    <row r="9137" spans="2:7" x14ac:dyDescent="0.25">
      <c r="B9137" s="55"/>
      <c r="G9137" s="59"/>
    </row>
    <row r="9138" spans="2:7" x14ac:dyDescent="0.25">
      <c r="B9138" s="55"/>
      <c r="G9138" s="59"/>
    </row>
    <row r="9139" spans="2:7" x14ac:dyDescent="0.25">
      <c r="B9139" s="55"/>
      <c r="G9139" s="59"/>
    </row>
    <row r="9140" spans="2:7" x14ac:dyDescent="0.25">
      <c r="B9140" s="55"/>
      <c r="G9140" s="59"/>
    </row>
    <row r="9141" spans="2:7" x14ac:dyDescent="0.25">
      <c r="B9141" s="55"/>
      <c r="G9141" s="59"/>
    </row>
    <row r="9142" spans="2:7" x14ac:dyDescent="0.25">
      <c r="B9142" s="55"/>
      <c r="G9142" s="59"/>
    </row>
    <row r="9143" spans="2:7" x14ac:dyDescent="0.25">
      <c r="B9143" s="55"/>
      <c r="G9143" s="59"/>
    </row>
    <row r="9144" spans="2:7" x14ac:dyDescent="0.25">
      <c r="B9144" s="55"/>
      <c r="G9144" s="59"/>
    </row>
    <row r="9145" spans="2:7" x14ac:dyDescent="0.25">
      <c r="B9145" s="55"/>
      <c r="G9145" s="59"/>
    </row>
    <row r="9146" spans="2:7" x14ac:dyDescent="0.25">
      <c r="B9146" s="55"/>
      <c r="G9146" s="59"/>
    </row>
    <row r="9147" spans="2:7" x14ac:dyDescent="0.25">
      <c r="B9147" s="55"/>
      <c r="G9147" s="59"/>
    </row>
    <row r="9148" spans="2:7" x14ac:dyDescent="0.25">
      <c r="B9148" s="55"/>
      <c r="G9148" s="59"/>
    </row>
    <row r="9149" spans="2:7" x14ac:dyDescent="0.25">
      <c r="B9149" s="55"/>
      <c r="G9149" s="59"/>
    </row>
    <row r="9150" spans="2:7" x14ac:dyDescent="0.25">
      <c r="B9150" s="55"/>
      <c r="G9150" s="59"/>
    </row>
    <row r="9151" spans="2:7" x14ac:dyDescent="0.25">
      <c r="B9151" s="55"/>
      <c r="G9151" s="59"/>
    </row>
    <row r="9152" spans="2:7" x14ac:dyDescent="0.25">
      <c r="B9152" s="55"/>
      <c r="G9152" s="59"/>
    </row>
    <row r="9153" spans="2:7" x14ac:dyDescent="0.25">
      <c r="B9153" s="55"/>
      <c r="G9153" s="59"/>
    </row>
    <row r="9154" spans="2:7" x14ac:dyDescent="0.25">
      <c r="B9154" s="55"/>
      <c r="G9154" s="59"/>
    </row>
    <row r="9155" spans="2:7" x14ac:dyDescent="0.25">
      <c r="B9155" s="55"/>
      <c r="G9155" s="59"/>
    </row>
    <row r="9156" spans="2:7" x14ac:dyDescent="0.25">
      <c r="B9156" s="55"/>
      <c r="G9156" s="59"/>
    </row>
    <row r="9157" spans="2:7" x14ac:dyDescent="0.25">
      <c r="B9157" s="55"/>
      <c r="G9157" s="59"/>
    </row>
    <row r="9158" spans="2:7" x14ac:dyDescent="0.25">
      <c r="B9158" s="55"/>
      <c r="G9158" s="59"/>
    </row>
    <row r="9159" spans="2:7" x14ac:dyDescent="0.25">
      <c r="B9159" s="55"/>
      <c r="G9159" s="59"/>
    </row>
    <row r="9160" spans="2:7" x14ac:dyDescent="0.25">
      <c r="B9160" s="55"/>
      <c r="G9160" s="59"/>
    </row>
    <row r="9161" spans="2:7" x14ac:dyDescent="0.25">
      <c r="B9161" s="55"/>
      <c r="G9161" s="59"/>
    </row>
    <row r="9162" spans="2:7" x14ac:dyDescent="0.25">
      <c r="B9162" s="55"/>
      <c r="G9162" s="59"/>
    </row>
    <row r="9163" spans="2:7" x14ac:dyDescent="0.25">
      <c r="B9163" s="55"/>
      <c r="G9163" s="59"/>
    </row>
    <row r="9164" spans="2:7" x14ac:dyDescent="0.25">
      <c r="B9164" s="55"/>
      <c r="G9164" s="59"/>
    </row>
    <row r="9165" spans="2:7" x14ac:dyDescent="0.25">
      <c r="B9165" s="55"/>
      <c r="G9165" s="59"/>
    </row>
    <row r="9166" spans="2:7" x14ac:dyDescent="0.25">
      <c r="B9166" s="55"/>
      <c r="G9166" s="59"/>
    </row>
    <row r="9167" spans="2:7" x14ac:dyDescent="0.25">
      <c r="B9167" s="55"/>
      <c r="G9167" s="59"/>
    </row>
    <row r="9168" spans="2:7" x14ac:dyDescent="0.25">
      <c r="B9168" s="55"/>
      <c r="G9168" s="59"/>
    </row>
    <row r="9169" spans="2:7" x14ac:dyDescent="0.25">
      <c r="B9169" s="55"/>
      <c r="G9169" s="59"/>
    </row>
    <row r="9170" spans="2:7" x14ac:dyDescent="0.25">
      <c r="B9170" s="55"/>
      <c r="G9170" s="59"/>
    </row>
    <row r="9171" spans="2:7" x14ac:dyDescent="0.25">
      <c r="B9171" s="55"/>
      <c r="G9171" s="59"/>
    </row>
    <row r="9172" spans="2:7" x14ac:dyDescent="0.25">
      <c r="B9172" s="55"/>
      <c r="G9172" s="59"/>
    </row>
    <row r="9173" spans="2:7" x14ac:dyDescent="0.25">
      <c r="B9173" s="55"/>
      <c r="G9173" s="59"/>
    </row>
    <row r="9174" spans="2:7" x14ac:dyDescent="0.25">
      <c r="B9174" s="55"/>
      <c r="G9174" s="59"/>
    </row>
    <row r="9175" spans="2:7" x14ac:dyDescent="0.25">
      <c r="B9175" s="55"/>
      <c r="G9175" s="59"/>
    </row>
    <row r="9176" spans="2:7" x14ac:dyDescent="0.25">
      <c r="B9176" s="55"/>
      <c r="G9176" s="59"/>
    </row>
    <row r="9177" spans="2:7" x14ac:dyDescent="0.25">
      <c r="B9177" s="55"/>
      <c r="G9177" s="59"/>
    </row>
    <row r="9178" spans="2:7" x14ac:dyDescent="0.25">
      <c r="B9178" s="55"/>
      <c r="G9178" s="59"/>
    </row>
    <row r="9179" spans="2:7" x14ac:dyDescent="0.25">
      <c r="B9179" s="55"/>
      <c r="G9179" s="59"/>
    </row>
    <row r="9180" spans="2:7" x14ac:dyDescent="0.25">
      <c r="B9180" s="55"/>
      <c r="G9180" s="59"/>
    </row>
    <row r="9181" spans="2:7" x14ac:dyDescent="0.25">
      <c r="B9181" s="55"/>
      <c r="G9181" s="59"/>
    </row>
    <row r="9182" spans="2:7" x14ac:dyDescent="0.25">
      <c r="B9182" s="55"/>
      <c r="G9182" s="59"/>
    </row>
    <row r="9183" spans="2:7" x14ac:dyDescent="0.25">
      <c r="B9183" s="55"/>
      <c r="G9183" s="59"/>
    </row>
    <row r="9184" spans="2:7" x14ac:dyDescent="0.25">
      <c r="B9184" s="55"/>
      <c r="G9184" s="59"/>
    </row>
    <row r="9185" spans="2:7" x14ac:dyDescent="0.25">
      <c r="B9185" s="55"/>
      <c r="G9185" s="59"/>
    </row>
    <row r="9186" spans="2:7" x14ac:dyDescent="0.25">
      <c r="B9186" s="55"/>
      <c r="G9186" s="59"/>
    </row>
    <row r="9187" spans="2:7" x14ac:dyDescent="0.25">
      <c r="B9187" s="55"/>
      <c r="G9187" s="59"/>
    </row>
    <row r="9188" spans="2:7" x14ac:dyDescent="0.25">
      <c r="B9188" s="55"/>
      <c r="G9188" s="59"/>
    </row>
    <row r="9189" spans="2:7" x14ac:dyDescent="0.25">
      <c r="B9189" s="55"/>
      <c r="G9189" s="59"/>
    </row>
    <row r="9190" spans="2:7" x14ac:dyDescent="0.25">
      <c r="B9190" s="55"/>
      <c r="G9190" s="59"/>
    </row>
    <row r="9191" spans="2:7" x14ac:dyDescent="0.25">
      <c r="B9191" s="55"/>
      <c r="G9191" s="59"/>
    </row>
    <row r="9192" spans="2:7" x14ac:dyDescent="0.25">
      <c r="B9192" s="55"/>
      <c r="G9192" s="59"/>
    </row>
    <row r="9193" spans="2:7" x14ac:dyDescent="0.25">
      <c r="B9193" s="55"/>
      <c r="G9193" s="59"/>
    </row>
    <row r="9194" spans="2:7" x14ac:dyDescent="0.25">
      <c r="B9194" s="55"/>
      <c r="G9194" s="59"/>
    </row>
    <row r="9195" spans="2:7" x14ac:dyDescent="0.25">
      <c r="B9195" s="55"/>
      <c r="G9195" s="59"/>
    </row>
    <row r="9196" spans="2:7" x14ac:dyDescent="0.25">
      <c r="B9196" s="55"/>
      <c r="G9196" s="59"/>
    </row>
    <row r="9197" spans="2:7" x14ac:dyDescent="0.25">
      <c r="B9197" s="55"/>
      <c r="G9197" s="59"/>
    </row>
    <row r="9198" spans="2:7" x14ac:dyDescent="0.25">
      <c r="B9198" s="55"/>
      <c r="G9198" s="59"/>
    </row>
    <row r="9199" spans="2:7" x14ac:dyDescent="0.25">
      <c r="B9199" s="55"/>
      <c r="G9199" s="59"/>
    </row>
    <row r="9200" spans="2:7" x14ac:dyDescent="0.25">
      <c r="B9200" s="55"/>
      <c r="G9200" s="59"/>
    </row>
    <row r="9201" spans="2:7" x14ac:dyDescent="0.25">
      <c r="B9201" s="55"/>
      <c r="G9201" s="59"/>
    </row>
    <row r="9202" spans="2:7" x14ac:dyDescent="0.25">
      <c r="B9202" s="55"/>
      <c r="G9202" s="59"/>
    </row>
    <row r="9203" spans="2:7" x14ac:dyDescent="0.25">
      <c r="B9203" s="55"/>
      <c r="G9203" s="59"/>
    </row>
    <row r="9204" spans="2:7" x14ac:dyDescent="0.25">
      <c r="B9204" s="55"/>
      <c r="G9204" s="59"/>
    </row>
    <row r="9205" spans="2:7" x14ac:dyDescent="0.25">
      <c r="B9205" s="55"/>
      <c r="G9205" s="59"/>
    </row>
    <row r="9206" spans="2:7" x14ac:dyDescent="0.25">
      <c r="B9206" s="55"/>
      <c r="G9206" s="59"/>
    </row>
    <row r="9207" spans="2:7" x14ac:dyDescent="0.25">
      <c r="B9207" s="55"/>
      <c r="G9207" s="59"/>
    </row>
    <row r="9208" spans="2:7" x14ac:dyDescent="0.25">
      <c r="B9208" s="55"/>
      <c r="G9208" s="59"/>
    </row>
    <row r="9209" spans="2:7" x14ac:dyDescent="0.25">
      <c r="B9209" s="55"/>
      <c r="G9209" s="59"/>
    </row>
    <row r="9210" spans="2:7" x14ac:dyDescent="0.25">
      <c r="B9210" s="55"/>
      <c r="G9210" s="59"/>
    </row>
    <row r="9211" spans="2:7" x14ac:dyDescent="0.25">
      <c r="B9211" s="55"/>
      <c r="G9211" s="59"/>
    </row>
    <row r="9212" spans="2:7" x14ac:dyDescent="0.25">
      <c r="B9212" s="55"/>
      <c r="G9212" s="59"/>
    </row>
    <row r="9213" spans="2:7" x14ac:dyDescent="0.25">
      <c r="B9213" s="55"/>
      <c r="G9213" s="59"/>
    </row>
    <row r="9214" spans="2:7" x14ac:dyDescent="0.25">
      <c r="B9214" s="55"/>
      <c r="G9214" s="59"/>
    </row>
    <row r="9215" spans="2:7" x14ac:dyDescent="0.25">
      <c r="B9215" s="55"/>
      <c r="G9215" s="59"/>
    </row>
    <row r="9216" spans="2:7" x14ac:dyDescent="0.25">
      <c r="B9216" s="55"/>
      <c r="G9216" s="59"/>
    </row>
    <row r="9217" spans="2:7" x14ac:dyDescent="0.25">
      <c r="B9217" s="55"/>
      <c r="G9217" s="59"/>
    </row>
    <row r="9218" spans="2:7" x14ac:dyDescent="0.25">
      <c r="B9218" s="55"/>
      <c r="G9218" s="59"/>
    </row>
    <row r="9219" spans="2:7" x14ac:dyDescent="0.25">
      <c r="B9219" s="55"/>
      <c r="G9219" s="59"/>
    </row>
    <row r="9220" spans="2:7" x14ac:dyDescent="0.25">
      <c r="B9220" s="55"/>
      <c r="G9220" s="59"/>
    </row>
    <row r="9221" spans="2:7" x14ac:dyDescent="0.25">
      <c r="B9221" s="55"/>
      <c r="G9221" s="59"/>
    </row>
    <row r="9222" spans="2:7" x14ac:dyDescent="0.25">
      <c r="B9222" s="55"/>
      <c r="G9222" s="59"/>
    </row>
    <row r="9223" spans="2:7" x14ac:dyDescent="0.25">
      <c r="B9223" s="55"/>
      <c r="G9223" s="59"/>
    </row>
    <row r="9224" spans="2:7" x14ac:dyDescent="0.25">
      <c r="B9224" s="55"/>
      <c r="G9224" s="59"/>
    </row>
    <row r="9225" spans="2:7" x14ac:dyDescent="0.25">
      <c r="B9225" s="55"/>
      <c r="G9225" s="59"/>
    </row>
    <row r="9226" spans="2:7" x14ac:dyDescent="0.25">
      <c r="B9226" s="55"/>
      <c r="G9226" s="59"/>
    </row>
    <row r="9227" spans="2:7" x14ac:dyDescent="0.25">
      <c r="B9227" s="55"/>
      <c r="G9227" s="59"/>
    </row>
    <row r="9228" spans="2:7" x14ac:dyDescent="0.25">
      <c r="B9228" s="55"/>
      <c r="G9228" s="59"/>
    </row>
    <row r="9229" spans="2:7" x14ac:dyDescent="0.25">
      <c r="B9229" s="55"/>
      <c r="G9229" s="59"/>
    </row>
    <row r="9230" spans="2:7" x14ac:dyDescent="0.25">
      <c r="B9230" s="55"/>
      <c r="G9230" s="59"/>
    </row>
    <row r="9231" spans="2:7" x14ac:dyDescent="0.25">
      <c r="B9231" s="55"/>
      <c r="G9231" s="59"/>
    </row>
    <row r="9232" spans="2:7" x14ac:dyDescent="0.25">
      <c r="B9232" s="55"/>
      <c r="G9232" s="59"/>
    </row>
    <row r="9233" spans="2:7" x14ac:dyDescent="0.25">
      <c r="B9233" s="55"/>
      <c r="G9233" s="59"/>
    </row>
    <row r="9234" spans="2:7" x14ac:dyDescent="0.25">
      <c r="B9234" s="55"/>
      <c r="G9234" s="59"/>
    </row>
    <row r="9235" spans="2:7" x14ac:dyDescent="0.25">
      <c r="B9235" s="55"/>
      <c r="G9235" s="59"/>
    </row>
    <row r="9236" spans="2:7" x14ac:dyDescent="0.25">
      <c r="B9236" s="55"/>
      <c r="G9236" s="59"/>
    </row>
    <row r="9237" spans="2:7" x14ac:dyDescent="0.25">
      <c r="B9237" s="55"/>
      <c r="G9237" s="59"/>
    </row>
    <row r="9238" spans="2:7" x14ac:dyDescent="0.25">
      <c r="B9238" s="55"/>
      <c r="G9238" s="59"/>
    </row>
    <row r="9239" spans="2:7" x14ac:dyDescent="0.25">
      <c r="B9239" s="55"/>
      <c r="G9239" s="59"/>
    </row>
    <row r="9240" spans="2:7" x14ac:dyDescent="0.25">
      <c r="B9240" s="55"/>
      <c r="G9240" s="59"/>
    </row>
    <row r="9241" spans="2:7" x14ac:dyDescent="0.25">
      <c r="B9241" s="55"/>
      <c r="G9241" s="59"/>
    </row>
    <row r="9242" spans="2:7" x14ac:dyDescent="0.25">
      <c r="B9242" s="55"/>
      <c r="G9242" s="59"/>
    </row>
    <row r="9243" spans="2:7" x14ac:dyDescent="0.25">
      <c r="B9243" s="55"/>
      <c r="G9243" s="59"/>
    </row>
    <row r="9244" spans="2:7" x14ac:dyDescent="0.25">
      <c r="B9244" s="55"/>
      <c r="G9244" s="59"/>
    </row>
    <row r="9245" spans="2:7" x14ac:dyDescent="0.25">
      <c r="B9245" s="55"/>
      <c r="G9245" s="59"/>
    </row>
    <row r="9246" spans="2:7" x14ac:dyDescent="0.25">
      <c r="B9246" s="55"/>
      <c r="G9246" s="59"/>
    </row>
    <row r="9247" spans="2:7" x14ac:dyDescent="0.25">
      <c r="B9247" s="55"/>
      <c r="G9247" s="59"/>
    </row>
    <row r="9248" spans="2:7" x14ac:dyDescent="0.25">
      <c r="B9248" s="55"/>
      <c r="G9248" s="59"/>
    </row>
    <row r="9249" spans="2:7" x14ac:dyDescent="0.25">
      <c r="B9249" s="55"/>
      <c r="G9249" s="59"/>
    </row>
    <row r="9250" spans="2:7" x14ac:dyDescent="0.25">
      <c r="B9250" s="55"/>
      <c r="G9250" s="59"/>
    </row>
    <row r="9251" spans="2:7" x14ac:dyDescent="0.25">
      <c r="B9251" s="55"/>
      <c r="G9251" s="59"/>
    </row>
    <row r="9252" spans="2:7" x14ac:dyDescent="0.25">
      <c r="B9252" s="55"/>
      <c r="G9252" s="59"/>
    </row>
    <row r="9253" spans="2:7" x14ac:dyDescent="0.25">
      <c r="B9253" s="55"/>
      <c r="G9253" s="59"/>
    </row>
    <row r="9254" spans="2:7" x14ac:dyDescent="0.25">
      <c r="B9254" s="55"/>
      <c r="G9254" s="59"/>
    </row>
    <row r="9255" spans="2:7" x14ac:dyDescent="0.25">
      <c r="B9255" s="55"/>
      <c r="G9255" s="59"/>
    </row>
    <row r="9256" spans="2:7" x14ac:dyDescent="0.25">
      <c r="B9256" s="55"/>
      <c r="G9256" s="59"/>
    </row>
    <row r="9257" spans="2:7" x14ac:dyDescent="0.25">
      <c r="B9257" s="55"/>
      <c r="G9257" s="59"/>
    </row>
    <row r="9258" spans="2:7" x14ac:dyDescent="0.25">
      <c r="B9258" s="55"/>
      <c r="G9258" s="59"/>
    </row>
    <row r="9259" spans="2:7" x14ac:dyDescent="0.25">
      <c r="B9259" s="55"/>
      <c r="G9259" s="59"/>
    </row>
    <row r="9260" spans="2:7" x14ac:dyDescent="0.25">
      <c r="B9260" s="55"/>
      <c r="G9260" s="59"/>
    </row>
    <row r="9261" spans="2:7" x14ac:dyDescent="0.25">
      <c r="B9261" s="55"/>
      <c r="G9261" s="59"/>
    </row>
    <row r="9262" spans="2:7" x14ac:dyDescent="0.25">
      <c r="B9262" s="55"/>
      <c r="G9262" s="59"/>
    </row>
    <row r="9263" spans="2:7" x14ac:dyDescent="0.25">
      <c r="B9263" s="55"/>
      <c r="G9263" s="59"/>
    </row>
    <row r="9264" spans="2:7" x14ac:dyDescent="0.25">
      <c r="B9264" s="55"/>
      <c r="G9264" s="59"/>
    </row>
    <row r="9265" spans="2:7" x14ac:dyDescent="0.25">
      <c r="B9265" s="55"/>
      <c r="G9265" s="59"/>
    </row>
    <row r="9266" spans="2:7" x14ac:dyDescent="0.25">
      <c r="B9266" s="55"/>
      <c r="G9266" s="59"/>
    </row>
    <row r="9267" spans="2:7" x14ac:dyDescent="0.25">
      <c r="B9267" s="55"/>
      <c r="G9267" s="59"/>
    </row>
    <row r="9268" spans="2:7" x14ac:dyDescent="0.25">
      <c r="B9268" s="55"/>
      <c r="G9268" s="59"/>
    </row>
    <row r="9269" spans="2:7" x14ac:dyDescent="0.25">
      <c r="B9269" s="55"/>
      <c r="G9269" s="59"/>
    </row>
    <row r="9270" spans="2:7" x14ac:dyDescent="0.25">
      <c r="B9270" s="55"/>
      <c r="G9270" s="59"/>
    </row>
    <row r="9271" spans="2:7" x14ac:dyDescent="0.25">
      <c r="B9271" s="55"/>
      <c r="G9271" s="59"/>
    </row>
    <row r="9272" spans="2:7" x14ac:dyDescent="0.25">
      <c r="B9272" s="55"/>
      <c r="G9272" s="59"/>
    </row>
    <row r="9273" spans="2:7" x14ac:dyDescent="0.25">
      <c r="B9273" s="55"/>
      <c r="G9273" s="59"/>
    </row>
    <row r="9274" spans="2:7" x14ac:dyDescent="0.25">
      <c r="B9274" s="55"/>
      <c r="G9274" s="59"/>
    </row>
    <row r="9275" spans="2:7" x14ac:dyDescent="0.25">
      <c r="B9275" s="55"/>
      <c r="G9275" s="59"/>
    </row>
    <row r="9276" spans="2:7" x14ac:dyDescent="0.25">
      <c r="B9276" s="55"/>
      <c r="G9276" s="59"/>
    </row>
    <row r="9277" spans="2:7" x14ac:dyDescent="0.25">
      <c r="B9277" s="55"/>
      <c r="G9277" s="59"/>
    </row>
    <row r="9278" spans="2:7" x14ac:dyDescent="0.25">
      <c r="B9278" s="55"/>
      <c r="G9278" s="59"/>
    </row>
    <row r="9279" spans="2:7" x14ac:dyDescent="0.25">
      <c r="B9279" s="55"/>
      <c r="G9279" s="59"/>
    </row>
    <row r="9280" spans="2:7" x14ac:dyDescent="0.25">
      <c r="B9280" s="55"/>
      <c r="G9280" s="59"/>
    </row>
    <row r="9281" spans="2:7" x14ac:dyDescent="0.25">
      <c r="B9281" s="55"/>
      <c r="G9281" s="59"/>
    </row>
    <row r="9282" spans="2:7" x14ac:dyDescent="0.25">
      <c r="B9282" s="55"/>
      <c r="G9282" s="59"/>
    </row>
    <row r="9283" spans="2:7" x14ac:dyDescent="0.25">
      <c r="B9283" s="55"/>
      <c r="G9283" s="59"/>
    </row>
    <row r="9284" spans="2:7" x14ac:dyDescent="0.25">
      <c r="B9284" s="55"/>
      <c r="G9284" s="59"/>
    </row>
    <row r="9285" spans="2:7" x14ac:dyDescent="0.25">
      <c r="B9285" s="55"/>
      <c r="G9285" s="59"/>
    </row>
    <row r="9286" spans="2:7" x14ac:dyDescent="0.25">
      <c r="B9286" s="55"/>
      <c r="G9286" s="59"/>
    </row>
    <row r="9287" spans="2:7" x14ac:dyDescent="0.25">
      <c r="B9287" s="55"/>
      <c r="G9287" s="59"/>
    </row>
    <row r="9288" spans="2:7" x14ac:dyDescent="0.25">
      <c r="B9288" s="55"/>
      <c r="G9288" s="59"/>
    </row>
    <row r="9289" spans="2:7" x14ac:dyDescent="0.25">
      <c r="B9289" s="55"/>
      <c r="G9289" s="59"/>
    </row>
    <row r="9290" spans="2:7" x14ac:dyDescent="0.25">
      <c r="B9290" s="55"/>
      <c r="G9290" s="59"/>
    </row>
    <row r="9291" spans="2:7" x14ac:dyDescent="0.25">
      <c r="B9291" s="55"/>
      <c r="G9291" s="59"/>
    </row>
    <row r="9292" spans="2:7" x14ac:dyDescent="0.25">
      <c r="B9292" s="55"/>
      <c r="G9292" s="59"/>
    </row>
    <row r="9293" spans="2:7" x14ac:dyDescent="0.25">
      <c r="B9293" s="55"/>
      <c r="G9293" s="59"/>
    </row>
    <row r="9294" spans="2:7" x14ac:dyDescent="0.25">
      <c r="B9294" s="55"/>
      <c r="G9294" s="59"/>
    </row>
    <row r="9295" spans="2:7" x14ac:dyDescent="0.25">
      <c r="B9295" s="55"/>
      <c r="G9295" s="59"/>
    </row>
    <row r="9296" spans="2:7" x14ac:dyDescent="0.25">
      <c r="B9296" s="55"/>
      <c r="G9296" s="59"/>
    </row>
    <row r="9297" spans="2:7" x14ac:dyDescent="0.25">
      <c r="B9297" s="55"/>
      <c r="G9297" s="59"/>
    </row>
    <row r="9298" spans="2:7" x14ac:dyDescent="0.25">
      <c r="B9298" s="55"/>
      <c r="G9298" s="59"/>
    </row>
    <row r="9299" spans="2:7" x14ac:dyDescent="0.25">
      <c r="B9299" s="55"/>
      <c r="G9299" s="59"/>
    </row>
    <row r="9300" spans="2:7" x14ac:dyDescent="0.25">
      <c r="B9300" s="55"/>
      <c r="G9300" s="59"/>
    </row>
    <row r="9301" spans="2:7" x14ac:dyDescent="0.25">
      <c r="B9301" s="55"/>
      <c r="G9301" s="59"/>
    </row>
    <row r="9302" spans="2:7" x14ac:dyDescent="0.25">
      <c r="B9302" s="55"/>
      <c r="G9302" s="59"/>
    </row>
    <row r="9303" spans="2:7" x14ac:dyDescent="0.25">
      <c r="B9303" s="55"/>
      <c r="G9303" s="59"/>
    </row>
    <row r="9304" spans="2:7" x14ac:dyDescent="0.25">
      <c r="B9304" s="55"/>
      <c r="G9304" s="59"/>
    </row>
    <row r="9305" spans="2:7" x14ac:dyDescent="0.25">
      <c r="B9305" s="55"/>
      <c r="G9305" s="59"/>
    </row>
    <row r="9306" spans="2:7" x14ac:dyDescent="0.25">
      <c r="B9306" s="55"/>
      <c r="G9306" s="59"/>
    </row>
    <row r="9307" spans="2:7" x14ac:dyDescent="0.25">
      <c r="B9307" s="55"/>
      <c r="G9307" s="59"/>
    </row>
    <row r="9308" spans="2:7" x14ac:dyDescent="0.25">
      <c r="B9308" s="55"/>
      <c r="G9308" s="59"/>
    </row>
    <row r="9309" spans="2:7" x14ac:dyDescent="0.25">
      <c r="B9309" s="55"/>
      <c r="G9309" s="59"/>
    </row>
    <row r="9310" spans="2:7" x14ac:dyDescent="0.25">
      <c r="B9310" s="55"/>
      <c r="G9310" s="59"/>
    </row>
    <row r="9311" spans="2:7" x14ac:dyDescent="0.25">
      <c r="B9311" s="55"/>
      <c r="G9311" s="59"/>
    </row>
    <row r="9312" spans="2:7" x14ac:dyDescent="0.25">
      <c r="B9312" s="55"/>
      <c r="G9312" s="59"/>
    </row>
    <row r="9313" spans="2:7" x14ac:dyDescent="0.25">
      <c r="B9313" s="55"/>
      <c r="G9313" s="59"/>
    </row>
    <row r="9314" spans="2:7" x14ac:dyDescent="0.25">
      <c r="B9314" s="55"/>
      <c r="G9314" s="59"/>
    </row>
    <row r="9315" spans="2:7" x14ac:dyDescent="0.25">
      <c r="B9315" s="55"/>
      <c r="G9315" s="59"/>
    </row>
    <row r="9316" spans="2:7" x14ac:dyDescent="0.25">
      <c r="B9316" s="55"/>
      <c r="G9316" s="59"/>
    </row>
    <row r="9317" spans="2:7" x14ac:dyDescent="0.25">
      <c r="B9317" s="55"/>
      <c r="G9317" s="59"/>
    </row>
    <row r="9318" spans="2:7" x14ac:dyDescent="0.25">
      <c r="B9318" s="55"/>
      <c r="G9318" s="59"/>
    </row>
    <row r="9319" spans="2:7" x14ac:dyDescent="0.25">
      <c r="B9319" s="55"/>
      <c r="G9319" s="59"/>
    </row>
    <row r="9320" spans="2:7" x14ac:dyDescent="0.25">
      <c r="B9320" s="55"/>
      <c r="G9320" s="59"/>
    </row>
    <row r="9321" spans="2:7" x14ac:dyDescent="0.25">
      <c r="B9321" s="55"/>
      <c r="G9321" s="59"/>
    </row>
    <row r="9322" spans="2:7" x14ac:dyDescent="0.25">
      <c r="B9322" s="55"/>
      <c r="G9322" s="59"/>
    </row>
    <row r="9323" spans="2:7" x14ac:dyDescent="0.25">
      <c r="B9323" s="55"/>
      <c r="G9323" s="59"/>
    </row>
    <row r="9324" spans="2:7" x14ac:dyDescent="0.25">
      <c r="B9324" s="55"/>
      <c r="G9324" s="59"/>
    </row>
    <row r="9325" spans="2:7" x14ac:dyDescent="0.25">
      <c r="B9325" s="55"/>
      <c r="G9325" s="59"/>
    </row>
    <row r="9326" spans="2:7" x14ac:dyDescent="0.25">
      <c r="B9326" s="55"/>
      <c r="G9326" s="59"/>
    </row>
    <row r="9327" spans="2:7" x14ac:dyDescent="0.25">
      <c r="B9327" s="55"/>
      <c r="G9327" s="59"/>
    </row>
    <row r="9328" spans="2:7" x14ac:dyDescent="0.25">
      <c r="B9328" s="55"/>
      <c r="G9328" s="59"/>
    </row>
    <row r="9329" spans="2:7" x14ac:dyDescent="0.25">
      <c r="B9329" s="55"/>
      <c r="G9329" s="59"/>
    </row>
    <row r="9330" spans="2:7" x14ac:dyDescent="0.25">
      <c r="B9330" s="55"/>
      <c r="G9330" s="59"/>
    </row>
    <row r="9331" spans="2:7" x14ac:dyDescent="0.25">
      <c r="B9331" s="55"/>
      <c r="G9331" s="59"/>
    </row>
    <row r="9332" spans="2:7" x14ac:dyDescent="0.25">
      <c r="B9332" s="55"/>
      <c r="G9332" s="59"/>
    </row>
    <row r="9333" spans="2:7" x14ac:dyDescent="0.25">
      <c r="B9333" s="55"/>
      <c r="G9333" s="59"/>
    </row>
    <row r="9334" spans="2:7" x14ac:dyDescent="0.25">
      <c r="B9334" s="55"/>
      <c r="G9334" s="59"/>
    </row>
    <row r="9335" spans="2:7" x14ac:dyDescent="0.25">
      <c r="B9335" s="55"/>
      <c r="G9335" s="59"/>
    </row>
    <row r="9336" spans="2:7" x14ac:dyDescent="0.25">
      <c r="B9336" s="55"/>
      <c r="G9336" s="59"/>
    </row>
    <row r="9337" spans="2:7" x14ac:dyDescent="0.25">
      <c r="B9337" s="55"/>
      <c r="G9337" s="59"/>
    </row>
    <row r="9338" spans="2:7" x14ac:dyDescent="0.25">
      <c r="B9338" s="55"/>
      <c r="G9338" s="59"/>
    </row>
    <row r="9339" spans="2:7" x14ac:dyDescent="0.25">
      <c r="B9339" s="55"/>
      <c r="G9339" s="59"/>
    </row>
    <row r="9340" spans="2:7" x14ac:dyDescent="0.25">
      <c r="B9340" s="55"/>
      <c r="G9340" s="59"/>
    </row>
    <row r="9341" spans="2:7" x14ac:dyDescent="0.25">
      <c r="B9341" s="55"/>
      <c r="G9341" s="59"/>
    </row>
    <row r="9342" spans="2:7" x14ac:dyDescent="0.25">
      <c r="B9342" s="55"/>
      <c r="G9342" s="59"/>
    </row>
    <row r="9343" spans="2:7" x14ac:dyDescent="0.25">
      <c r="B9343" s="55"/>
      <c r="G9343" s="59"/>
    </row>
    <row r="9344" spans="2:7" x14ac:dyDescent="0.25">
      <c r="B9344" s="55"/>
      <c r="G9344" s="59"/>
    </row>
    <row r="9345" spans="2:7" x14ac:dyDescent="0.25">
      <c r="B9345" s="55"/>
      <c r="G9345" s="59"/>
    </row>
    <row r="9346" spans="2:7" x14ac:dyDescent="0.25">
      <c r="B9346" s="55"/>
      <c r="G9346" s="59"/>
    </row>
    <row r="9347" spans="2:7" x14ac:dyDescent="0.25">
      <c r="B9347" s="55"/>
      <c r="G9347" s="59"/>
    </row>
    <row r="9348" spans="2:7" x14ac:dyDescent="0.25">
      <c r="B9348" s="55"/>
      <c r="G9348" s="59"/>
    </row>
    <row r="9349" spans="2:7" x14ac:dyDescent="0.25">
      <c r="B9349" s="55"/>
      <c r="G9349" s="59"/>
    </row>
    <row r="9350" spans="2:7" x14ac:dyDescent="0.25">
      <c r="B9350" s="55"/>
      <c r="G9350" s="59"/>
    </row>
    <row r="9351" spans="2:7" x14ac:dyDescent="0.25">
      <c r="B9351" s="55"/>
      <c r="G9351" s="59"/>
    </row>
    <row r="9352" spans="2:7" x14ac:dyDescent="0.25">
      <c r="B9352" s="55"/>
      <c r="G9352" s="59"/>
    </row>
    <row r="9353" spans="2:7" x14ac:dyDescent="0.25">
      <c r="B9353" s="55"/>
      <c r="G9353" s="59"/>
    </row>
    <row r="9354" spans="2:7" x14ac:dyDescent="0.25">
      <c r="B9354" s="55"/>
      <c r="G9354" s="59"/>
    </row>
    <row r="9355" spans="2:7" x14ac:dyDescent="0.25">
      <c r="B9355" s="55"/>
      <c r="G9355" s="59"/>
    </row>
    <row r="9356" spans="2:7" x14ac:dyDescent="0.25">
      <c r="B9356" s="55"/>
      <c r="G9356" s="59"/>
    </row>
    <row r="9357" spans="2:7" x14ac:dyDescent="0.25">
      <c r="B9357" s="55"/>
      <c r="G9357" s="59"/>
    </row>
    <row r="9358" spans="2:7" x14ac:dyDescent="0.25">
      <c r="B9358" s="55"/>
      <c r="G9358" s="59"/>
    </row>
    <row r="9359" spans="2:7" x14ac:dyDescent="0.25">
      <c r="B9359" s="55"/>
      <c r="G9359" s="59"/>
    </row>
    <row r="9360" spans="2:7" x14ac:dyDescent="0.25">
      <c r="B9360" s="55"/>
      <c r="G9360" s="59"/>
    </row>
    <row r="9361" spans="2:7" x14ac:dyDescent="0.25">
      <c r="B9361" s="55"/>
      <c r="G9361" s="59"/>
    </row>
    <row r="9362" spans="2:7" x14ac:dyDescent="0.25">
      <c r="B9362" s="55"/>
      <c r="G9362" s="59"/>
    </row>
    <row r="9363" spans="2:7" x14ac:dyDescent="0.25">
      <c r="B9363" s="55"/>
      <c r="G9363" s="59"/>
    </row>
    <row r="9364" spans="2:7" x14ac:dyDescent="0.25">
      <c r="B9364" s="55"/>
      <c r="G9364" s="59"/>
    </row>
    <row r="9365" spans="2:7" x14ac:dyDescent="0.25">
      <c r="B9365" s="55"/>
      <c r="G9365" s="59"/>
    </row>
    <row r="9366" spans="2:7" x14ac:dyDescent="0.25">
      <c r="B9366" s="55"/>
      <c r="G9366" s="59"/>
    </row>
    <row r="9367" spans="2:7" x14ac:dyDescent="0.25">
      <c r="B9367" s="55"/>
      <c r="G9367" s="59"/>
    </row>
    <row r="9368" spans="2:7" x14ac:dyDescent="0.25">
      <c r="B9368" s="55"/>
      <c r="G9368" s="59"/>
    </row>
    <row r="9369" spans="2:7" x14ac:dyDescent="0.25">
      <c r="B9369" s="55"/>
      <c r="G9369" s="59"/>
    </row>
    <row r="9370" spans="2:7" x14ac:dyDescent="0.25">
      <c r="B9370" s="55"/>
      <c r="G9370" s="59"/>
    </row>
    <row r="9371" spans="2:7" x14ac:dyDescent="0.25">
      <c r="B9371" s="55"/>
      <c r="G9371" s="59"/>
    </row>
    <row r="9372" spans="2:7" x14ac:dyDescent="0.25">
      <c r="B9372" s="55"/>
      <c r="G9372" s="59"/>
    </row>
    <row r="9373" spans="2:7" x14ac:dyDescent="0.25">
      <c r="B9373" s="55"/>
      <c r="G9373" s="59"/>
    </row>
    <row r="9374" spans="2:7" x14ac:dyDescent="0.25">
      <c r="B9374" s="55"/>
      <c r="G9374" s="59"/>
    </row>
    <row r="9375" spans="2:7" x14ac:dyDescent="0.25">
      <c r="B9375" s="55"/>
      <c r="G9375" s="59"/>
    </row>
    <row r="9376" spans="2:7" x14ac:dyDescent="0.25">
      <c r="B9376" s="55"/>
      <c r="G9376" s="59"/>
    </row>
    <row r="9377" spans="2:7" x14ac:dyDescent="0.25">
      <c r="B9377" s="55"/>
      <c r="G9377" s="59"/>
    </row>
    <row r="9378" spans="2:7" x14ac:dyDescent="0.25">
      <c r="B9378" s="55"/>
      <c r="G9378" s="59"/>
    </row>
    <row r="9379" spans="2:7" x14ac:dyDescent="0.25">
      <c r="B9379" s="55"/>
      <c r="G9379" s="59"/>
    </row>
    <row r="9380" spans="2:7" x14ac:dyDescent="0.25">
      <c r="B9380" s="55"/>
      <c r="G9380" s="59"/>
    </row>
    <row r="9381" spans="2:7" x14ac:dyDescent="0.25">
      <c r="B9381" s="55"/>
      <c r="G9381" s="59"/>
    </row>
    <row r="9382" spans="2:7" x14ac:dyDescent="0.25">
      <c r="B9382" s="55"/>
      <c r="G9382" s="59"/>
    </row>
    <row r="9383" spans="2:7" x14ac:dyDescent="0.25">
      <c r="B9383" s="55"/>
      <c r="G9383" s="59"/>
    </row>
    <row r="9384" spans="2:7" x14ac:dyDescent="0.25">
      <c r="B9384" s="55"/>
      <c r="G9384" s="59"/>
    </row>
    <row r="9385" spans="2:7" x14ac:dyDescent="0.25">
      <c r="B9385" s="55"/>
      <c r="G9385" s="59"/>
    </row>
    <row r="9386" spans="2:7" x14ac:dyDescent="0.25">
      <c r="B9386" s="55"/>
      <c r="G9386" s="59"/>
    </row>
    <row r="9387" spans="2:7" x14ac:dyDescent="0.25">
      <c r="B9387" s="55"/>
      <c r="G9387" s="59"/>
    </row>
    <row r="9388" spans="2:7" x14ac:dyDescent="0.25">
      <c r="B9388" s="55"/>
      <c r="G9388" s="59"/>
    </row>
    <row r="9389" spans="2:7" x14ac:dyDescent="0.25">
      <c r="B9389" s="55"/>
      <c r="G9389" s="59"/>
    </row>
    <row r="9390" spans="2:7" x14ac:dyDescent="0.25">
      <c r="B9390" s="55"/>
      <c r="G9390" s="59"/>
    </row>
    <row r="9391" spans="2:7" x14ac:dyDescent="0.25">
      <c r="B9391" s="55"/>
      <c r="G9391" s="59"/>
    </row>
    <row r="9392" spans="2:7" x14ac:dyDescent="0.25">
      <c r="B9392" s="55"/>
      <c r="G9392" s="59"/>
    </row>
    <row r="9393" spans="2:7" x14ac:dyDescent="0.25">
      <c r="B9393" s="55"/>
      <c r="G9393" s="59"/>
    </row>
    <row r="9394" spans="2:7" x14ac:dyDescent="0.25">
      <c r="B9394" s="55"/>
      <c r="G9394" s="59"/>
    </row>
    <row r="9395" spans="2:7" x14ac:dyDescent="0.25">
      <c r="B9395" s="55"/>
      <c r="G9395" s="59"/>
    </row>
    <row r="9396" spans="2:7" x14ac:dyDescent="0.25">
      <c r="B9396" s="55"/>
      <c r="G9396" s="59"/>
    </row>
    <row r="9397" spans="2:7" x14ac:dyDescent="0.25">
      <c r="B9397" s="55"/>
      <c r="G9397" s="59"/>
    </row>
    <row r="9398" spans="2:7" x14ac:dyDescent="0.25">
      <c r="B9398" s="55"/>
      <c r="G9398" s="59"/>
    </row>
    <row r="9399" spans="2:7" x14ac:dyDescent="0.25">
      <c r="B9399" s="55"/>
      <c r="G9399" s="59"/>
    </row>
    <row r="9400" spans="2:7" x14ac:dyDescent="0.25">
      <c r="B9400" s="55"/>
      <c r="G9400" s="59"/>
    </row>
    <row r="9401" spans="2:7" x14ac:dyDescent="0.25">
      <c r="B9401" s="55"/>
      <c r="G9401" s="59"/>
    </row>
    <row r="9402" spans="2:7" x14ac:dyDescent="0.25">
      <c r="B9402" s="55"/>
      <c r="G9402" s="59"/>
    </row>
    <row r="9403" spans="2:7" x14ac:dyDescent="0.25">
      <c r="B9403" s="55"/>
      <c r="G9403" s="59"/>
    </row>
    <row r="9404" spans="2:7" x14ac:dyDescent="0.25">
      <c r="B9404" s="55"/>
      <c r="G9404" s="59"/>
    </row>
    <row r="9405" spans="2:7" x14ac:dyDescent="0.25">
      <c r="B9405" s="55"/>
      <c r="G9405" s="59"/>
    </row>
    <row r="9406" spans="2:7" x14ac:dyDescent="0.25">
      <c r="B9406" s="55"/>
      <c r="G9406" s="59"/>
    </row>
    <row r="9407" spans="2:7" x14ac:dyDescent="0.25">
      <c r="B9407" s="55"/>
      <c r="G9407" s="59"/>
    </row>
    <row r="9408" spans="2:7" x14ac:dyDescent="0.25">
      <c r="B9408" s="55"/>
      <c r="G9408" s="59"/>
    </row>
    <row r="9409" spans="2:7" x14ac:dyDescent="0.25">
      <c r="B9409" s="55"/>
      <c r="G9409" s="59"/>
    </row>
    <row r="9410" spans="2:7" x14ac:dyDescent="0.25">
      <c r="B9410" s="55"/>
      <c r="G9410" s="59"/>
    </row>
    <row r="9411" spans="2:7" x14ac:dyDescent="0.25">
      <c r="B9411" s="55"/>
      <c r="G9411" s="59"/>
    </row>
    <row r="9412" spans="2:7" x14ac:dyDescent="0.25">
      <c r="B9412" s="55"/>
      <c r="G9412" s="59"/>
    </row>
    <row r="9413" spans="2:7" x14ac:dyDescent="0.25">
      <c r="B9413" s="55"/>
      <c r="G9413" s="59"/>
    </row>
    <row r="9414" spans="2:7" x14ac:dyDescent="0.25">
      <c r="B9414" s="55"/>
      <c r="G9414" s="59"/>
    </row>
    <row r="9415" spans="2:7" x14ac:dyDescent="0.25">
      <c r="B9415" s="55"/>
      <c r="G9415" s="59"/>
    </row>
    <row r="9416" spans="2:7" x14ac:dyDescent="0.25">
      <c r="B9416" s="55"/>
      <c r="G9416" s="59"/>
    </row>
    <row r="9417" spans="2:7" x14ac:dyDescent="0.25">
      <c r="B9417" s="55"/>
      <c r="G9417" s="59"/>
    </row>
    <row r="9418" spans="2:7" x14ac:dyDescent="0.25">
      <c r="B9418" s="55"/>
      <c r="G9418" s="59"/>
    </row>
    <row r="9419" spans="2:7" x14ac:dyDescent="0.25">
      <c r="B9419" s="55"/>
      <c r="G9419" s="59"/>
    </row>
    <row r="9420" spans="2:7" x14ac:dyDescent="0.25">
      <c r="B9420" s="55"/>
      <c r="G9420" s="59"/>
    </row>
    <row r="9421" spans="2:7" x14ac:dyDescent="0.25">
      <c r="B9421" s="55"/>
      <c r="G9421" s="59"/>
    </row>
    <row r="9422" spans="2:7" x14ac:dyDescent="0.25">
      <c r="B9422" s="55"/>
      <c r="G9422" s="59"/>
    </row>
    <row r="9423" spans="2:7" x14ac:dyDescent="0.25">
      <c r="B9423" s="55"/>
      <c r="G9423" s="59"/>
    </row>
    <row r="9424" spans="2:7" x14ac:dyDescent="0.25">
      <c r="B9424" s="55"/>
      <c r="G9424" s="59"/>
    </row>
    <row r="9425" spans="2:7" x14ac:dyDescent="0.25">
      <c r="B9425" s="55"/>
      <c r="G9425" s="59"/>
    </row>
    <row r="9426" spans="2:7" x14ac:dyDescent="0.25">
      <c r="B9426" s="55"/>
      <c r="G9426" s="59"/>
    </row>
    <row r="9427" spans="2:7" x14ac:dyDescent="0.25">
      <c r="B9427" s="55"/>
      <c r="G9427" s="59"/>
    </row>
    <row r="9428" spans="2:7" x14ac:dyDescent="0.25">
      <c r="B9428" s="55"/>
      <c r="G9428" s="59"/>
    </row>
    <row r="9429" spans="2:7" x14ac:dyDescent="0.25">
      <c r="B9429" s="55"/>
      <c r="G9429" s="59"/>
    </row>
    <row r="9430" spans="2:7" x14ac:dyDescent="0.25">
      <c r="B9430" s="55"/>
      <c r="G9430" s="59"/>
    </row>
    <row r="9431" spans="2:7" x14ac:dyDescent="0.25">
      <c r="B9431" s="55"/>
      <c r="G9431" s="59"/>
    </row>
    <row r="9432" spans="2:7" x14ac:dyDescent="0.25">
      <c r="B9432" s="55"/>
      <c r="G9432" s="59"/>
    </row>
    <row r="9433" spans="2:7" x14ac:dyDescent="0.25">
      <c r="B9433" s="55"/>
      <c r="G9433" s="59"/>
    </row>
    <row r="9434" spans="2:7" x14ac:dyDescent="0.25">
      <c r="B9434" s="55"/>
      <c r="G9434" s="59"/>
    </row>
    <row r="9435" spans="2:7" x14ac:dyDescent="0.25">
      <c r="B9435" s="55"/>
      <c r="G9435" s="59"/>
    </row>
    <row r="9436" spans="2:7" x14ac:dyDescent="0.25">
      <c r="B9436" s="55"/>
      <c r="G9436" s="59"/>
    </row>
    <row r="9437" spans="2:7" x14ac:dyDescent="0.25">
      <c r="B9437" s="55"/>
      <c r="G9437" s="59"/>
    </row>
    <row r="9438" spans="2:7" x14ac:dyDescent="0.25">
      <c r="B9438" s="55"/>
      <c r="G9438" s="59"/>
    </row>
    <row r="9439" spans="2:7" x14ac:dyDescent="0.25">
      <c r="B9439" s="55"/>
      <c r="G9439" s="59"/>
    </row>
    <row r="9440" spans="2:7" x14ac:dyDescent="0.25">
      <c r="B9440" s="55"/>
      <c r="G9440" s="59"/>
    </row>
    <row r="9441" spans="2:7" x14ac:dyDescent="0.25">
      <c r="B9441" s="55"/>
      <c r="G9441" s="59"/>
    </row>
    <row r="9442" spans="2:7" x14ac:dyDescent="0.25">
      <c r="B9442" s="55"/>
      <c r="G9442" s="59"/>
    </row>
    <row r="9443" spans="2:7" x14ac:dyDescent="0.25">
      <c r="B9443" s="55"/>
      <c r="G9443" s="59"/>
    </row>
    <row r="9444" spans="2:7" x14ac:dyDescent="0.25">
      <c r="B9444" s="55"/>
      <c r="G9444" s="59"/>
    </row>
    <row r="9445" spans="2:7" x14ac:dyDescent="0.25">
      <c r="B9445" s="55"/>
      <c r="G9445" s="59"/>
    </row>
    <row r="9446" spans="2:7" x14ac:dyDescent="0.25">
      <c r="B9446" s="55"/>
      <c r="G9446" s="59"/>
    </row>
    <row r="9447" spans="2:7" x14ac:dyDescent="0.25">
      <c r="B9447" s="55"/>
      <c r="G9447" s="59"/>
    </row>
    <row r="9448" spans="2:7" x14ac:dyDescent="0.25">
      <c r="B9448" s="55"/>
      <c r="G9448" s="59"/>
    </row>
    <row r="9449" spans="2:7" x14ac:dyDescent="0.25">
      <c r="B9449" s="55"/>
      <c r="G9449" s="59"/>
    </row>
    <row r="9450" spans="2:7" x14ac:dyDescent="0.25">
      <c r="B9450" s="55"/>
      <c r="G9450" s="59"/>
    </row>
    <row r="9451" spans="2:7" x14ac:dyDescent="0.25">
      <c r="B9451" s="55"/>
      <c r="G9451" s="59"/>
    </row>
    <row r="9452" spans="2:7" x14ac:dyDescent="0.25">
      <c r="B9452" s="55"/>
      <c r="G9452" s="59"/>
    </row>
    <row r="9453" spans="2:7" x14ac:dyDescent="0.25">
      <c r="B9453" s="55"/>
      <c r="G9453" s="59"/>
    </row>
    <row r="9454" spans="2:7" x14ac:dyDescent="0.25">
      <c r="B9454" s="55"/>
      <c r="G9454" s="59"/>
    </row>
    <row r="9455" spans="2:7" x14ac:dyDescent="0.25">
      <c r="B9455" s="55"/>
      <c r="G9455" s="59"/>
    </row>
    <row r="9456" spans="2:7" x14ac:dyDescent="0.25">
      <c r="B9456" s="55"/>
      <c r="G9456" s="59"/>
    </row>
    <row r="9457" spans="2:7" x14ac:dyDescent="0.25">
      <c r="B9457" s="55"/>
      <c r="G9457" s="59"/>
    </row>
    <row r="9458" spans="2:7" x14ac:dyDescent="0.25">
      <c r="B9458" s="55"/>
      <c r="G9458" s="59"/>
    </row>
    <row r="9459" spans="2:7" x14ac:dyDescent="0.25">
      <c r="B9459" s="55"/>
      <c r="G9459" s="59"/>
    </row>
    <row r="9460" spans="2:7" x14ac:dyDescent="0.25">
      <c r="B9460" s="55"/>
      <c r="G9460" s="59"/>
    </row>
    <row r="9461" spans="2:7" x14ac:dyDescent="0.25">
      <c r="B9461" s="55"/>
      <c r="G9461" s="59"/>
    </row>
    <row r="9462" spans="2:7" x14ac:dyDescent="0.25">
      <c r="B9462" s="55"/>
      <c r="G9462" s="59"/>
    </row>
    <row r="9463" spans="2:7" x14ac:dyDescent="0.25">
      <c r="B9463" s="55"/>
      <c r="G9463" s="59"/>
    </row>
    <row r="9464" spans="2:7" x14ac:dyDescent="0.25">
      <c r="B9464" s="55"/>
      <c r="G9464" s="59"/>
    </row>
    <row r="9465" spans="2:7" x14ac:dyDescent="0.25">
      <c r="B9465" s="55"/>
      <c r="G9465" s="59"/>
    </row>
    <row r="9466" spans="2:7" x14ac:dyDescent="0.25">
      <c r="B9466" s="55"/>
      <c r="G9466" s="59"/>
    </row>
    <row r="9467" spans="2:7" x14ac:dyDescent="0.25">
      <c r="B9467" s="55"/>
      <c r="G9467" s="59"/>
    </row>
    <row r="9468" spans="2:7" x14ac:dyDescent="0.25">
      <c r="B9468" s="55"/>
      <c r="G9468" s="59"/>
    </row>
    <row r="9469" spans="2:7" x14ac:dyDescent="0.25">
      <c r="B9469" s="55"/>
      <c r="G9469" s="59"/>
    </row>
    <row r="9470" spans="2:7" x14ac:dyDescent="0.25">
      <c r="B9470" s="55"/>
      <c r="G9470" s="59"/>
    </row>
    <row r="9471" spans="2:7" x14ac:dyDescent="0.25">
      <c r="B9471" s="55"/>
      <c r="G9471" s="59"/>
    </row>
    <row r="9472" spans="2:7" x14ac:dyDescent="0.25">
      <c r="B9472" s="55"/>
      <c r="G9472" s="59"/>
    </row>
    <row r="9473" spans="2:7" x14ac:dyDescent="0.25">
      <c r="B9473" s="55"/>
      <c r="G9473" s="59"/>
    </row>
    <row r="9474" spans="2:7" x14ac:dyDescent="0.25">
      <c r="B9474" s="55"/>
      <c r="G9474" s="59"/>
    </row>
    <row r="9475" spans="2:7" x14ac:dyDescent="0.25">
      <c r="B9475" s="55"/>
      <c r="G9475" s="59"/>
    </row>
    <row r="9476" spans="2:7" x14ac:dyDescent="0.25">
      <c r="B9476" s="55"/>
      <c r="G9476" s="59"/>
    </row>
    <row r="9477" spans="2:7" x14ac:dyDescent="0.25">
      <c r="B9477" s="55"/>
      <c r="G9477" s="59"/>
    </row>
    <row r="9478" spans="2:7" x14ac:dyDescent="0.25">
      <c r="B9478" s="55"/>
      <c r="G9478" s="59"/>
    </row>
    <row r="9479" spans="2:7" x14ac:dyDescent="0.25">
      <c r="B9479" s="55"/>
      <c r="G9479" s="59"/>
    </row>
    <row r="9480" spans="2:7" x14ac:dyDescent="0.25">
      <c r="B9480" s="55"/>
      <c r="G9480" s="59"/>
    </row>
    <row r="9481" spans="2:7" x14ac:dyDescent="0.25">
      <c r="B9481" s="55"/>
      <c r="G9481" s="59"/>
    </row>
    <row r="9482" spans="2:7" x14ac:dyDescent="0.25">
      <c r="B9482" s="55"/>
      <c r="G9482" s="59"/>
    </row>
    <row r="9483" spans="2:7" x14ac:dyDescent="0.25">
      <c r="B9483" s="55"/>
      <c r="G9483" s="59"/>
    </row>
    <row r="9484" spans="2:7" x14ac:dyDescent="0.25">
      <c r="B9484" s="55"/>
      <c r="G9484" s="59"/>
    </row>
    <row r="9485" spans="2:7" x14ac:dyDescent="0.25">
      <c r="B9485" s="55"/>
      <c r="G9485" s="59"/>
    </row>
    <row r="9486" spans="2:7" x14ac:dyDescent="0.25">
      <c r="B9486" s="55"/>
      <c r="G9486" s="59"/>
    </row>
    <row r="9487" spans="2:7" x14ac:dyDescent="0.25">
      <c r="B9487" s="55"/>
      <c r="G9487" s="59"/>
    </row>
    <row r="9488" spans="2:7" x14ac:dyDescent="0.25">
      <c r="B9488" s="55"/>
      <c r="G9488" s="59"/>
    </row>
    <row r="9489" spans="2:7" x14ac:dyDescent="0.25">
      <c r="B9489" s="55"/>
      <c r="G9489" s="59"/>
    </row>
    <row r="9490" spans="2:7" x14ac:dyDescent="0.25">
      <c r="B9490" s="55"/>
      <c r="G9490" s="59"/>
    </row>
    <row r="9491" spans="2:7" x14ac:dyDescent="0.25">
      <c r="B9491" s="55"/>
      <c r="G9491" s="59"/>
    </row>
    <row r="9492" spans="2:7" x14ac:dyDescent="0.25">
      <c r="B9492" s="55"/>
      <c r="G9492" s="59"/>
    </row>
    <row r="9493" spans="2:7" x14ac:dyDescent="0.25">
      <c r="B9493" s="55"/>
      <c r="G9493" s="59"/>
    </row>
    <row r="9494" spans="2:7" x14ac:dyDescent="0.25">
      <c r="B9494" s="55"/>
      <c r="G9494" s="59"/>
    </row>
    <row r="9495" spans="2:7" x14ac:dyDescent="0.25">
      <c r="B9495" s="55"/>
      <c r="G9495" s="59"/>
    </row>
    <row r="9496" spans="2:7" x14ac:dyDescent="0.25">
      <c r="B9496" s="55"/>
      <c r="G9496" s="59"/>
    </row>
    <row r="9497" spans="2:7" x14ac:dyDescent="0.25">
      <c r="B9497" s="55"/>
      <c r="G9497" s="59"/>
    </row>
    <row r="9498" spans="2:7" x14ac:dyDescent="0.25">
      <c r="B9498" s="55"/>
      <c r="G9498" s="59"/>
    </row>
    <row r="9499" spans="2:7" x14ac:dyDescent="0.25">
      <c r="B9499" s="55"/>
      <c r="G9499" s="59"/>
    </row>
    <row r="9500" spans="2:7" x14ac:dyDescent="0.25">
      <c r="B9500" s="55"/>
      <c r="G9500" s="59"/>
    </row>
    <row r="9501" spans="2:7" x14ac:dyDescent="0.25">
      <c r="B9501" s="55"/>
      <c r="G9501" s="59"/>
    </row>
    <row r="9502" spans="2:7" x14ac:dyDescent="0.25">
      <c r="B9502" s="55"/>
      <c r="G9502" s="59"/>
    </row>
    <row r="9503" spans="2:7" x14ac:dyDescent="0.25">
      <c r="B9503" s="55"/>
      <c r="G9503" s="59"/>
    </row>
    <row r="9504" spans="2:7" x14ac:dyDescent="0.25">
      <c r="B9504" s="55"/>
      <c r="G9504" s="59"/>
    </row>
    <row r="9505" spans="2:7" x14ac:dyDescent="0.25">
      <c r="B9505" s="55"/>
      <c r="G9505" s="59"/>
    </row>
    <row r="9506" spans="2:7" x14ac:dyDescent="0.25">
      <c r="B9506" s="55"/>
      <c r="G9506" s="59"/>
    </row>
    <row r="9507" spans="2:7" x14ac:dyDescent="0.25">
      <c r="B9507" s="55"/>
      <c r="G9507" s="59"/>
    </row>
    <row r="9508" spans="2:7" x14ac:dyDescent="0.25">
      <c r="B9508" s="55"/>
      <c r="G9508" s="59"/>
    </row>
    <row r="9509" spans="2:7" x14ac:dyDescent="0.25">
      <c r="B9509" s="55"/>
      <c r="G9509" s="59"/>
    </row>
    <row r="9510" spans="2:7" x14ac:dyDescent="0.25">
      <c r="B9510" s="55"/>
      <c r="G9510" s="59"/>
    </row>
    <row r="9511" spans="2:7" x14ac:dyDescent="0.25">
      <c r="B9511" s="55"/>
      <c r="G9511" s="59"/>
    </row>
    <row r="9512" spans="2:7" x14ac:dyDescent="0.25">
      <c r="B9512" s="55"/>
      <c r="G9512" s="59"/>
    </row>
    <row r="9513" spans="2:7" x14ac:dyDescent="0.25">
      <c r="B9513" s="55"/>
      <c r="G9513" s="59"/>
    </row>
    <row r="9514" spans="2:7" x14ac:dyDescent="0.25">
      <c r="B9514" s="55"/>
      <c r="G9514" s="59"/>
    </row>
    <row r="9515" spans="2:7" x14ac:dyDescent="0.25">
      <c r="B9515" s="55"/>
      <c r="G9515" s="59"/>
    </row>
    <row r="9516" spans="2:7" x14ac:dyDescent="0.25">
      <c r="B9516" s="55"/>
      <c r="G9516" s="59"/>
    </row>
    <row r="9517" spans="2:7" x14ac:dyDescent="0.25">
      <c r="B9517" s="55"/>
      <c r="G9517" s="59"/>
    </row>
    <row r="9518" spans="2:7" x14ac:dyDescent="0.25">
      <c r="B9518" s="55"/>
      <c r="G9518" s="59"/>
    </row>
    <row r="9519" spans="2:7" x14ac:dyDescent="0.25">
      <c r="B9519" s="55"/>
      <c r="G9519" s="59"/>
    </row>
    <row r="9520" spans="2:7" x14ac:dyDescent="0.25">
      <c r="B9520" s="55"/>
      <c r="G9520" s="59"/>
    </row>
    <row r="9521" spans="2:7" x14ac:dyDescent="0.25">
      <c r="B9521" s="55"/>
      <c r="G9521" s="59"/>
    </row>
    <row r="9522" spans="2:7" x14ac:dyDescent="0.25">
      <c r="B9522" s="55"/>
      <c r="G9522" s="59"/>
    </row>
    <row r="9523" spans="2:7" x14ac:dyDescent="0.25">
      <c r="B9523" s="55"/>
      <c r="G9523" s="59"/>
    </row>
    <row r="9524" spans="2:7" x14ac:dyDescent="0.25">
      <c r="B9524" s="55"/>
      <c r="G9524" s="59"/>
    </row>
    <row r="9525" spans="2:7" x14ac:dyDescent="0.25">
      <c r="B9525" s="55"/>
      <c r="G9525" s="59"/>
    </row>
    <row r="9526" spans="2:7" x14ac:dyDescent="0.25">
      <c r="B9526" s="55"/>
      <c r="G9526" s="59"/>
    </row>
    <row r="9527" spans="2:7" x14ac:dyDescent="0.25">
      <c r="B9527" s="55"/>
      <c r="G9527" s="59"/>
    </row>
    <row r="9528" spans="2:7" x14ac:dyDescent="0.25">
      <c r="B9528" s="55"/>
      <c r="G9528" s="59"/>
    </row>
    <row r="9529" spans="2:7" x14ac:dyDescent="0.25">
      <c r="B9529" s="55"/>
      <c r="G9529" s="59"/>
    </row>
    <row r="9530" spans="2:7" x14ac:dyDescent="0.25">
      <c r="B9530" s="55"/>
      <c r="G9530" s="59"/>
    </row>
    <row r="9531" spans="2:7" x14ac:dyDescent="0.25">
      <c r="B9531" s="55"/>
      <c r="G9531" s="59"/>
    </row>
    <row r="9532" spans="2:7" x14ac:dyDescent="0.25">
      <c r="B9532" s="55"/>
      <c r="G9532" s="59"/>
    </row>
    <row r="9533" spans="2:7" x14ac:dyDescent="0.25">
      <c r="B9533" s="55"/>
      <c r="G9533" s="59"/>
    </row>
    <row r="9534" spans="2:7" x14ac:dyDescent="0.25">
      <c r="B9534" s="55"/>
      <c r="G9534" s="59"/>
    </row>
    <row r="9535" spans="2:7" x14ac:dyDescent="0.25">
      <c r="B9535" s="55"/>
      <c r="G9535" s="59"/>
    </row>
    <row r="9536" spans="2:7" x14ac:dyDescent="0.25">
      <c r="B9536" s="55"/>
      <c r="G9536" s="59"/>
    </row>
    <row r="9537" spans="2:7" x14ac:dyDescent="0.25">
      <c r="B9537" s="55"/>
      <c r="G9537" s="59"/>
    </row>
    <row r="9538" spans="2:7" x14ac:dyDescent="0.25">
      <c r="B9538" s="55"/>
      <c r="G9538" s="59"/>
    </row>
    <row r="9539" spans="2:7" x14ac:dyDescent="0.25">
      <c r="B9539" s="55"/>
      <c r="G9539" s="59"/>
    </row>
    <row r="9540" spans="2:7" x14ac:dyDescent="0.25">
      <c r="B9540" s="55"/>
      <c r="G9540" s="59"/>
    </row>
    <row r="9541" spans="2:7" x14ac:dyDescent="0.25">
      <c r="B9541" s="55"/>
      <c r="G9541" s="59"/>
    </row>
    <row r="9542" spans="2:7" x14ac:dyDescent="0.25">
      <c r="B9542" s="55"/>
      <c r="G9542" s="59"/>
    </row>
    <row r="9543" spans="2:7" x14ac:dyDescent="0.25">
      <c r="B9543" s="55"/>
      <c r="G9543" s="59"/>
    </row>
    <row r="9544" spans="2:7" x14ac:dyDescent="0.25">
      <c r="B9544" s="55"/>
      <c r="G9544" s="59"/>
    </row>
    <row r="9545" spans="2:7" x14ac:dyDescent="0.25">
      <c r="B9545" s="55"/>
      <c r="G9545" s="59"/>
    </row>
    <row r="9546" spans="2:7" x14ac:dyDescent="0.25">
      <c r="B9546" s="55"/>
      <c r="G9546" s="59"/>
    </row>
    <row r="9547" spans="2:7" x14ac:dyDescent="0.25">
      <c r="B9547" s="55"/>
      <c r="G9547" s="59"/>
    </row>
    <row r="9548" spans="2:7" x14ac:dyDescent="0.25">
      <c r="B9548" s="55"/>
      <c r="G9548" s="59"/>
    </row>
    <row r="9549" spans="2:7" x14ac:dyDescent="0.25">
      <c r="B9549" s="55"/>
      <c r="G9549" s="59"/>
    </row>
    <row r="9550" spans="2:7" x14ac:dyDescent="0.25">
      <c r="B9550" s="55"/>
      <c r="G9550" s="59"/>
    </row>
    <row r="9551" spans="2:7" x14ac:dyDescent="0.25">
      <c r="B9551" s="55"/>
      <c r="G9551" s="59"/>
    </row>
    <row r="9552" spans="2:7" x14ac:dyDescent="0.25">
      <c r="B9552" s="55"/>
      <c r="G9552" s="59"/>
    </row>
    <row r="9553" spans="2:7" x14ac:dyDescent="0.25">
      <c r="B9553" s="55"/>
      <c r="G9553" s="59"/>
    </row>
    <row r="9554" spans="2:7" x14ac:dyDescent="0.25">
      <c r="B9554" s="55"/>
      <c r="G9554" s="59"/>
    </row>
    <row r="9555" spans="2:7" x14ac:dyDescent="0.25">
      <c r="B9555" s="55"/>
      <c r="G9555" s="59"/>
    </row>
    <row r="9556" spans="2:7" x14ac:dyDescent="0.25">
      <c r="B9556" s="55"/>
      <c r="G9556" s="59"/>
    </row>
    <row r="9557" spans="2:7" x14ac:dyDescent="0.25">
      <c r="B9557" s="55"/>
      <c r="G9557" s="59"/>
    </row>
    <row r="9558" spans="2:7" x14ac:dyDescent="0.25">
      <c r="B9558" s="55"/>
      <c r="G9558" s="59"/>
    </row>
    <row r="9559" spans="2:7" x14ac:dyDescent="0.25">
      <c r="B9559" s="55"/>
      <c r="G9559" s="59"/>
    </row>
    <row r="9560" spans="2:7" x14ac:dyDescent="0.25">
      <c r="B9560" s="55"/>
      <c r="G9560" s="59"/>
    </row>
    <row r="9561" spans="2:7" x14ac:dyDescent="0.25">
      <c r="B9561" s="55"/>
      <c r="G9561" s="59"/>
    </row>
    <row r="9562" spans="2:7" x14ac:dyDescent="0.25">
      <c r="B9562" s="55"/>
      <c r="G9562" s="59"/>
    </row>
    <row r="9563" spans="2:7" x14ac:dyDescent="0.25">
      <c r="B9563" s="55"/>
      <c r="G9563" s="59"/>
    </row>
    <row r="9564" spans="2:7" x14ac:dyDescent="0.25">
      <c r="B9564" s="55"/>
      <c r="G9564" s="59"/>
    </row>
    <row r="9565" spans="2:7" x14ac:dyDescent="0.25">
      <c r="B9565" s="55"/>
      <c r="G9565" s="59"/>
    </row>
    <row r="9566" spans="2:7" x14ac:dyDescent="0.25">
      <c r="B9566" s="55"/>
      <c r="G9566" s="59"/>
    </row>
    <row r="9567" spans="2:7" x14ac:dyDescent="0.25">
      <c r="B9567" s="55"/>
      <c r="G9567" s="59"/>
    </row>
    <row r="9568" spans="2:7" x14ac:dyDescent="0.25">
      <c r="B9568" s="55"/>
      <c r="G9568" s="59"/>
    </row>
    <row r="9569" spans="2:7" x14ac:dyDescent="0.25">
      <c r="B9569" s="55"/>
      <c r="G9569" s="59"/>
    </row>
    <row r="9570" spans="2:7" x14ac:dyDescent="0.25">
      <c r="B9570" s="55"/>
      <c r="G9570" s="59"/>
    </row>
    <row r="9571" spans="2:7" x14ac:dyDescent="0.25">
      <c r="B9571" s="55"/>
      <c r="G9571" s="59"/>
    </row>
    <row r="9572" spans="2:7" x14ac:dyDescent="0.25">
      <c r="B9572" s="55"/>
      <c r="G9572" s="59"/>
    </row>
    <row r="9573" spans="2:7" x14ac:dyDescent="0.25">
      <c r="B9573" s="55"/>
      <c r="G9573" s="59"/>
    </row>
    <row r="9574" spans="2:7" x14ac:dyDescent="0.25">
      <c r="B9574" s="55"/>
      <c r="G9574" s="59"/>
    </row>
    <row r="9575" spans="2:7" x14ac:dyDescent="0.25">
      <c r="B9575" s="55"/>
      <c r="G9575" s="59"/>
    </row>
    <row r="9576" spans="2:7" x14ac:dyDescent="0.25">
      <c r="B9576" s="55"/>
      <c r="G9576" s="59"/>
    </row>
    <row r="9577" spans="2:7" x14ac:dyDescent="0.25">
      <c r="B9577" s="55"/>
      <c r="G9577" s="59"/>
    </row>
    <row r="9578" spans="2:7" x14ac:dyDescent="0.25">
      <c r="B9578" s="55"/>
      <c r="G9578" s="59"/>
    </row>
    <row r="9579" spans="2:7" x14ac:dyDescent="0.25">
      <c r="B9579" s="55"/>
      <c r="G9579" s="59"/>
    </row>
    <row r="9580" spans="2:7" x14ac:dyDescent="0.25">
      <c r="B9580" s="55"/>
      <c r="G9580" s="59"/>
    </row>
    <row r="9581" spans="2:7" x14ac:dyDescent="0.25">
      <c r="B9581" s="55"/>
      <c r="G9581" s="59"/>
    </row>
    <row r="9582" spans="2:7" x14ac:dyDescent="0.25">
      <c r="B9582" s="55"/>
      <c r="G9582" s="59"/>
    </row>
    <row r="9583" spans="2:7" x14ac:dyDescent="0.25">
      <c r="B9583" s="55"/>
      <c r="G9583" s="59"/>
    </row>
    <row r="9584" spans="2:7" x14ac:dyDescent="0.25">
      <c r="B9584" s="55"/>
      <c r="G9584" s="59"/>
    </row>
    <row r="9585" spans="2:7" x14ac:dyDescent="0.25">
      <c r="B9585" s="55"/>
      <c r="G9585" s="59"/>
    </row>
    <row r="9586" spans="2:7" x14ac:dyDescent="0.25">
      <c r="B9586" s="55"/>
      <c r="G9586" s="59"/>
    </row>
    <row r="9587" spans="2:7" x14ac:dyDescent="0.25">
      <c r="B9587" s="55"/>
      <c r="G9587" s="59"/>
    </row>
    <row r="9588" spans="2:7" x14ac:dyDescent="0.25">
      <c r="B9588" s="55"/>
      <c r="G9588" s="59"/>
    </row>
    <row r="9589" spans="2:7" x14ac:dyDescent="0.25">
      <c r="B9589" s="55"/>
      <c r="G9589" s="59"/>
    </row>
    <row r="9590" spans="2:7" x14ac:dyDescent="0.25">
      <c r="B9590" s="55"/>
      <c r="G9590" s="59"/>
    </row>
    <row r="9591" spans="2:7" x14ac:dyDescent="0.25">
      <c r="B9591" s="55"/>
      <c r="G9591" s="59"/>
    </row>
    <row r="9592" spans="2:7" x14ac:dyDescent="0.25">
      <c r="B9592" s="55"/>
      <c r="G9592" s="59"/>
    </row>
    <row r="9593" spans="2:7" x14ac:dyDescent="0.25">
      <c r="B9593" s="55"/>
      <c r="G9593" s="59"/>
    </row>
    <row r="9594" spans="2:7" x14ac:dyDescent="0.25">
      <c r="B9594" s="55"/>
      <c r="G9594" s="59"/>
    </row>
    <row r="9595" spans="2:7" x14ac:dyDescent="0.25">
      <c r="B9595" s="55"/>
      <c r="G9595" s="59"/>
    </row>
    <row r="9596" spans="2:7" x14ac:dyDescent="0.25">
      <c r="B9596" s="55"/>
      <c r="G9596" s="59"/>
    </row>
    <row r="9597" spans="2:7" x14ac:dyDescent="0.25">
      <c r="B9597" s="55"/>
      <c r="G9597" s="59"/>
    </row>
    <row r="9598" spans="2:7" x14ac:dyDescent="0.25">
      <c r="B9598" s="55"/>
      <c r="G9598" s="59"/>
    </row>
    <row r="9599" spans="2:7" x14ac:dyDescent="0.25">
      <c r="B9599" s="55"/>
      <c r="G9599" s="59"/>
    </row>
    <row r="9600" spans="2:7" x14ac:dyDescent="0.25">
      <c r="B9600" s="55"/>
      <c r="G9600" s="59"/>
    </row>
    <row r="9601" spans="2:7" x14ac:dyDescent="0.25">
      <c r="B9601" s="55"/>
      <c r="G9601" s="59"/>
    </row>
    <row r="9602" spans="2:7" x14ac:dyDescent="0.25">
      <c r="B9602" s="55"/>
      <c r="G9602" s="59"/>
    </row>
    <row r="9603" spans="2:7" x14ac:dyDescent="0.25">
      <c r="B9603" s="55"/>
      <c r="G9603" s="59"/>
    </row>
    <row r="9604" spans="2:7" x14ac:dyDescent="0.25">
      <c r="B9604" s="55"/>
      <c r="G9604" s="59"/>
    </row>
    <row r="9605" spans="2:7" x14ac:dyDescent="0.25">
      <c r="B9605" s="55"/>
      <c r="G9605" s="59"/>
    </row>
    <row r="9606" spans="2:7" x14ac:dyDescent="0.25">
      <c r="B9606" s="55"/>
      <c r="G9606" s="59"/>
    </row>
    <row r="9607" spans="2:7" x14ac:dyDescent="0.25">
      <c r="B9607" s="55"/>
      <c r="G9607" s="59"/>
    </row>
    <row r="9608" spans="2:7" x14ac:dyDescent="0.25">
      <c r="B9608" s="55"/>
      <c r="G9608" s="59"/>
    </row>
    <row r="9609" spans="2:7" x14ac:dyDescent="0.25">
      <c r="B9609" s="55"/>
      <c r="G9609" s="59"/>
    </row>
    <row r="9610" spans="2:7" x14ac:dyDescent="0.25">
      <c r="B9610" s="55"/>
      <c r="G9610" s="59"/>
    </row>
    <row r="9611" spans="2:7" x14ac:dyDescent="0.25">
      <c r="B9611" s="55"/>
      <c r="G9611" s="59"/>
    </row>
    <row r="9612" spans="2:7" x14ac:dyDescent="0.25">
      <c r="B9612" s="55"/>
      <c r="G9612" s="59"/>
    </row>
    <row r="9613" spans="2:7" x14ac:dyDescent="0.25">
      <c r="B9613" s="55"/>
      <c r="G9613" s="59"/>
    </row>
    <row r="9614" spans="2:7" x14ac:dyDescent="0.25">
      <c r="B9614" s="55"/>
      <c r="G9614" s="59"/>
    </row>
    <row r="9615" spans="2:7" x14ac:dyDescent="0.25">
      <c r="B9615" s="55"/>
      <c r="G9615" s="59"/>
    </row>
    <row r="9616" spans="2:7" x14ac:dyDescent="0.25">
      <c r="B9616" s="55"/>
      <c r="G9616" s="59"/>
    </row>
    <row r="9617" spans="2:7" x14ac:dyDescent="0.25">
      <c r="B9617" s="55"/>
      <c r="G9617" s="59"/>
    </row>
    <row r="9618" spans="2:7" x14ac:dyDescent="0.25">
      <c r="B9618" s="55"/>
      <c r="G9618" s="59"/>
    </row>
    <row r="9619" spans="2:7" x14ac:dyDescent="0.25">
      <c r="B9619" s="55"/>
      <c r="G9619" s="59"/>
    </row>
    <row r="9620" spans="2:7" x14ac:dyDescent="0.25">
      <c r="B9620" s="55"/>
      <c r="G9620" s="59"/>
    </row>
    <row r="9621" spans="2:7" x14ac:dyDescent="0.25">
      <c r="B9621" s="55"/>
      <c r="G9621" s="59"/>
    </row>
    <row r="9622" spans="2:7" x14ac:dyDescent="0.25">
      <c r="B9622" s="55"/>
      <c r="G9622" s="59"/>
    </row>
    <row r="9623" spans="2:7" x14ac:dyDescent="0.25">
      <c r="B9623" s="55"/>
      <c r="G9623" s="59"/>
    </row>
    <row r="9624" spans="2:7" x14ac:dyDescent="0.25">
      <c r="B9624" s="55"/>
      <c r="G9624" s="59"/>
    </row>
    <row r="9625" spans="2:7" x14ac:dyDescent="0.25">
      <c r="B9625" s="55"/>
      <c r="G9625" s="59"/>
    </row>
    <row r="9626" spans="2:7" x14ac:dyDescent="0.25">
      <c r="B9626" s="55"/>
      <c r="G9626" s="59"/>
    </row>
    <row r="9627" spans="2:7" x14ac:dyDescent="0.25">
      <c r="B9627" s="55"/>
      <c r="G9627" s="59"/>
    </row>
    <row r="9628" spans="2:7" x14ac:dyDescent="0.25">
      <c r="B9628" s="55"/>
      <c r="G9628" s="59"/>
    </row>
    <row r="9629" spans="2:7" x14ac:dyDescent="0.25">
      <c r="B9629" s="55"/>
      <c r="G9629" s="59"/>
    </row>
    <row r="9630" spans="2:7" x14ac:dyDescent="0.25">
      <c r="B9630" s="55"/>
      <c r="G9630" s="59"/>
    </row>
    <row r="9631" spans="2:7" x14ac:dyDescent="0.25">
      <c r="B9631" s="55"/>
      <c r="G9631" s="59"/>
    </row>
    <row r="9632" spans="2:7" x14ac:dyDescent="0.25">
      <c r="B9632" s="55"/>
      <c r="G9632" s="59"/>
    </row>
    <row r="9633" spans="2:7" x14ac:dyDescent="0.25">
      <c r="B9633" s="55"/>
      <c r="G9633" s="59"/>
    </row>
    <row r="9634" spans="2:7" x14ac:dyDescent="0.25">
      <c r="B9634" s="55"/>
      <c r="G9634" s="59"/>
    </row>
    <row r="9635" spans="2:7" x14ac:dyDescent="0.25">
      <c r="B9635" s="55"/>
      <c r="G9635" s="59"/>
    </row>
    <row r="9636" spans="2:7" x14ac:dyDescent="0.25">
      <c r="B9636" s="55"/>
      <c r="G9636" s="59"/>
    </row>
    <row r="9637" spans="2:7" x14ac:dyDescent="0.25">
      <c r="B9637" s="55"/>
      <c r="G9637" s="59"/>
    </row>
    <row r="9638" spans="2:7" x14ac:dyDescent="0.25">
      <c r="B9638" s="55"/>
      <c r="G9638" s="59"/>
    </row>
    <row r="9639" spans="2:7" x14ac:dyDescent="0.25">
      <c r="B9639" s="55"/>
      <c r="G9639" s="59"/>
    </row>
    <row r="9640" spans="2:7" x14ac:dyDescent="0.25">
      <c r="B9640" s="55"/>
      <c r="G9640" s="59"/>
    </row>
    <row r="9641" spans="2:7" x14ac:dyDescent="0.25">
      <c r="B9641" s="55"/>
      <c r="G9641" s="59"/>
    </row>
    <row r="9642" spans="2:7" x14ac:dyDescent="0.25">
      <c r="B9642" s="55"/>
      <c r="G9642" s="59"/>
    </row>
    <row r="9643" spans="2:7" x14ac:dyDescent="0.25">
      <c r="B9643" s="55"/>
      <c r="G9643" s="59"/>
    </row>
    <row r="9644" spans="2:7" x14ac:dyDescent="0.25">
      <c r="B9644" s="55"/>
      <c r="G9644" s="59"/>
    </row>
    <row r="9645" spans="2:7" x14ac:dyDescent="0.25">
      <c r="B9645" s="55"/>
      <c r="G9645" s="59"/>
    </row>
    <row r="9646" spans="2:7" x14ac:dyDescent="0.25">
      <c r="B9646" s="55"/>
      <c r="G9646" s="59"/>
    </row>
    <row r="9647" spans="2:7" x14ac:dyDescent="0.25">
      <c r="B9647" s="55"/>
      <c r="G9647" s="59"/>
    </row>
    <row r="9648" spans="2:7" x14ac:dyDescent="0.25">
      <c r="B9648" s="55"/>
      <c r="G9648" s="59"/>
    </row>
    <row r="9649" spans="2:7" x14ac:dyDescent="0.25">
      <c r="B9649" s="55"/>
      <c r="G9649" s="59"/>
    </row>
    <row r="9650" spans="2:7" x14ac:dyDescent="0.25">
      <c r="B9650" s="55"/>
      <c r="G9650" s="59"/>
    </row>
    <row r="9651" spans="2:7" x14ac:dyDescent="0.25">
      <c r="B9651" s="55"/>
      <c r="G9651" s="59"/>
    </row>
    <row r="9652" spans="2:7" x14ac:dyDescent="0.25">
      <c r="B9652" s="55"/>
      <c r="G9652" s="59"/>
    </row>
    <row r="9653" spans="2:7" x14ac:dyDescent="0.25">
      <c r="B9653" s="55"/>
      <c r="G9653" s="59"/>
    </row>
    <row r="9654" spans="2:7" x14ac:dyDescent="0.25">
      <c r="B9654" s="55"/>
      <c r="G9654" s="59"/>
    </row>
    <row r="9655" spans="2:7" x14ac:dyDescent="0.25">
      <c r="B9655" s="55"/>
      <c r="G9655" s="59"/>
    </row>
    <row r="9656" spans="2:7" x14ac:dyDescent="0.25">
      <c r="B9656" s="55"/>
      <c r="G9656" s="59"/>
    </row>
    <row r="9657" spans="2:7" x14ac:dyDescent="0.25">
      <c r="B9657" s="55"/>
      <c r="G9657" s="59"/>
    </row>
    <row r="9658" spans="2:7" x14ac:dyDescent="0.25">
      <c r="B9658" s="55"/>
      <c r="G9658" s="59"/>
    </row>
    <row r="9659" spans="2:7" x14ac:dyDescent="0.25">
      <c r="B9659" s="55"/>
      <c r="G9659" s="59"/>
    </row>
    <row r="9660" spans="2:7" x14ac:dyDescent="0.25">
      <c r="B9660" s="55"/>
      <c r="G9660" s="59"/>
    </row>
    <row r="9661" spans="2:7" x14ac:dyDescent="0.25">
      <c r="B9661" s="55"/>
      <c r="G9661" s="59"/>
    </row>
    <row r="9662" spans="2:7" x14ac:dyDescent="0.25">
      <c r="B9662" s="55"/>
      <c r="G9662" s="59"/>
    </row>
    <row r="9663" spans="2:7" x14ac:dyDescent="0.25">
      <c r="B9663" s="55"/>
      <c r="G9663" s="59"/>
    </row>
    <row r="9664" spans="2:7" x14ac:dyDescent="0.25">
      <c r="B9664" s="55"/>
      <c r="G9664" s="59"/>
    </row>
    <row r="9665" spans="2:7" x14ac:dyDescent="0.25">
      <c r="B9665" s="55"/>
      <c r="G9665" s="59"/>
    </row>
    <row r="9666" spans="2:7" x14ac:dyDescent="0.25">
      <c r="B9666" s="55"/>
      <c r="G9666" s="59"/>
    </row>
    <row r="9667" spans="2:7" x14ac:dyDescent="0.25">
      <c r="B9667" s="55"/>
      <c r="G9667" s="59"/>
    </row>
    <row r="9668" spans="2:7" x14ac:dyDescent="0.25">
      <c r="B9668" s="55"/>
      <c r="G9668" s="59"/>
    </row>
    <row r="9669" spans="2:7" x14ac:dyDescent="0.25">
      <c r="B9669" s="55"/>
      <c r="G9669" s="59"/>
    </row>
    <row r="9670" spans="2:7" x14ac:dyDescent="0.25">
      <c r="B9670" s="55"/>
      <c r="G9670" s="59"/>
    </row>
    <row r="9671" spans="2:7" x14ac:dyDescent="0.25">
      <c r="B9671" s="55"/>
      <c r="G9671" s="59"/>
    </row>
    <row r="9672" spans="2:7" x14ac:dyDescent="0.25">
      <c r="B9672" s="55"/>
      <c r="G9672" s="59"/>
    </row>
    <row r="9673" spans="2:7" x14ac:dyDescent="0.25">
      <c r="B9673" s="55"/>
      <c r="G9673" s="59"/>
    </row>
    <row r="9674" spans="2:7" x14ac:dyDescent="0.25">
      <c r="B9674" s="55"/>
      <c r="G9674" s="59"/>
    </row>
    <row r="9675" spans="2:7" x14ac:dyDescent="0.25">
      <c r="B9675" s="55"/>
      <c r="G9675" s="59"/>
    </row>
    <row r="9676" spans="2:7" x14ac:dyDescent="0.25">
      <c r="B9676" s="55"/>
      <c r="G9676" s="59"/>
    </row>
    <row r="9677" spans="2:7" x14ac:dyDescent="0.25">
      <c r="B9677" s="55"/>
      <c r="G9677" s="59"/>
    </row>
    <row r="9678" spans="2:7" x14ac:dyDescent="0.25">
      <c r="B9678" s="55"/>
      <c r="G9678" s="59"/>
    </row>
    <row r="9679" spans="2:7" x14ac:dyDescent="0.25">
      <c r="B9679" s="55"/>
      <c r="G9679" s="59"/>
    </row>
    <row r="9680" spans="2:7" x14ac:dyDescent="0.25">
      <c r="B9680" s="55"/>
      <c r="G9680" s="59"/>
    </row>
    <row r="9681" spans="2:7" x14ac:dyDescent="0.25">
      <c r="B9681" s="55"/>
      <c r="G9681" s="59"/>
    </row>
    <row r="9682" spans="2:7" x14ac:dyDescent="0.25">
      <c r="B9682" s="55"/>
      <c r="G9682" s="59"/>
    </row>
    <row r="9683" spans="2:7" x14ac:dyDescent="0.25">
      <c r="B9683" s="55"/>
      <c r="G9683" s="59"/>
    </row>
    <row r="9684" spans="2:7" x14ac:dyDescent="0.25">
      <c r="B9684" s="55"/>
      <c r="G9684" s="59"/>
    </row>
    <row r="9685" spans="2:7" x14ac:dyDescent="0.25">
      <c r="B9685" s="55"/>
      <c r="G9685" s="59"/>
    </row>
    <row r="9686" spans="2:7" x14ac:dyDescent="0.25">
      <c r="B9686" s="55"/>
      <c r="G9686" s="59"/>
    </row>
    <row r="9687" spans="2:7" x14ac:dyDescent="0.25">
      <c r="B9687" s="55"/>
      <c r="G9687" s="59"/>
    </row>
    <row r="9688" spans="2:7" x14ac:dyDescent="0.25">
      <c r="B9688" s="55"/>
      <c r="G9688" s="59"/>
    </row>
    <row r="9689" spans="2:7" x14ac:dyDescent="0.25">
      <c r="B9689" s="55"/>
      <c r="G9689" s="59"/>
    </row>
    <row r="9690" spans="2:7" x14ac:dyDescent="0.25">
      <c r="B9690" s="55"/>
      <c r="G9690" s="59"/>
    </row>
    <row r="9691" spans="2:7" x14ac:dyDescent="0.25">
      <c r="B9691" s="55"/>
      <c r="G9691" s="59"/>
    </row>
    <row r="9692" spans="2:7" x14ac:dyDescent="0.25">
      <c r="B9692" s="55"/>
      <c r="G9692" s="59"/>
    </row>
    <row r="9693" spans="2:7" x14ac:dyDescent="0.25">
      <c r="B9693" s="55"/>
      <c r="G9693" s="59"/>
    </row>
    <row r="9694" spans="2:7" x14ac:dyDescent="0.25">
      <c r="B9694" s="55"/>
      <c r="G9694" s="59"/>
    </row>
    <row r="9695" spans="2:7" x14ac:dyDescent="0.25">
      <c r="B9695" s="55"/>
      <c r="G9695" s="59"/>
    </row>
    <row r="9696" spans="2:7" x14ac:dyDescent="0.25">
      <c r="B9696" s="55"/>
      <c r="G9696" s="59"/>
    </row>
    <row r="9697" spans="2:7" x14ac:dyDescent="0.25">
      <c r="B9697" s="55"/>
      <c r="G9697" s="59"/>
    </row>
    <row r="9698" spans="2:7" x14ac:dyDescent="0.25">
      <c r="B9698" s="55"/>
      <c r="G9698" s="59"/>
    </row>
    <row r="9699" spans="2:7" x14ac:dyDescent="0.25">
      <c r="B9699" s="55"/>
      <c r="G9699" s="59"/>
    </row>
    <row r="9700" spans="2:7" x14ac:dyDescent="0.25">
      <c r="B9700" s="55"/>
      <c r="G9700" s="59"/>
    </row>
    <row r="9701" spans="2:7" x14ac:dyDescent="0.25">
      <c r="B9701" s="55"/>
      <c r="G9701" s="59"/>
    </row>
    <row r="9702" spans="2:7" x14ac:dyDescent="0.25">
      <c r="B9702" s="55"/>
      <c r="G9702" s="59"/>
    </row>
    <row r="9703" spans="2:7" x14ac:dyDescent="0.25">
      <c r="B9703" s="55"/>
      <c r="G9703" s="59"/>
    </row>
    <row r="9704" spans="2:7" x14ac:dyDescent="0.25">
      <c r="B9704" s="55"/>
      <c r="G9704" s="59"/>
    </row>
    <row r="9705" spans="2:7" x14ac:dyDescent="0.25">
      <c r="B9705" s="55"/>
      <c r="G9705" s="59"/>
    </row>
    <row r="9706" spans="2:7" x14ac:dyDescent="0.25">
      <c r="B9706" s="55"/>
      <c r="G9706" s="59"/>
    </row>
    <row r="9707" spans="2:7" x14ac:dyDescent="0.25">
      <c r="B9707" s="55"/>
      <c r="G9707" s="59"/>
    </row>
    <row r="9708" spans="2:7" x14ac:dyDescent="0.25">
      <c r="B9708" s="55"/>
      <c r="G9708" s="59"/>
    </row>
    <row r="9709" spans="2:7" x14ac:dyDescent="0.25">
      <c r="B9709" s="55"/>
      <c r="G9709" s="59"/>
    </row>
    <row r="9710" spans="2:7" x14ac:dyDescent="0.25">
      <c r="B9710" s="55"/>
      <c r="G9710" s="59"/>
    </row>
    <row r="9711" spans="2:7" x14ac:dyDescent="0.25">
      <c r="B9711" s="55"/>
      <c r="G9711" s="59"/>
    </row>
    <row r="9712" spans="2:7" x14ac:dyDescent="0.25">
      <c r="B9712" s="55"/>
      <c r="G9712" s="59"/>
    </row>
    <row r="9713" spans="2:7" x14ac:dyDescent="0.25">
      <c r="B9713" s="55"/>
      <c r="G9713" s="59"/>
    </row>
    <row r="9714" spans="2:7" x14ac:dyDescent="0.25">
      <c r="B9714" s="55"/>
      <c r="G9714" s="59"/>
    </row>
    <row r="9715" spans="2:7" x14ac:dyDescent="0.25">
      <c r="B9715" s="55"/>
      <c r="G9715" s="59"/>
    </row>
    <row r="9716" spans="2:7" x14ac:dyDescent="0.25">
      <c r="B9716" s="55"/>
      <c r="G9716" s="59"/>
    </row>
    <row r="9717" spans="2:7" x14ac:dyDescent="0.25">
      <c r="B9717" s="55"/>
      <c r="G9717" s="59"/>
    </row>
    <row r="9718" spans="2:7" x14ac:dyDescent="0.25">
      <c r="B9718" s="55"/>
      <c r="G9718" s="59"/>
    </row>
    <row r="9719" spans="2:7" x14ac:dyDescent="0.25">
      <c r="B9719" s="55"/>
      <c r="G9719" s="59"/>
    </row>
    <row r="9720" spans="2:7" x14ac:dyDescent="0.25">
      <c r="B9720" s="55"/>
      <c r="G9720" s="59"/>
    </row>
    <row r="9721" spans="2:7" x14ac:dyDescent="0.25">
      <c r="B9721" s="55"/>
      <c r="G9721" s="59"/>
    </row>
    <row r="9722" spans="2:7" x14ac:dyDescent="0.25">
      <c r="B9722" s="55"/>
      <c r="G9722" s="59"/>
    </row>
    <row r="9723" spans="2:7" x14ac:dyDescent="0.25">
      <c r="B9723" s="55"/>
      <c r="G9723" s="59"/>
    </row>
    <row r="9724" spans="2:7" x14ac:dyDescent="0.25">
      <c r="B9724" s="55"/>
      <c r="G9724" s="59"/>
    </row>
    <row r="9725" spans="2:7" x14ac:dyDescent="0.25">
      <c r="B9725" s="55"/>
      <c r="G9725" s="59"/>
    </row>
    <row r="9726" spans="2:7" x14ac:dyDescent="0.25">
      <c r="B9726" s="55"/>
      <c r="G9726" s="59"/>
    </row>
    <row r="9727" spans="2:7" x14ac:dyDescent="0.25">
      <c r="B9727" s="55"/>
      <c r="G9727" s="59"/>
    </row>
    <row r="9728" spans="2:7" x14ac:dyDescent="0.25">
      <c r="B9728" s="55"/>
      <c r="G9728" s="59"/>
    </row>
    <row r="9729" spans="2:7" x14ac:dyDescent="0.25">
      <c r="B9729" s="55"/>
      <c r="G9729" s="59"/>
    </row>
    <row r="9730" spans="2:7" x14ac:dyDescent="0.25">
      <c r="B9730" s="55"/>
      <c r="G9730" s="59"/>
    </row>
    <row r="9731" spans="2:7" x14ac:dyDescent="0.25">
      <c r="B9731" s="55"/>
      <c r="G9731" s="59"/>
    </row>
    <row r="9732" spans="2:7" x14ac:dyDescent="0.25">
      <c r="B9732" s="55"/>
      <c r="G9732" s="59"/>
    </row>
    <row r="9733" spans="2:7" x14ac:dyDescent="0.25">
      <c r="B9733" s="55"/>
      <c r="G9733" s="59"/>
    </row>
    <row r="9734" spans="2:7" x14ac:dyDescent="0.25">
      <c r="B9734" s="55"/>
      <c r="G9734" s="59"/>
    </row>
    <row r="9735" spans="2:7" x14ac:dyDescent="0.25">
      <c r="B9735" s="55"/>
      <c r="G9735" s="59"/>
    </row>
    <row r="9736" spans="2:7" x14ac:dyDescent="0.25">
      <c r="B9736" s="55"/>
      <c r="G9736" s="59"/>
    </row>
    <row r="9737" spans="2:7" x14ac:dyDescent="0.25">
      <c r="B9737" s="55"/>
      <c r="G9737" s="59"/>
    </row>
    <row r="9738" spans="2:7" x14ac:dyDescent="0.25">
      <c r="B9738" s="55"/>
      <c r="G9738" s="59"/>
    </row>
    <row r="9739" spans="2:7" x14ac:dyDescent="0.25">
      <c r="B9739" s="55"/>
      <c r="G9739" s="59"/>
    </row>
    <row r="9740" spans="2:7" x14ac:dyDescent="0.25">
      <c r="B9740" s="55"/>
      <c r="G9740" s="59"/>
    </row>
    <row r="9741" spans="2:7" x14ac:dyDescent="0.25">
      <c r="B9741" s="55"/>
      <c r="G9741" s="59"/>
    </row>
    <row r="9742" spans="2:7" x14ac:dyDescent="0.25">
      <c r="B9742" s="55"/>
      <c r="G9742" s="59"/>
    </row>
    <row r="9743" spans="2:7" x14ac:dyDescent="0.25">
      <c r="B9743" s="55"/>
      <c r="G9743" s="59"/>
    </row>
    <row r="9744" spans="2:7" x14ac:dyDescent="0.25">
      <c r="B9744" s="55"/>
      <c r="G9744" s="59"/>
    </row>
    <row r="9745" spans="2:7" x14ac:dyDescent="0.25">
      <c r="B9745" s="55"/>
      <c r="G9745" s="59"/>
    </row>
    <row r="9746" spans="2:7" x14ac:dyDescent="0.25">
      <c r="B9746" s="55"/>
      <c r="G9746" s="59"/>
    </row>
    <row r="9747" spans="2:7" x14ac:dyDescent="0.25">
      <c r="B9747" s="55"/>
      <c r="G9747" s="59"/>
    </row>
    <row r="9748" spans="2:7" x14ac:dyDescent="0.25">
      <c r="B9748" s="55"/>
      <c r="G9748" s="59"/>
    </row>
    <row r="9749" spans="2:7" x14ac:dyDescent="0.25">
      <c r="B9749" s="55"/>
      <c r="G9749" s="59"/>
    </row>
    <row r="9750" spans="2:7" x14ac:dyDescent="0.25">
      <c r="B9750" s="55"/>
      <c r="G9750" s="59"/>
    </row>
    <row r="9751" spans="2:7" x14ac:dyDescent="0.25">
      <c r="B9751" s="55"/>
      <c r="G9751" s="59"/>
    </row>
    <row r="9752" spans="2:7" x14ac:dyDescent="0.25">
      <c r="B9752" s="55"/>
      <c r="G9752" s="59"/>
    </row>
    <row r="9753" spans="2:7" x14ac:dyDescent="0.25">
      <c r="B9753" s="55"/>
      <c r="G9753" s="59"/>
    </row>
    <row r="9754" spans="2:7" x14ac:dyDescent="0.25">
      <c r="B9754" s="55"/>
      <c r="G9754" s="59"/>
    </row>
    <row r="9755" spans="2:7" x14ac:dyDescent="0.25">
      <c r="B9755" s="55"/>
      <c r="G9755" s="59"/>
    </row>
    <row r="9756" spans="2:7" x14ac:dyDescent="0.25">
      <c r="B9756" s="55"/>
      <c r="G9756" s="59"/>
    </row>
    <row r="9757" spans="2:7" x14ac:dyDescent="0.25">
      <c r="B9757" s="55"/>
      <c r="G9757" s="59"/>
    </row>
    <row r="9758" spans="2:7" x14ac:dyDescent="0.25">
      <c r="B9758" s="55"/>
      <c r="G9758" s="59"/>
    </row>
    <row r="9759" spans="2:7" x14ac:dyDescent="0.25">
      <c r="B9759" s="55"/>
      <c r="G9759" s="59"/>
    </row>
    <row r="9760" spans="2:7" x14ac:dyDescent="0.25">
      <c r="B9760" s="55"/>
      <c r="G9760" s="59"/>
    </row>
    <row r="9761" spans="2:7" x14ac:dyDescent="0.25">
      <c r="B9761" s="55"/>
      <c r="G9761" s="59"/>
    </row>
    <row r="9762" spans="2:7" x14ac:dyDescent="0.25">
      <c r="B9762" s="55"/>
      <c r="G9762" s="59"/>
    </row>
    <row r="9763" spans="2:7" x14ac:dyDescent="0.25">
      <c r="B9763" s="55"/>
      <c r="G9763" s="59"/>
    </row>
    <row r="9764" spans="2:7" x14ac:dyDescent="0.25">
      <c r="B9764" s="55"/>
      <c r="G9764" s="59"/>
    </row>
    <row r="9765" spans="2:7" x14ac:dyDescent="0.25">
      <c r="B9765" s="55"/>
      <c r="G9765" s="59"/>
    </row>
    <row r="9766" spans="2:7" x14ac:dyDescent="0.25">
      <c r="B9766" s="55"/>
      <c r="G9766" s="59"/>
    </row>
    <row r="9767" spans="2:7" x14ac:dyDescent="0.25">
      <c r="B9767" s="55"/>
      <c r="G9767" s="59"/>
    </row>
    <row r="9768" spans="2:7" x14ac:dyDescent="0.25">
      <c r="B9768" s="55"/>
      <c r="G9768" s="59"/>
    </row>
    <row r="9769" spans="2:7" x14ac:dyDescent="0.25">
      <c r="B9769" s="55"/>
      <c r="G9769" s="59"/>
    </row>
    <row r="9770" spans="2:7" x14ac:dyDescent="0.25">
      <c r="B9770" s="55"/>
      <c r="G9770" s="59"/>
    </row>
    <row r="9771" spans="2:7" x14ac:dyDescent="0.25">
      <c r="B9771" s="55"/>
      <c r="G9771" s="59"/>
    </row>
    <row r="9772" spans="2:7" x14ac:dyDescent="0.25">
      <c r="B9772" s="55"/>
      <c r="G9772" s="59"/>
    </row>
    <row r="9773" spans="2:7" x14ac:dyDescent="0.25">
      <c r="B9773" s="55"/>
      <c r="G9773" s="59"/>
    </row>
    <row r="9774" spans="2:7" x14ac:dyDescent="0.25">
      <c r="B9774" s="55"/>
      <c r="G9774" s="59"/>
    </row>
    <row r="9775" spans="2:7" x14ac:dyDescent="0.25">
      <c r="B9775" s="55"/>
      <c r="G9775" s="59"/>
    </row>
    <row r="9776" spans="2:7" x14ac:dyDescent="0.25">
      <c r="B9776" s="55"/>
      <c r="G9776" s="59"/>
    </row>
    <row r="9777" spans="2:7" x14ac:dyDescent="0.25">
      <c r="B9777" s="55"/>
      <c r="G9777" s="59"/>
    </row>
    <row r="9778" spans="2:7" x14ac:dyDescent="0.25">
      <c r="B9778" s="55"/>
      <c r="G9778" s="59"/>
    </row>
    <row r="9779" spans="2:7" x14ac:dyDescent="0.25">
      <c r="B9779" s="55"/>
      <c r="G9779" s="59"/>
    </row>
    <row r="9780" spans="2:7" x14ac:dyDescent="0.25">
      <c r="B9780" s="55"/>
      <c r="G9780" s="59"/>
    </row>
    <row r="9781" spans="2:7" x14ac:dyDescent="0.25">
      <c r="B9781" s="55"/>
      <c r="G9781" s="59"/>
    </row>
    <row r="9782" spans="2:7" x14ac:dyDescent="0.25">
      <c r="B9782" s="55"/>
      <c r="G9782" s="59"/>
    </row>
    <row r="9783" spans="2:7" x14ac:dyDescent="0.25">
      <c r="B9783" s="55"/>
      <c r="G9783" s="59"/>
    </row>
    <row r="9784" spans="2:7" x14ac:dyDescent="0.25">
      <c r="B9784" s="55"/>
      <c r="G9784" s="59"/>
    </row>
    <row r="9785" spans="2:7" x14ac:dyDescent="0.25">
      <c r="B9785" s="55"/>
      <c r="G9785" s="59"/>
    </row>
    <row r="9786" spans="2:7" x14ac:dyDescent="0.25">
      <c r="B9786" s="55"/>
      <c r="G9786" s="59"/>
    </row>
    <row r="9787" spans="2:7" x14ac:dyDescent="0.25">
      <c r="B9787" s="55"/>
      <c r="G9787" s="59"/>
    </row>
    <row r="9788" spans="2:7" x14ac:dyDescent="0.25">
      <c r="B9788" s="55"/>
      <c r="G9788" s="59"/>
    </row>
    <row r="9789" spans="2:7" x14ac:dyDescent="0.25">
      <c r="B9789" s="55"/>
      <c r="G9789" s="59"/>
    </row>
    <row r="9790" spans="2:7" x14ac:dyDescent="0.25">
      <c r="B9790" s="55"/>
      <c r="G9790" s="59"/>
    </row>
    <row r="9791" spans="2:7" x14ac:dyDescent="0.25">
      <c r="B9791" s="55"/>
      <c r="G9791" s="59"/>
    </row>
    <row r="9792" spans="2:7" x14ac:dyDescent="0.25">
      <c r="B9792" s="55"/>
      <c r="G9792" s="59"/>
    </row>
    <row r="9793" spans="2:7" x14ac:dyDescent="0.25">
      <c r="B9793" s="55"/>
      <c r="G9793" s="59"/>
    </row>
    <row r="9794" spans="2:7" x14ac:dyDescent="0.25">
      <c r="B9794" s="55"/>
      <c r="G9794" s="59"/>
    </row>
    <row r="9795" spans="2:7" x14ac:dyDescent="0.25">
      <c r="B9795" s="55"/>
      <c r="G9795" s="59"/>
    </row>
    <row r="9796" spans="2:7" x14ac:dyDescent="0.25">
      <c r="B9796" s="55"/>
      <c r="G9796" s="59"/>
    </row>
    <row r="9797" spans="2:7" x14ac:dyDescent="0.25">
      <c r="B9797" s="55"/>
      <c r="G9797" s="59"/>
    </row>
    <row r="9798" spans="2:7" x14ac:dyDescent="0.25">
      <c r="B9798" s="55"/>
      <c r="G9798" s="59"/>
    </row>
    <row r="9799" spans="2:7" x14ac:dyDescent="0.25">
      <c r="B9799" s="55"/>
      <c r="G9799" s="59"/>
    </row>
    <row r="9800" spans="2:7" x14ac:dyDescent="0.25">
      <c r="B9800" s="55"/>
      <c r="G9800" s="59"/>
    </row>
    <row r="9801" spans="2:7" x14ac:dyDescent="0.25">
      <c r="B9801" s="55"/>
      <c r="G9801" s="59"/>
    </row>
    <row r="9802" spans="2:7" x14ac:dyDescent="0.25">
      <c r="B9802" s="55"/>
      <c r="G9802" s="59"/>
    </row>
    <row r="9803" spans="2:7" x14ac:dyDescent="0.25">
      <c r="B9803" s="55"/>
      <c r="G9803" s="59"/>
    </row>
    <row r="9804" spans="2:7" x14ac:dyDescent="0.25">
      <c r="B9804" s="55"/>
      <c r="G9804" s="59"/>
    </row>
    <row r="9805" spans="2:7" x14ac:dyDescent="0.25">
      <c r="B9805" s="55"/>
      <c r="G9805" s="59"/>
    </row>
    <row r="9806" spans="2:7" x14ac:dyDescent="0.25">
      <c r="B9806" s="55"/>
      <c r="G9806" s="59"/>
    </row>
    <row r="9807" spans="2:7" x14ac:dyDescent="0.25">
      <c r="B9807" s="55"/>
      <c r="G9807" s="59"/>
    </row>
    <row r="9808" spans="2:7" x14ac:dyDescent="0.25">
      <c r="B9808" s="55"/>
      <c r="G9808" s="59"/>
    </row>
    <row r="9809" spans="2:7" x14ac:dyDescent="0.25">
      <c r="B9809" s="55"/>
      <c r="G9809" s="59"/>
    </row>
    <row r="9810" spans="2:7" x14ac:dyDescent="0.25">
      <c r="B9810" s="55"/>
      <c r="G9810" s="59"/>
    </row>
    <row r="9811" spans="2:7" x14ac:dyDescent="0.25">
      <c r="B9811" s="55"/>
      <c r="G9811" s="59"/>
    </row>
    <row r="9812" spans="2:7" x14ac:dyDescent="0.25">
      <c r="B9812" s="55"/>
      <c r="G9812" s="59"/>
    </row>
    <row r="9813" spans="2:7" x14ac:dyDescent="0.25">
      <c r="B9813" s="55"/>
      <c r="G9813" s="59"/>
    </row>
    <row r="9814" spans="2:7" x14ac:dyDescent="0.25">
      <c r="B9814" s="55"/>
      <c r="G9814" s="59"/>
    </row>
    <row r="9815" spans="2:7" x14ac:dyDescent="0.25">
      <c r="B9815" s="55"/>
      <c r="G9815" s="59"/>
    </row>
    <row r="9816" spans="2:7" x14ac:dyDescent="0.25">
      <c r="B9816" s="55"/>
      <c r="G9816" s="59"/>
    </row>
    <row r="9817" spans="2:7" x14ac:dyDescent="0.25">
      <c r="B9817" s="55"/>
      <c r="G9817" s="59"/>
    </row>
    <row r="9818" spans="2:7" x14ac:dyDescent="0.25">
      <c r="B9818" s="55"/>
      <c r="G9818" s="59"/>
    </row>
    <row r="9819" spans="2:7" x14ac:dyDescent="0.25">
      <c r="B9819" s="55"/>
      <c r="G9819" s="59"/>
    </row>
    <row r="9820" spans="2:7" x14ac:dyDescent="0.25">
      <c r="B9820" s="55"/>
      <c r="G9820" s="59"/>
    </row>
    <row r="9821" spans="2:7" x14ac:dyDescent="0.25">
      <c r="B9821" s="55"/>
      <c r="G9821" s="59"/>
    </row>
    <row r="9822" spans="2:7" x14ac:dyDescent="0.25">
      <c r="B9822" s="55"/>
      <c r="G9822" s="59"/>
    </row>
    <row r="9823" spans="2:7" x14ac:dyDescent="0.25">
      <c r="B9823" s="55"/>
      <c r="G9823" s="59"/>
    </row>
    <row r="9824" spans="2:7" x14ac:dyDescent="0.25">
      <c r="B9824" s="55"/>
      <c r="G9824" s="59"/>
    </row>
    <row r="9825" spans="2:7" x14ac:dyDescent="0.25">
      <c r="B9825" s="55"/>
      <c r="G9825" s="59"/>
    </row>
    <row r="9826" spans="2:7" x14ac:dyDescent="0.25">
      <c r="B9826" s="55"/>
      <c r="G9826" s="59"/>
    </row>
    <row r="9827" spans="2:7" x14ac:dyDescent="0.25">
      <c r="B9827" s="55"/>
      <c r="G9827" s="59"/>
    </row>
    <row r="9828" spans="2:7" x14ac:dyDescent="0.25">
      <c r="B9828" s="55"/>
      <c r="G9828" s="59"/>
    </row>
    <row r="9829" spans="2:7" x14ac:dyDescent="0.25">
      <c r="B9829" s="55"/>
      <c r="G9829" s="59"/>
    </row>
    <row r="9830" spans="2:7" x14ac:dyDescent="0.25">
      <c r="B9830" s="55"/>
      <c r="G9830" s="59"/>
    </row>
    <row r="9831" spans="2:7" x14ac:dyDescent="0.25">
      <c r="B9831" s="55"/>
      <c r="G9831" s="59"/>
    </row>
    <row r="9832" spans="2:7" x14ac:dyDescent="0.25">
      <c r="B9832" s="55"/>
      <c r="G9832" s="59"/>
    </row>
    <row r="9833" spans="2:7" x14ac:dyDescent="0.25">
      <c r="B9833" s="55"/>
      <c r="G9833" s="59"/>
    </row>
    <row r="9834" spans="2:7" x14ac:dyDescent="0.25">
      <c r="B9834" s="55"/>
      <c r="G9834" s="59"/>
    </row>
    <row r="9835" spans="2:7" x14ac:dyDescent="0.25">
      <c r="B9835" s="55"/>
      <c r="G9835" s="59"/>
    </row>
    <row r="9836" spans="2:7" x14ac:dyDescent="0.25">
      <c r="B9836" s="55"/>
      <c r="G9836" s="59"/>
    </row>
    <row r="9837" spans="2:7" x14ac:dyDescent="0.25">
      <c r="B9837" s="55"/>
      <c r="G9837" s="59"/>
    </row>
    <row r="9838" spans="2:7" x14ac:dyDescent="0.25">
      <c r="B9838" s="55"/>
      <c r="G9838" s="59"/>
    </row>
    <row r="9839" spans="2:7" x14ac:dyDescent="0.25">
      <c r="B9839" s="55"/>
      <c r="G9839" s="59"/>
    </row>
    <row r="9840" spans="2:7" x14ac:dyDescent="0.25">
      <c r="B9840" s="55"/>
      <c r="G9840" s="59"/>
    </row>
    <row r="9841" spans="2:7" x14ac:dyDescent="0.25">
      <c r="B9841" s="55"/>
      <c r="G9841" s="59"/>
    </row>
    <row r="9842" spans="2:7" x14ac:dyDescent="0.25">
      <c r="B9842" s="55"/>
      <c r="G9842" s="59"/>
    </row>
    <row r="9843" spans="2:7" x14ac:dyDescent="0.25">
      <c r="B9843" s="55"/>
      <c r="G9843" s="59"/>
    </row>
    <row r="9844" spans="2:7" x14ac:dyDescent="0.25">
      <c r="B9844" s="55"/>
      <c r="G9844" s="59"/>
    </row>
    <row r="9845" spans="2:7" x14ac:dyDescent="0.25">
      <c r="B9845" s="55"/>
      <c r="G9845" s="59"/>
    </row>
    <row r="9846" spans="2:7" x14ac:dyDescent="0.25">
      <c r="B9846" s="55"/>
      <c r="G9846" s="59"/>
    </row>
    <row r="9847" spans="2:7" x14ac:dyDescent="0.25">
      <c r="B9847" s="55"/>
      <c r="G9847" s="59"/>
    </row>
    <row r="9848" spans="2:7" x14ac:dyDescent="0.25">
      <c r="B9848" s="55"/>
      <c r="G9848" s="59"/>
    </row>
    <row r="9849" spans="2:7" x14ac:dyDescent="0.25">
      <c r="B9849" s="55"/>
      <c r="G9849" s="59"/>
    </row>
    <row r="9850" spans="2:7" x14ac:dyDescent="0.25">
      <c r="B9850" s="55"/>
      <c r="G9850" s="59"/>
    </row>
    <row r="9851" spans="2:7" x14ac:dyDescent="0.25">
      <c r="B9851" s="55"/>
      <c r="G9851" s="59"/>
    </row>
    <row r="9852" spans="2:7" x14ac:dyDescent="0.25">
      <c r="B9852" s="55"/>
      <c r="G9852" s="59"/>
    </row>
    <row r="9853" spans="2:7" x14ac:dyDescent="0.25">
      <c r="B9853" s="55"/>
      <c r="G9853" s="59"/>
    </row>
    <row r="9854" spans="2:7" x14ac:dyDescent="0.25">
      <c r="B9854" s="55"/>
      <c r="G9854" s="59"/>
    </row>
    <row r="9855" spans="2:7" x14ac:dyDescent="0.25">
      <c r="B9855" s="55"/>
      <c r="G9855" s="59"/>
    </row>
    <row r="9856" spans="2:7" x14ac:dyDescent="0.25">
      <c r="B9856" s="55"/>
      <c r="G9856" s="59"/>
    </row>
    <row r="9857" spans="2:7" x14ac:dyDescent="0.25">
      <c r="B9857" s="55"/>
      <c r="G9857" s="59"/>
    </row>
    <row r="9858" spans="2:7" x14ac:dyDescent="0.25">
      <c r="B9858" s="55"/>
      <c r="G9858" s="59"/>
    </row>
    <row r="9859" spans="2:7" x14ac:dyDescent="0.25">
      <c r="B9859" s="55"/>
      <c r="G9859" s="59"/>
    </row>
    <row r="9860" spans="2:7" x14ac:dyDescent="0.25">
      <c r="B9860" s="55"/>
      <c r="G9860" s="59"/>
    </row>
    <row r="9861" spans="2:7" x14ac:dyDescent="0.25">
      <c r="B9861" s="55"/>
      <c r="G9861" s="59"/>
    </row>
    <row r="9862" spans="2:7" x14ac:dyDescent="0.25">
      <c r="B9862" s="55"/>
      <c r="G9862" s="59"/>
    </row>
    <row r="9863" spans="2:7" x14ac:dyDescent="0.25">
      <c r="B9863" s="55"/>
      <c r="G9863" s="59"/>
    </row>
    <row r="9864" spans="2:7" x14ac:dyDescent="0.25">
      <c r="B9864" s="55"/>
      <c r="G9864" s="59"/>
    </row>
    <row r="9865" spans="2:7" x14ac:dyDescent="0.25">
      <c r="B9865" s="55"/>
      <c r="G9865" s="59"/>
    </row>
    <row r="9866" spans="2:7" x14ac:dyDescent="0.25">
      <c r="B9866" s="55"/>
      <c r="G9866" s="59"/>
    </row>
    <row r="9867" spans="2:7" x14ac:dyDescent="0.25">
      <c r="B9867" s="55"/>
      <c r="G9867" s="59"/>
    </row>
    <row r="9868" spans="2:7" x14ac:dyDescent="0.25">
      <c r="B9868" s="55"/>
      <c r="G9868" s="59"/>
    </row>
    <row r="9869" spans="2:7" x14ac:dyDescent="0.25">
      <c r="B9869" s="55"/>
      <c r="G9869" s="59"/>
    </row>
    <row r="9870" spans="2:7" x14ac:dyDescent="0.25">
      <c r="B9870" s="55"/>
      <c r="G9870" s="59"/>
    </row>
    <row r="9871" spans="2:7" x14ac:dyDescent="0.25">
      <c r="B9871" s="55"/>
      <c r="G9871" s="59"/>
    </row>
    <row r="9872" spans="2:7" x14ac:dyDescent="0.25">
      <c r="B9872" s="55"/>
      <c r="G9872" s="59"/>
    </row>
    <row r="9873" spans="2:7" x14ac:dyDescent="0.25">
      <c r="B9873" s="55"/>
      <c r="G9873" s="59"/>
    </row>
    <row r="9874" spans="2:7" x14ac:dyDescent="0.25">
      <c r="B9874" s="55"/>
      <c r="G9874" s="59"/>
    </row>
    <row r="9875" spans="2:7" x14ac:dyDescent="0.25">
      <c r="B9875" s="55"/>
      <c r="G9875" s="59"/>
    </row>
    <row r="9876" spans="2:7" x14ac:dyDescent="0.25">
      <c r="B9876" s="55"/>
      <c r="G9876" s="59"/>
    </row>
    <row r="9877" spans="2:7" x14ac:dyDescent="0.25">
      <c r="B9877" s="55"/>
      <c r="G9877" s="59"/>
    </row>
    <row r="9878" spans="2:7" x14ac:dyDescent="0.25">
      <c r="B9878" s="55"/>
      <c r="G9878" s="59"/>
    </row>
    <row r="9879" spans="2:7" x14ac:dyDescent="0.25">
      <c r="B9879" s="55"/>
      <c r="G9879" s="59"/>
    </row>
    <row r="9880" spans="2:7" x14ac:dyDescent="0.25">
      <c r="B9880" s="55"/>
      <c r="G9880" s="59"/>
    </row>
    <row r="9881" spans="2:7" x14ac:dyDescent="0.25">
      <c r="B9881" s="55"/>
      <c r="G9881" s="59"/>
    </row>
    <row r="9882" spans="2:7" x14ac:dyDescent="0.25">
      <c r="B9882" s="55"/>
      <c r="G9882" s="59"/>
    </row>
    <row r="9883" spans="2:7" x14ac:dyDescent="0.25">
      <c r="B9883" s="55"/>
      <c r="G9883" s="59"/>
    </row>
    <row r="9884" spans="2:7" x14ac:dyDescent="0.25">
      <c r="B9884" s="55"/>
      <c r="G9884" s="59"/>
    </row>
    <row r="9885" spans="2:7" x14ac:dyDescent="0.25">
      <c r="B9885" s="55"/>
      <c r="G9885" s="59"/>
    </row>
    <row r="9886" spans="2:7" x14ac:dyDescent="0.25">
      <c r="B9886" s="55"/>
      <c r="G9886" s="59"/>
    </row>
    <row r="9887" spans="2:7" x14ac:dyDescent="0.25">
      <c r="B9887" s="55"/>
      <c r="G9887" s="59"/>
    </row>
    <row r="9888" spans="2:7" x14ac:dyDescent="0.25">
      <c r="B9888" s="55"/>
      <c r="G9888" s="59"/>
    </row>
    <row r="9889" spans="2:7" x14ac:dyDescent="0.25">
      <c r="B9889" s="55"/>
      <c r="G9889" s="59"/>
    </row>
    <row r="9890" spans="2:7" x14ac:dyDescent="0.25">
      <c r="B9890" s="55"/>
      <c r="G9890" s="59"/>
    </row>
    <row r="9891" spans="2:7" x14ac:dyDescent="0.25">
      <c r="B9891" s="55"/>
      <c r="G9891" s="59"/>
    </row>
    <row r="9892" spans="2:7" x14ac:dyDescent="0.25">
      <c r="B9892" s="55"/>
      <c r="G9892" s="59"/>
    </row>
    <row r="9893" spans="2:7" x14ac:dyDescent="0.25">
      <c r="B9893" s="55"/>
      <c r="G9893" s="59"/>
    </row>
    <row r="9894" spans="2:7" x14ac:dyDescent="0.25">
      <c r="B9894" s="55"/>
      <c r="G9894" s="59"/>
    </row>
    <row r="9895" spans="2:7" x14ac:dyDescent="0.25">
      <c r="B9895" s="55"/>
      <c r="G9895" s="59"/>
    </row>
    <row r="9896" spans="2:7" x14ac:dyDescent="0.25">
      <c r="B9896" s="55"/>
      <c r="G9896" s="59"/>
    </row>
    <row r="9897" spans="2:7" x14ac:dyDescent="0.25">
      <c r="B9897" s="55"/>
      <c r="G9897" s="59"/>
    </row>
    <row r="9898" spans="2:7" x14ac:dyDescent="0.25">
      <c r="B9898" s="55"/>
      <c r="G9898" s="59"/>
    </row>
    <row r="9899" spans="2:7" x14ac:dyDescent="0.25">
      <c r="B9899" s="55"/>
      <c r="G9899" s="59"/>
    </row>
    <row r="9900" spans="2:7" x14ac:dyDescent="0.25">
      <c r="B9900" s="55"/>
      <c r="G9900" s="59"/>
    </row>
    <row r="9901" spans="2:7" x14ac:dyDescent="0.25">
      <c r="B9901" s="55"/>
      <c r="G9901" s="59"/>
    </row>
    <row r="9902" spans="2:7" x14ac:dyDescent="0.25">
      <c r="B9902" s="55"/>
      <c r="G9902" s="59"/>
    </row>
    <row r="9903" spans="2:7" x14ac:dyDescent="0.25">
      <c r="B9903" s="55"/>
      <c r="G9903" s="59"/>
    </row>
    <row r="9904" spans="2:7" x14ac:dyDescent="0.25">
      <c r="B9904" s="55"/>
      <c r="G9904" s="59"/>
    </row>
    <row r="9905" spans="2:7" x14ac:dyDescent="0.25">
      <c r="B9905" s="55"/>
      <c r="G9905" s="59"/>
    </row>
    <row r="9906" spans="2:7" x14ac:dyDescent="0.25">
      <c r="B9906" s="55"/>
      <c r="G9906" s="59"/>
    </row>
    <row r="9907" spans="2:7" x14ac:dyDescent="0.25">
      <c r="B9907" s="55"/>
      <c r="G9907" s="59"/>
    </row>
    <row r="9908" spans="2:7" x14ac:dyDescent="0.25">
      <c r="B9908" s="55"/>
      <c r="G9908" s="59"/>
    </row>
    <row r="9909" spans="2:7" x14ac:dyDescent="0.25">
      <c r="B9909" s="55"/>
      <c r="G9909" s="59"/>
    </row>
    <row r="9910" spans="2:7" x14ac:dyDescent="0.25">
      <c r="B9910" s="55"/>
      <c r="G9910" s="59"/>
    </row>
    <row r="9911" spans="2:7" x14ac:dyDescent="0.25">
      <c r="B9911" s="55"/>
      <c r="G9911" s="59"/>
    </row>
    <row r="9912" spans="2:7" x14ac:dyDescent="0.25">
      <c r="B9912" s="55"/>
      <c r="G9912" s="59"/>
    </row>
    <row r="9913" spans="2:7" x14ac:dyDescent="0.25">
      <c r="B9913" s="55"/>
      <c r="G9913" s="59"/>
    </row>
    <row r="9914" spans="2:7" x14ac:dyDescent="0.25">
      <c r="B9914" s="55"/>
      <c r="G9914" s="59"/>
    </row>
    <row r="9915" spans="2:7" x14ac:dyDescent="0.25">
      <c r="B9915" s="55"/>
      <c r="G9915" s="59"/>
    </row>
    <row r="9916" spans="2:7" x14ac:dyDescent="0.25">
      <c r="B9916" s="55"/>
      <c r="G9916" s="59"/>
    </row>
    <row r="9917" spans="2:7" x14ac:dyDescent="0.25">
      <c r="B9917" s="55"/>
      <c r="G9917" s="59"/>
    </row>
    <row r="9918" spans="2:7" x14ac:dyDescent="0.25">
      <c r="B9918" s="55"/>
      <c r="G9918" s="59"/>
    </row>
    <row r="9919" spans="2:7" x14ac:dyDescent="0.25">
      <c r="B9919" s="55"/>
      <c r="G9919" s="59"/>
    </row>
    <row r="9920" spans="2:7" x14ac:dyDescent="0.25">
      <c r="B9920" s="55"/>
      <c r="G9920" s="59"/>
    </row>
    <row r="9921" spans="2:7" x14ac:dyDescent="0.25">
      <c r="B9921" s="55"/>
      <c r="G9921" s="59"/>
    </row>
    <row r="9922" spans="2:7" x14ac:dyDescent="0.25">
      <c r="B9922" s="55"/>
      <c r="G9922" s="59"/>
    </row>
    <row r="9923" spans="2:7" x14ac:dyDescent="0.25">
      <c r="B9923" s="55"/>
      <c r="G9923" s="59"/>
    </row>
    <row r="9924" spans="2:7" x14ac:dyDescent="0.25">
      <c r="B9924" s="55"/>
      <c r="G9924" s="59"/>
    </row>
    <row r="9925" spans="2:7" x14ac:dyDescent="0.25">
      <c r="B9925" s="55"/>
      <c r="G9925" s="59"/>
    </row>
    <row r="9926" spans="2:7" x14ac:dyDescent="0.25">
      <c r="B9926" s="55"/>
      <c r="G9926" s="59"/>
    </row>
    <row r="9927" spans="2:7" x14ac:dyDescent="0.25">
      <c r="B9927" s="55"/>
      <c r="G9927" s="59"/>
    </row>
    <row r="9928" spans="2:7" x14ac:dyDescent="0.25">
      <c r="B9928" s="55"/>
      <c r="G9928" s="59"/>
    </row>
    <row r="9929" spans="2:7" x14ac:dyDescent="0.25">
      <c r="B9929" s="55"/>
      <c r="G9929" s="59"/>
    </row>
    <row r="9930" spans="2:7" x14ac:dyDescent="0.25">
      <c r="B9930" s="55"/>
      <c r="G9930" s="59"/>
    </row>
    <row r="9931" spans="2:7" x14ac:dyDescent="0.25">
      <c r="B9931" s="55"/>
      <c r="G9931" s="59"/>
    </row>
    <row r="9932" spans="2:7" x14ac:dyDescent="0.25">
      <c r="B9932" s="55"/>
      <c r="G9932" s="59"/>
    </row>
    <row r="9933" spans="2:7" x14ac:dyDescent="0.25">
      <c r="B9933" s="55"/>
      <c r="G9933" s="59"/>
    </row>
    <row r="9934" spans="2:7" x14ac:dyDescent="0.25">
      <c r="B9934" s="55"/>
      <c r="G9934" s="59"/>
    </row>
    <row r="9935" spans="2:7" x14ac:dyDescent="0.25">
      <c r="B9935" s="55"/>
      <c r="G9935" s="59"/>
    </row>
    <row r="9936" spans="2:7" x14ac:dyDescent="0.25">
      <c r="B9936" s="55"/>
      <c r="G9936" s="59"/>
    </row>
    <row r="9937" spans="2:7" x14ac:dyDescent="0.25">
      <c r="B9937" s="55"/>
      <c r="G9937" s="59"/>
    </row>
    <row r="9938" spans="2:7" x14ac:dyDescent="0.25">
      <c r="B9938" s="55"/>
      <c r="G9938" s="59"/>
    </row>
    <row r="9939" spans="2:7" x14ac:dyDescent="0.25">
      <c r="B9939" s="55"/>
      <c r="G9939" s="59"/>
    </row>
    <row r="9940" spans="2:7" x14ac:dyDescent="0.25">
      <c r="B9940" s="55"/>
      <c r="G9940" s="59"/>
    </row>
    <row r="9941" spans="2:7" x14ac:dyDescent="0.25">
      <c r="B9941" s="55"/>
      <c r="G9941" s="59"/>
    </row>
    <row r="9942" spans="2:7" x14ac:dyDescent="0.25">
      <c r="B9942" s="55"/>
      <c r="G9942" s="59"/>
    </row>
    <row r="9943" spans="2:7" x14ac:dyDescent="0.25">
      <c r="B9943" s="55"/>
      <c r="G9943" s="59"/>
    </row>
    <row r="9944" spans="2:7" x14ac:dyDescent="0.25">
      <c r="B9944" s="55"/>
      <c r="G9944" s="59"/>
    </row>
    <row r="9945" spans="2:7" x14ac:dyDescent="0.25">
      <c r="B9945" s="55"/>
      <c r="G9945" s="59"/>
    </row>
    <row r="9946" spans="2:7" x14ac:dyDescent="0.25">
      <c r="B9946" s="55"/>
      <c r="G9946" s="59"/>
    </row>
    <row r="9947" spans="2:7" x14ac:dyDescent="0.25">
      <c r="B9947" s="55"/>
      <c r="G9947" s="59"/>
    </row>
    <row r="9948" spans="2:7" x14ac:dyDescent="0.25">
      <c r="B9948" s="55"/>
      <c r="G9948" s="59"/>
    </row>
    <row r="9949" spans="2:7" x14ac:dyDescent="0.25">
      <c r="B9949" s="55"/>
      <c r="G9949" s="59"/>
    </row>
    <row r="9950" spans="2:7" x14ac:dyDescent="0.25">
      <c r="B9950" s="55"/>
      <c r="G9950" s="59"/>
    </row>
    <row r="9951" spans="2:7" x14ac:dyDescent="0.25">
      <c r="B9951" s="55"/>
      <c r="G9951" s="59"/>
    </row>
    <row r="9952" spans="2:7" x14ac:dyDescent="0.25">
      <c r="B9952" s="55"/>
      <c r="G9952" s="59"/>
    </row>
    <row r="9953" spans="2:7" x14ac:dyDescent="0.25">
      <c r="B9953" s="55"/>
      <c r="G9953" s="59"/>
    </row>
    <row r="9954" spans="2:7" x14ac:dyDescent="0.25">
      <c r="B9954" s="55"/>
      <c r="G9954" s="59"/>
    </row>
    <row r="9955" spans="2:7" x14ac:dyDescent="0.25">
      <c r="B9955" s="55"/>
      <c r="G9955" s="59"/>
    </row>
    <row r="9956" spans="2:7" x14ac:dyDescent="0.25">
      <c r="B9956" s="55"/>
      <c r="G9956" s="59"/>
    </row>
    <row r="9957" spans="2:7" x14ac:dyDescent="0.25">
      <c r="B9957" s="55"/>
      <c r="G9957" s="59"/>
    </row>
    <row r="9958" spans="2:7" x14ac:dyDescent="0.25">
      <c r="B9958" s="55"/>
      <c r="G9958" s="59"/>
    </row>
    <row r="9959" spans="2:7" x14ac:dyDescent="0.25">
      <c r="B9959" s="55"/>
      <c r="G9959" s="59"/>
    </row>
    <row r="9960" spans="2:7" x14ac:dyDescent="0.25">
      <c r="B9960" s="55"/>
      <c r="G9960" s="59"/>
    </row>
    <row r="9961" spans="2:7" x14ac:dyDescent="0.25">
      <c r="B9961" s="55"/>
      <c r="G9961" s="59"/>
    </row>
    <row r="9962" spans="2:7" x14ac:dyDescent="0.25">
      <c r="B9962" s="55"/>
      <c r="G9962" s="59"/>
    </row>
    <row r="9963" spans="2:7" x14ac:dyDescent="0.25">
      <c r="B9963" s="55"/>
      <c r="G9963" s="59"/>
    </row>
    <row r="9964" spans="2:7" x14ac:dyDescent="0.25">
      <c r="B9964" s="55"/>
      <c r="G9964" s="59"/>
    </row>
    <row r="9965" spans="2:7" x14ac:dyDescent="0.25">
      <c r="B9965" s="55"/>
      <c r="G9965" s="59"/>
    </row>
    <row r="9966" spans="2:7" x14ac:dyDescent="0.25">
      <c r="B9966" s="55"/>
      <c r="G9966" s="59"/>
    </row>
    <row r="9967" spans="2:7" x14ac:dyDescent="0.25">
      <c r="B9967" s="55"/>
      <c r="G9967" s="59"/>
    </row>
    <row r="9968" spans="2:7" x14ac:dyDescent="0.25">
      <c r="B9968" s="55"/>
      <c r="G9968" s="59"/>
    </row>
    <row r="9969" spans="2:7" x14ac:dyDescent="0.25">
      <c r="B9969" s="55"/>
      <c r="G9969" s="59"/>
    </row>
    <row r="9970" spans="2:7" x14ac:dyDescent="0.25">
      <c r="B9970" s="55"/>
      <c r="G9970" s="59"/>
    </row>
    <row r="9971" spans="2:7" x14ac:dyDescent="0.25">
      <c r="B9971" s="55"/>
      <c r="G9971" s="59"/>
    </row>
    <row r="9972" spans="2:7" x14ac:dyDescent="0.25">
      <c r="B9972" s="55"/>
      <c r="G9972" s="59"/>
    </row>
    <row r="9973" spans="2:7" x14ac:dyDescent="0.25">
      <c r="B9973" s="55"/>
      <c r="G9973" s="59"/>
    </row>
    <row r="9974" spans="2:7" x14ac:dyDescent="0.25">
      <c r="B9974" s="55"/>
      <c r="G9974" s="59"/>
    </row>
    <row r="9975" spans="2:7" x14ac:dyDescent="0.25">
      <c r="B9975" s="55"/>
      <c r="G9975" s="59"/>
    </row>
    <row r="9976" spans="2:7" x14ac:dyDescent="0.25">
      <c r="B9976" s="55"/>
      <c r="G9976" s="59"/>
    </row>
    <row r="9977" spans="2:7" x14ac:dyDescent="0.25">
      <c r="B9977" s="55"/>
      <c r="G9977" s="59"/>
    </row>
    <row r="9978" spans="2:7" x14ac:dyDescent="0.25">
      <c r="B9978" s="55"/>
      <c r="G9978" s="59"/>
    </row>
    <row r="9979" spans="2:7" x14ac:dyDescent="0.25">
      <c r="B9979" s="55"/>
      <c r="G9979" s="59"/>
    </row>
    <row r="9980" spans="2:7" x14ac:dyDescent="0.25">
      <c r="B9980" s="55"/>
      <c r="G9980" s="59"/>
    </row>
    <row r="9981" spans="2:7" x14ac:dyDescent="0.25">
      <c r="B9981" s="55"/>
      <c r="G9981" s="59"/>
    </row>
    <row r="9982" spans="2:7" x14ac:dyDescent="0.25">
      <c r="B9982" s="55"/>
      <c r="G9982" s="59"/>
    </row>
    <row r="9983" spans="2:7" x14ac:dyDescent="0.25">
      <c r="B9983" s="55"/>
      <c r="G9983" s="59"/>
    </row>
    <row r="9984" spans="2:7" x14ac:dyDescent="0.25">
      <c r="B9984" s="55"/>
      <c r="G9984" s="59"/>
    </row>
    <row r="9985" spans="2:7" x14ac:dyDescent="0.25">
      <c r="B9985" s="55"/>
      <c r="G9985" s="59"/>
    </row>
    <row r="9986" spans="2:7" x14ac:dyDescent="0.25">
      <c r="B9986" s="55"/>
      <c r="G9986" s="59"/>
    </row>
    <row r="9987" spans="2:7" x14ac:dyDescent="0.25">
      <c r="B9987" s="55"/>
      <c r="G9987" s="59"/>
    </row>
    <row r="9988" spans="2:7" x14ac:dyDescent="0.25">
      <c r="G9988" s="59"/>
    </row>
    <row r="9989" spans="2:7" x14ac:dyDescent="0.25">
      <c r="G9989" s="59"/>
    </row>
    <row r="9990" spans="2:7" x14ac:dyDescent="0.25">
      <c r="G9990" s="59"/>
    </row>
    <row r="9991" spans="2:7" x14ac:dyDescent="0.25">
      <c r="G9991" s="59"/>
    </row>
    <row r="9992" spans="2:7" x14ac:dyDescent="0.25">
      <c r="G9992" s="59"/>
    </row>
    <row r="9993" spans="2:7" x14ac:dyDescent="0.25">
      <c r="G9993" s="59"/>
    </row>
    <row r="9994" spans="2:7" x14ac:dyDescent="0.25">
      <c r="G9994" s="59"/>
    </row>
    <row r="9995" spans="2:7" x14ac:dyDescent="0.25">
      <c r="G9995" s="59"/>
    </row>
    <row r="9996" spans="2:7" x14ac:dyDescent="0.25">
      <c r="G9996" s="59"/>
    </row>
    <row r="9997" spans="2:7" x14ac:dyDescent="0.25">
      <c r="G9997" s="59"/>
    </row>
    <row r="9998" spans="2:7" x14ac:dyDescent="0.25">
      <c r="G9998" s="59"/>
    </row>
    <row r="9999" spans="2:7" x14ac:dyDescent="0.25">
      <c r="G9999" s="59"/>
    </row>
    <row r="10000" spans="2:7" x14ac:dyDescent="0.25">
      <c r="G10000" s="59"/>
    </row>
    <row r="10001" spans="7:7" x14ac:dyDescent="0.25">
      <c r="G10001" s="59"/>
    </row>
    <row r="10002" spans="7:7" x14ac:dyDescent="0.25">
      <c r="G10002" s="59"/>
    </row>
    <row r="10003" spans="7:7" x14ac:dyDescent="0.25">
      <c r="G10003" s="59"/>
    </row>
    <row r="10004" spans="7:7" x14ac:dyDescent="0.25">
      <c r="G10004" s="59"/>
    </row>
    <row r="10005" spans="7:7" x14ac:dyDescent="0.25">
      <c r="G10005" s="59"/>
    </row>
    <row r="10006" spans="7:7" x14ac:dyDescent="0.25">
      <c r="G10006" s="59"/>
    </row>
    <row r="10007" spans="7:7" x14ac:dyDescent="0.25">
      <c r="G10007" s="59"/>
    </row>
    <row r="10008" spans="7:7" x14ac:dyDescent="0.25">
      <c r="G10008" s="59"/>
    </row>
    <row r="10009" spans="7:7" x14ac:dyDescent="0.25">
      <c r="G10009" s="59"/>
    </row>
    <row r="10010" spans="7:7" x14ac:dyDescent="0.25">
      <c r="G10010" s="59"/>
    </row>
    <row r="10011" spans="7:7" x14ac:dyDescent="0.25">
      <c r="G10011" s="59"/>
    </row>
    <row r="10012" spans="7:7" x14ac:dyDescent="0.25">
      <c r="G10012" s="59"/>
    </row>
    <row r="10013" spans="7:7" x14ac:dyDescent="0.25">
      <c r="G10013" s="59"/>
    </row>
    <row r="10014" spans="7:7" x14ac:dyDescent="0.25">
      <c r="G10014" s="59"/>
    </row>
    <row r="10015" spans="7:7" x14ac:dyDescent="0.25">
      <c r="G10015" s="59"/>
    </row>
    <row r="10016" spans="7:7" x14ac:dyDescent="0.25">
      <c r="G10016" s="59"/>
    </row>
    <row r="10017" spans="7:7" x14ac:dyDescent="0.25">
      <c r="G10017" s="59"/>
    </row>
    <row r="10018" spans="7:7" x14ac:dyDescent="0.25">
      <c r="G10018" s="59"/>
    </row>
    <row r="10019" spans="7:7" x14ac:dyDescent="0.25">
      <c r="G10019" s="59"/>
    </row>
    <row r="10020" spans="7:7" x14ac:dyDescent="0.25">
      <c r="G10020" s="59"/>
    </row>
    <row r="10021" spans="7:7" x14ac:dyDescent="0.25">
      <c r="G10021" s="59"/>
    </row>
    <row r="10022" spans="7:7" x14ac:dyDescent="0.25">
      <c r="G10022" s="59"/>
    </row>
    <row r="10023" spans="7:7" x14ac:dyDescent="0.25">
      <c r="G10023" s="59"/>
    </row>
    <row r="10024" spans="7:7" x14ac:dyDescent="0.25">
      <c r="G10024" s="59"/>
    </row>
    <row r="10025" spans="7:7" x14ac:dyDescent="0.25">
      <c r="G10025" s="59"/>
    </row>
    <row r="10026" spans="7:7" x14ac:dyDescent="0.25">
      <c r="G10026" s="59"/>
    </row>
    <row r="10027" spans="7:7" x14ac:dyDescent="0.25">
      <c r="G10027" s="59"/>
    </row>
    <row r="10028" spans="7:7" x14ac:dyDescent="0.25">
      <c r="G10028" s="59"/>
    </row>
    <row r="10029" spans="7:7" x14ac:dyDescent="0.25">
      <c r="G10029" s="59"/>
    </row>
    <row r="10030" spans="7:7" x14ac:dyDescent="0.25">
      <c r="G10030" s="59"/>
    </row>
    <row r="10031" spans="7:7" x14ac:dyDescent="0.25">
      <c r="G10031" s="59"/>
    </row>
    <row r="10032" spans="7:7" x14ac:dyDescent="0.25">
      <c r="G10032" s="59"/>
    </row>
    <row r="10033" spans="7:7" x14ac:dyDescent="0.25">
      <c r="G10033" s="59"/>
    </row>
    <row r="10034" spans="7:7" x14ac:dyDescent="0.25">
      <c r="G10034" s="59"/>
    </row>
    <row r="10035" spans="7:7" x14ac:dyDescent="0.25">
      <c r="G10035" s="59"/>
    </row>
    <row r="10036" spans="7:7" x14ac:dyDescent="0.25">
      <c r="G10036" s="59"/>
    </row>
    <row r="10037" spans="7:7" x14ac:dyDescent="0.25">
      <c r="G10037" s="59"/>
    </row>
    <row r="10038" spans="7:7" x14ac:dyDescent="0.25">
      <c r="G10038" s="59"/>
    </row>
    <row r="10039" spans="7:7" x14ac:dyDescent="0.25">
      <c r="G10039" s="59"/>
    </row>
    <row r="10040" spans="7:7" x14ac:dyDescent="0.25">
      <c r="G10040" s="59"/>
    </row>
    <row r="10041" spans="7:7" x14ac:dyDescent="0.25">
      <c r="G10041" s="59"/>
    </row>
    <row r="10042" spans="7:7" x14ac:dyDescent="0.25">
      <c r="G10042" s="59"/>
    </row>
    <row r="10043" spans="7:7" x14ac:dyDescent="0.25">
      <c r="G10043" s="59"/>
    </row>
    <row r="10044" spans="7:7" x14ac:dyDescent="0.25">
      <c r="G10044" s="59"/>
    </row>
    <row r="10045" spans="7:7" x14ac:dyDescent="0.25">
      <c r="G10045" s="59"/>
    </row>
    <row r="10046" spans="7:7" x14ac:dyDescent="0.25">
      <c r="G10046" s="59"/>
    </row>
    <row r="10047" spans="7:7" x14ac:dyDescent="0.25">
      <c r="G10047" s="59"/>
    </row>
    <row r="10048" spans="7:7" x14ac:dyDescent="0.25">
      <c r="G10048" s="59"/>
    </row>
    <row r="10049" spans="7:7" x14ac:dyDescent="0.25">
      <c r="G10049" s="59"/>
    </row>
    <row r="10050" spans="7:7" x14ac:dyDescent="0.25">
      <c r="G10050" s="59"/>
    </row>
    <row r="10051" spans="7:7" x14ac:dyDescent="0.25">
      <c r="G10051" s="59"/>
    </row>
    <row r="10052" spans="7:7" x14ac:dyDescent="0.25">
      <c r="G10052" s="59"/>
    </row>
    <row r="10053" spans="7:7" x14ac:dyDescent="0.25">
      <c r="G10053" s="59"/>
    </row>
    <row r="10054" spans="7:7" x14ac:dyDescent="0.25">
      <c r="G10054" s="59"/>
    </row>
    <row r="10055" spans="7:7" x14ac:dyDescent="0.25">
      <c r="G10055" s="59"/>
    </row>
    <row r="10056" spans="7:7" x14ac:dyDescent="0.25">
      <c r="G10056" s="59"/>
    </row>
    <row r="10057" spans="7:7" x14ac:dyDescent="0.25">
      <c r="G10057" s="59"/>
    </row>
    <row r="10058" spans="7:7" x14ac:dyDescent="0.25">
      <c r="G10058" s="59"/>
    </row>
    <row r="10059" spans="7:7" x14ac:dyDescent="0.25">
      <c r="G10059" s="59"/>
    </row>
    <row r="10060" spans="7:7" x14ac:dyDescent="0.25">
      <c r="G10060" s="59"/>
    </row>
    <row r="10061" spans="7:7" x14ac:dyDescent="0.25">
      <c r="G10061" s="59"/>
    </row>
    <row r="10062" spans="7:7" x14ac:dyDescent="0.25">
      <c r="G10062" s="59"/>
    </row>
    <row r="10063" spans="7:7" x14ac:dyDescent="0.25">
      <c r="G10063" s="59"/>
    </row>
    <row r="10064" spans="7:7" x14ac:dyDescent="0.25">
      <c r="G10064" s="59"/>
    </row>
    <row r="10065" spans="7:7" x14ac:dyDescent="0.25">
      <c r="G10065" s="59"/>
    </row>
    <row r="10066" spans="7:7" x14ac:dyDescent="0.25">
      <c r="G10066" s="59"/>
    </row>
    <row r="10067" spans="7:7" x14ac:dyDescent="0.25">
      <c r="G10067" s="59"/>
    </row>
    <row r="10068" spans="7:7" x14ac:dyDescent="0.25">
      <c r="G10068" s="59"/>
    </row>
    <row r="10069" spans="7:7" x14ac:dyDescent="0.25">
      <c r="G10069" s="59"/>
    </row>
    <row r="10070" spans="7:7" x14ac:dyDescent="0.25">
      <c r="G10070" s="59"/>
    </row>
    <row r="10071" spans="7:7" x14ac:dyDescent="0.25">
      <c r="G10071" s="59"/>
    </row>
    <row r="10072" spans="7:7" x14ac:dyDescent="0.25">
      <c r="G10072" s="59"/>
    </row>
    <row r="10073" spans="7:7" x14ac:dyDescent="0.25">
      <c r="G10073" s="59"/>
    </row>
    <row r="10074" spans="7:7" x14ac:dyDescent="0.25">
      <c r="G10074" s="59"/>
    </row>
    <row r="10075" spans="7:7" x14ac:dyDescent="0.25">
      <c r="G10075" s="59"/>
    </row>
    <row r="10076" spans="7:7" x14ac:dyDescent="0.25">
      <c r="G10076" s="59"/>
    </row>
    <row r="10077" spans="7:7" x14ac:dyDescent="0.25">
      <c r="G10077" s="59"/>
    </row>
    <row r="10078" spans="7:7" x14ac:dyDescent="0.25">
      <c r="G10078" s="59"/>
    </row>
    <row r="10079" spans="7:7" x14ac:dyDescent="0.25">
      <c r="G10079" s="59"/>
    </row>
    <row r="10080" spans="7:7" x14ac:dyDescent="0.25">
      <c r="G10080" s="59"/>
    </row>
    <row r="10081" spans="7:7" x14ac:dyDescent="0.25">
      <c r="G10081" s="59"/>
    </row>
    <row r="10082" spans="7:7" x14ac:dyDescent="0.25">
      <c r="G10082" s="59"/>
    </row>
    <row r="10083" spans="7:7" x14ac:dyDescent="0.25">
      <c r="G10083" s="59"/>
    </row>
    <row r="10084" spans="7:7" x14ac:dyDescent="0.25">
      <c r="G10084" s="59"/>
    </row>
    <row r="10085" spans="7:7" x14ac:dyDescent="0.25">
      <c r="G10085" s="59"/>
    </row>
    <row r="10086" spans="7:7" x14ac:dyDescent="0.25">
      <c r="G10086" s="59"/>
    </row>
    <row r="10087" spans="7:7" x14ac:dyDescent="0.25">
      <c r="G10087" s="59"/>
    </row>
    <row r="10088" spans="7:7" x14ac:dyDescent="0.25">
      <c r="G10088" s="59"/>
    </row>
    <row r="10089" spans="7:7" x14ac:dyDescent="0.25">
      <c r="G10089" s="59"/>
    </row>
    <row r="10090" spans="7:7" x14ac:dyDescent="0.25">
      <c r="G10090" s="59"/>
    </row>
    <row r="10091" spans="7:7" x14ac:dyDescent="0.25">
      <c r="G10091" s="59"/>
    </row>
    <row r="10092" spans="7:7" x14ac:dyDescent="0.25">
      <c r="G10092" s="59"/>
    </row>
    <row r="10093" spans="7:7" x14ac:dyDescent="0.25">
      <c r="G10093" s="59"/>
    </row>
    <row r="10094" spans="7:7" x14ac:dyDescent="0.25">
      <c r="G10094" s="59"/>
    </row>
    <row r="10095" spans="7:7" x14ac:dyDescent="0.25">
      <c r="G10095" s="59"/>
    </row>
    <row r="10096" spans="7:7" x14ac:dyDescent="0.25">
      <c r="G10096" s="59"/>
    </row>
    <row r="10097" spans="7:7" x14ac:dyDescent="0.25">
      <c r="G10097" s="59"/>
    </row>
    <row r="10098" spans="7:7" x14ac:dyDescent="0.25">
      <c r="G10098" s="59"/>
    </row>
    <row r="10099" spans="7:7" x14ac:dyDescent="0.25">
      <c r="G10099" s="59"/>
    </row>
    <row r="10100" spans="7:7" x14ac:dyDescent="0.25">
      <c r="G10100" s="59"/>
    </row>
    <row r="10101" spans="7:7" x14ac:dyDescent="0.25">
      <c r="G10101" s="59"/>
    </row>
    <row r="10102" spans="7:7" x14ac:dyDescent="0.25">
      <c r="G10102" s="59"/>
    </row>
    <row r="10103" spans="7:7" x14ac:dyDescent="0.25">
      <c r="G10103" s="59"/>
    </row>
    <row r="10104" spans="7:7" x14ac:dyDescent="0.25">
      <c r="G10104" s="59"/>
    </row>
    <row r="10105" spans="7:7" x14ac:dyDescent="0.25">
      <c r="G10105" s="59"/>
    </row>
    <row r="10106" spans="7:7" x14ac:dyDescent="0.25">
      <c r="G10106" s="59"/>
    </row>
    <row r="10107" spans="7:7" x14ac:dyDescent="0.25">
      <c r="G10107" s="59"/>
    </row>
    <row r="10108" spans="7:7" x14ac:dyDescent="0.25">
      <c r="G10108" s="59"/>
    </row>
    <row r="10109" spans="7:7" x14ac:dyDescent="0.25">
      <c r="G10109" s="59"/>
    </row>
    <row r="10110" spans="7:7" x14ac:dyDescent="0.25">
      <c r="G10110" s="59"/>
    </row>
    <row r="10111" spans="7:7" x14ac:dyDescent="0.25">
      <c r="G10111" s="59"/>
    </row>
    <row r="10112" spans="7:7" x14ac:dyDescent="0.25">
      <c r="G10112" s="59"/>
    </row>
    <row r="10113" spans="7:7" x14ac:dyDescent="0.25">
      <c r="G10113" s="59"/>
    </row>
    <row r="10114" spans="7:7" x14ac:dyDescent="0.25">
      <c r="G10114" s="59"/>
    </row>
    <row r="10115" spans="7:7" x14ac:dyDescent="0.25">
      <c r="G10115" s="59"/>
    </row>
    <row r="10116" spans="7:7" x14ac:dyDescent="0.25">
      <c r="G10116" s="59"/>
    </row>
    <row r="10117" spans="7:7" x14ac:dyDescent="0.25">
      <c r="G10117" s="59"/>
    </row>
    <row r="10118" spans="7:7" x14ac:dyDescent="0.25">
      <c r="G10118" s="59"/>
    </row>
    <row r="10119" spans="7:7" x14ac:dyDescent="0.25">
      <c r="G10119" s="59"/>
    </row>
    <row r="10120" spans="7:7" x14ac:dyDescent="0.25">
      <c r="G10120" s="59"/>
    </row>
    <row r="10121" spans="7:7" x14ac:dyDescent="0.25">
      <c r="G10121" s="59"/>
    </row>
    <row r="10122" spans="7:7" x14ac:dyDescent="0.25">
      <c r="G10122" s="59"/>
    </row>
    <row r="10123" spans="7:7" x14ac:dyDescent="0.25">
      <c r="G10123" s="59"/>
    </row>
    <row r="10124" spans="7:7" x14ac:dyDescent="0.25">
      <c r="G10124" s="59"/>
    </row>
    <row r="10125" spans="7:7" x14ac:dyDescent="0.25">
      <c r="G10125" s="59"/>
    </row>
    <row r="10126" spans="7:7" x14ac:dyDescent="0.25">
      <c r="G10126" s="59"/>
    </row>
    <row r="10127" spans="7:7" x14ac:dyDescent="0.25">
      <c r="G10127" s="59"/>
    </row>
    <row r="10128" spans="7:7" x14ac:dyDescent="0.25">
      <c r="G10128" s="59"/>
    </row>
    <row r="10129" spans="7:7" x14ac:dyDescent="0.25">
      <c r="G10129" s="59"/>
    </row>
    <row r="10130" spans="7:7" x14ac:dyDescent="0.25">
      <c r="G10130" s="59"/>
    </row>
    <row r="10131" spans="7:7" x14ac:dyDescent="0.25">
      <c r="G10131" s="59"/>
    </row>
    <row r="10132" spans="7:7" x14ac:dyDescent="0.25">
      <c r="G10132" s="59"/>
    </row>
    <row r="10133" spans="7:7" x14ac:dyDescent="0.25">
      <c r="G10133" s="59"/>
    </row>
    <row r="10134" spans="7:7" x14ac:dyDescent="0.25">
      <c r="G10134" s="59"/>
    </row>
    <row r="10135" spans="7:7" x14ac:dyDescent="0.25">
      <c r="G10135" s="59"/>
    </row>
    <row r="10136" spans="7:7" x14ac:dyDescent="0.25">
      <c r="G10136" s="59"/>
    </row>
    <row r="10137" spans="7:7" x14ac:dyDescent="0.25">
      <c r="G10137" s="59"/>
    </row>
    <row r="10138" spans="7:7" x14ac:dyDescent="0.25">
      <c r="G10138" s="59"/>
    </row>
    <row r="10139" spans="7:7" x14ac:dyDescent="0.25">
      <c r="G10139" s="59"/>
    </row>
    <row r="10140" spans="7:7" x14ac:dyDescent="0.25">
      <c r="G10140" s="59"/>
    </row>
    <row r="10141" spans="7:7" x14ac:dyDescent="0.25">
      <c r="G10141" s="59"/>
    </row>
    <row r="10142" spans="7:7" x14ac:dyDescent="0.25">
      <c r="G10142" s="59"/>
    </row>
    <row r="10143" spans="7:7" x14ac:dyDescent="0.25">
      <c r="G10143" s="59"/>
    </row>
    <row r="10144" spans="7:7" x14ac:dyDescent="0.25">
      <c r="G10144" s="59"/>
    </row>
    <row r="10145" spans="7:7" x14ac:dyDescent="0.25">
      <c r="G10145" s="59"/>
    </row>
    <row r="10146" spans="7:7" x14ac:dyDescent="0.25">
      <c r="G10146" s="59"/>
    </row>
    <row r="10147" spans="7:7" x14ac:dyDescent="0.25">
      <c r="G10147" s="59"/>
    </row>
    <row r="10148" spans="7:7" x14ac:dyDescent="0.25">
      <c r="G10148" s="59"/>
    </row>
    <row r="10149" spans="7:7" x14ac:dyDescent="0.25">
      <c r="G10149" s="59"/>
    </row>
    <row r="10150" spans="7:7" x14ac:dyDescent="0.25">
      <c r="G10150" s="59"/>
    </row>
    <row r="10151" spans="7:7" x14ac:dyDescent="0.25">
      <c r="G10151" s="59"/>
    </row>
    <row r="10152" spans="7:7" x14ac:dyDescent="0.25">
      <c r="G10152" s="59"/>
    </row>
    <row r="10153" spans="7:7" x14ac:dyDescent="0.25">
      <c r="G10153" s="59"/>
    </row>
    <row r="10154" spans="7:7" x14ac:dyDescent="0.25">
      <c r="G10154" s="59"/>
    </row>
    <row r="10155" spans="7:7" x14ac:dyDescent="0.25">
      <c r="G10155" s="59"/>
    </row>
    <row r="10156" spans="7:7" x14ac:dyDescent="0.25">
      <c r="G10156" s="59"/>
    </row>
    <row r="10157" spans="7:7" x14ac:dyDescent="0.25">
      <c r="G10157" s="59"/>
    </row>
    <row r="10158" spans="7:7" x14ac:dyDescent="0.25">
      <c r="G10158" s="59"/>
    </row>
    <row r="10159" spans="7:7" x14ac:dyDescent="0.25">
      <c r="G10159" s="59"/>
    </row>
    <row r="10160" spans="7:7" x14ac:dyDescent="0.25">
      <c r="G10160" s="59"/>
    </row>
    <row r="10161" spans="7:7" x14ac:dyDescent="0.25">
      <c r="G10161" s="59"/>
    </row>
    <row r="10162" spans="7:7" x14ac:dyDescent="0.25">
      <c r="G10162" s="59"/>
    </row>
    <row r="10163" spans="7:7" x14ac:dyDescent="0.25">
      <c r="G10163" s="59"/>
    </row>
    <row r="10164" spans="7:7" x14ac:dyDescent="0.25">
      <c r="G10164" s="59"/>
    </row>
    <row r="10165" spans="7:7" x14ac:dyDescent="0.25">
      <c r="G10165" s="59"/>
    </row>
    <row r="10166" spans="7:7" x14ac:dyDescent="0.25">
      <c r="G10166" s="59"/>
    </row>
    <row r="10167" spans="7:7" x14ac:dyDescent="0.25">
      <c r="G10167" s="59"/>
    </row>
    <row r="10168" spans="7:7" x14ac:dyDescent="0.25">
      <c r="G10168" s="59"/>
    </row>
    <row r="10169" spans="7:7" x14ac:dyDescent="0.25">
      <c r="G10169" s="59"/>
    </row>
    <row r="10170" spans="7:7" x14ac:dyDescent="0.25">
      <c r="G10170" s="59"/>
    </row>
    <row r="10171" spans="7:7" x14ac:dyDescent="0.25">
      <c r="G10171" s="59"/>
    </row>
    <row r="10172" spans="7:7" x14ac:dyDescent="0.25">
      <c r="G10172" s="59"/>
    </row>
    <row r="10173" spans="7:7" x14ac:dyDescent="0.25">
      <c r="G10173" s="59"/>
    </row>
    <row r="10174" spans="7:7" x14ac:dyDescent="0.25">
      <c r="G10174" s="59"/>
    </row>
    <row r="10175" spans="7:7" x14ac:dyDescent="0.25">
      <c r="G10175" s="59"/>
    </row>
    <row r="10176" spans="7:7" x14ac:dyDescent="0.25">
      <c r="G10176" s="59"/>
    </row>
    <row r="10177" spans="7:7" x14ac:dyDescent="0.25">
      <c r="G10177" s="59"/>
    </row>
    <row r="10178" spans="7:7" x14ac:dyDescent="0.25">
      <c r="G10178" s="59"/>
    </row>
    <row r="10179" spans="7:7" x14ac:dyDescent="0.25">
      <c r="G10179" s="59"/>
    </row>
    <row r="10180" spans="7:7" x14ac:dyDescent="0.25">
      <c r="G10180" s="59"/>
    </row>
    <row r="10181" spans="7:7" x14ac:dyDescent="0.25">
      <c r="G10181" s="59"/>
    </row>
    <row r="10182" spans="7:7" x14ac:dyDescent="0.25">
      <c r="G10182" s="59"/>
    </row>
    <row r="10183" spans="7:7" x14ac:dyDescent="0.25">
      <c r="G10183" s="59"/>
    </row>
    <row r="10184" spans="7:7" x14ac:dyDescent="0.25">
      <c r="G10184" s="59"/>
    </row>
    <row r="10185" spans="7:7" x14ac:dyDescent="0.25">
      <c r="G10185" s="59"/>
    </row>
    <row r="10186" spans="7:7" x14ac:dyDescent="0.25">
      <c r="G10186" s="59"/>
    </row>
    <row r="10187" spans="7:7" x14ac:dyDescent="0.25">
      <c r="G10187" s="59"/>
    </row>
    <row r="10188" spans="7:7" x14ac:dyDescent="0.25">
      <c r="G10188" s="59"/>
    </row>
    <row r="10189" spans="7:7" x14ac:dyDescent="0.25">
      <c r="G10189" s="59"/>
    </row>
    <row r="10190" spans="7:7" x14ac:dyDescent="0.25">
      <c r="G10190" s="59"/>
    </row>
    <row r="10191" spans="7:7" x14ac:dyDescent="0.25">
      <c r="G10191" s="59"/>
    </row>
    <row r="10192" spans="7:7" x14ac:dyDescent="0.25">
      <c r="G10192" s="59"/>
    </row>
    <row r="10193" spans="7:7" x14ac:dyDescent="0.25">
      <c r="G10193" s="59"/>
    </row>
    <row r="10194" spans="7:7" x14ac:dyDescent="0.25">
      <c r="G10194" s="59"/>
    </row>
    <row r="10195" spans="7:7" x14ac:dyDescent="0.25">
      <c r="G10195" s="59"/>
    </row>
    <row r="10196" spans="7:7" x14ac:dyDescent="0.25">
      <c r="G10196" s="59"/>
    </row>
    <row r="10197" spans="7:7" x14ac:dyDescent="0.25">
      <c r="G10197" s="59"/>
    </row>
    <row r="10198" spans="7:7" x14ac:dyDescent="0.25">
      <c r="G10198" s="59"/>
    </row>
    <row r="10199" spans="7:7" x14ac:dyDescent="0.25">
      <c r="G10199" s="59"/>
    </row>
    <row r="10200" spans="7:7" x14ac:dyDescent="0.25">
      <c r="G10200" s="59"/>
    </row>
    <row r="10201" spans="7:7" x14ac:dyDescent="0.25">
      <c r="G10201" s="59"/>
    </row>
    <row r="10202" spans="7:7" x14ac:dyDescent="0.25">
      <c r="G10202" s="59"/>
    </row>
    <row r="10203" spans="7:7" x14ac:dyDescent="0.25">
      <c r="G10203" s="59"/>
    </row>
    <row r="10204" spans="7:7" x14ac:dyDescent="0.25">
      <c r="G10204" s="59"/>
    </row>
    <row r="10205" spans="7:7" x14ac:dyDescent="0.25">
      <c r="G10205" s="59"/>
    </row>
    <row r="10206" spans="7:7" x14ac:dyDescent="0.25">
      <c r="G10206" s="59"/>
    </row>
    <row r="10207" spans="7:7" x14ac:dyDescent="0.25">
      <c r="G10207" s="59"/>
    </row>
    <row r="10208" spans="7:7" x14ac:dyDescent="0.25">
      <c r="G10208" s="59"/>
    </row>
    <row r="10209" spans="7:7" x14ac:dyDescent="0.25">
      <c r="G10209" s="59"/>
    </row>
    <row r="10210" spans="7:7" x14ac:dyDescent="0.25">
      <c r="G10210" s="59"/>
    </row>
    <row r="10211" spans="7:7" x14ac:dyDescent="0.25">
      <c r="G10211" s="59"/>
    </row>
    <row r="10212" spans="7:7" x14ac:dyDescent="0.25">
      <c r="G10212" s="59"/>
    </row>
    <row r="10213" spans="7:7" x14ac:dyDescent="0.25">
      <c r="G10213" s="59"/>
    </row>
    <row r="10214" spans="7:7" x14ac:dyDescent="0.25">
      <c r="G10214" s="59"/>
    </row>
    <row r="10215" spans="7:7" x14ac:dyDescent="0.25">
      <c r="G10215" s="59"/>
    </row>
    <row r="10216" spans="7:7" x14ac:dyDescent="0.25">
      <c r="G10216" s="59"/>
    </row>
    <row r="10217" spans="7:7" x14ac:dyDescent="0.25">
      <c r="G10217" s="59"/>
    </row>
    <row r="10218" spans="7:7" x14ac:dyDescent="0.25">
      <c r="G10218" s="59"/>
    </row>
    <row r="10219" spans="7:7" x14ac:dyDescent="0.25">
      <c r="G10219" s="59"/>
    </row>
    <row r="10220" spans="7:7" x14ac:dyDescent="0.25">
      <c r="G10220" s="59"/>
    </row>
    <row r="10221" spans="7:7" x14ac:dyDescent="0.25">
      <c r="G10221" s="59"/>
    </row>
    <row r="10222" spans="7:7" x14ac:dyDescent="0.25">
      <c r="G10222" s="59"/>
    </row>
    <row r="10223" spans="7:7" x14ac:dyDescent="0.25">
      <c r="G10223" s="59"/>
    </row>
    <row r="10224" spans="7:7" x14ac:dyDescent="0.25">
      <c r="G10224" s="59"/>
    </row>
    <row r="10225" spans="7:7" x14ac:dyDescent="0.25">
      <c r="G10225" s="59"/>
    </row>
    <row r="10226" spans="7:7" x14ac:dyDescent="0.25">
      <c r="G10226" s="59"/>
    </row>
    <row r="10227" spans="7:7" x14ac:dyDescent="0.25">
      <c r="G10227" s="59"/>
    </row>
    <row r="10228" spans="7:7" x14ac:dyDescent="0.25">
      <c r="G10228" s="59"/>
    </row>
    <row r="10229" spans="7:7" x14ac:dyDescent="0.25">
      <c r="G10229" s="59"/>
    </row>
    <row r="10230" spans="7:7" x14ac:dyDescent="0.25">
      <c r="G10230" s="59"/>
    </row>
    <row r="10231" spans="7:7" x14ac:dyDescent="0.25">
      <c r="G10231" s="59"/>
    </row>
    <row r="10232" spans="7:7" x14ac:dyDescent="0.25">
      <c r="G10232" s="59"/>
    </row>
    <row r="10233" spans="7:7" x14ac:dyDescent="0.25">
      <c r="G10233" s="59"/>
    </row>
    <row r="10234" spans="7:7" x14ac:dyDescent="0.25">
      <c r="G10234" s="59"/>
    </row>
    <row r="10235" spans="7:7" x14ac:dyDescent="0.25">
      <c r="G10235" s="59"/>
    </row>
    <row r="10236" spans="7:7" x14ac:dyDescent="0.25">
      <c r="G10236" s="59"/>
    </row>
    <row r="10237" spans="7:7" x14ac:dyDescent="0.25">
      <c r="G10237" s="59"/>
    </row>
    <row r="10238" spans="7:7" x14ac:dyDescent="0.25">
      <c r="G10238" s="59"/>
    </row>
    <row r="10239" spans="7:7" x14ac:dyDescent="0.25">
      <c r="G10239" s="59"/>
    </row>
    <row r="10240" spans="7:7" x14ac:dyDescent="0.25">
      <c r="G10240" s="59"/>
    </row>
    <row r="10241" spans="7:7" x14ac:dyDescent="0.25">
      <c r="G10241" s="59"/>
    </row>
    <row r="10242" spans="7:7" x14ac:dyDescent="0.25">
      <c r="G10242" s="59"/>
    </row>
    <row r="10243" spans="7:7" x14ac:dyDescent="0.25">
      <c r="G10243" s="59"/>
    </row>
    <row r="10244" spans="7:7" x14ac:dyDescent="0.25">
      <c r="G10244" s="59"/>
    </row>
    <row r="10245" spans="7:7" x14ac:dyDescent="0.25">
      <c r="G10245" s="59"/>
    </row>
    <row r="10246" spans="7:7" x14ac:dyDescent="0.25">
      <c r="G10246" s="59"/>
    </row>
    <row r="10247" spans="7:7" x14ac:dyDescent="0.25">
      <c r="G10247" s="59"/>
    </row>
    <row r="10248" spans="7:7" x14ac:dyDescent="0.25">
      <c r="G10248" s="59"/>
    </row>
    <row r="10249" spans="7:7" x14ac:dyDescent="0.25">
      <c r="G10249" s="59"/>
    </row>
    <row r="10250" spans="7:7" x14ac:dyDescent="0.25">
      <c r="G10250" s="59"/>
    </row>
    <row r="10251" spans="7:7" x14ac:dyDescent="0.25">
      <c r="G10251" s="59"/>
    </row>
    <row r="10252" spans="7:7" x14ac:dyDescent="0.25">
      <c r="G10252" s="59"/>
    </row>
    <row r="10253" spans="7:7" x14ac:dyDescent="0.25">
      <c r="G10253" s="59"/>
    </row>
    <row r="10254" spans="7:7" x14ac:dyDescent="0.25">
      <c r="G10254" s="59"/>
    </row>
    <row r="10255" spans="7:7" x14ac:dyDescent="0.25">
      <c r="G10255" s="59"/>
    </row>
    <row r="10256" spans="7:7" x14ac:dyDescent="0.25">
      <c r="G10256" s="59"/>
    </row>
    <row r="10257" spans="7:7" x14ac:dyDescent="0.25">
      <c r="G10257" s="59"/>
    </row>
    <row r="10258" spans="7:7" x14ac:dyDescent="0.25">
      <c r="G10258" s="59"/>
    </row>
    <row r="10259" spans="7:7" x14ac:dyDescent="0.25">
      <c r="G10259" s="59"/>
    </row>
    <row r="10260" spans="7:7" x14ac:dyDescent="0.25">
      <c r="G10260" s="59"/>
    </row>
    <row r="10261" spans="7:7" x14ac:dyDescent="0.25">
      <c r="G10261" s="59"/>
    </row>
    <row r="10262" spans="7:7" x14ac:dyDescent="0.25">
      <c r="G10262" s="59"/>
    </row>
    <row r="10263" spans="7:7" x14ac:dyDescent="0.25">
      <c r="G10263" s="59"/>
    </row>
    <row r="10264" spans="7:7" x14ac:dyDescent="0.25">
      <c r="G10264" s="59"/>
    </row>
    <row r="10265" spans="7:7" x14ac:dyDescent="0.25">
      <c r="G10265" s="59"/>
    </row>
    <row r="10266" spans="7:7" x14ac:dyDescent="0.25">
      <c r="G10266" s="59"/>
    </row>
    <row r="10267" spans="7:7" x14ac:dyDescent="0.25">
      <c r="G10267" s="59"/>
    </row>
    <row r="10268" spans="7:7" x14ac:dyDescent="0.25">
      <c r="G10268" s="59"/>
    </row>
    <row r="10269" spans="7:7" x14ac:dyDescent="0.25">
      <c r="G10269" s="59"/>
    </row>
    <row r="10270" spans="7:7" x14ac:dyDescent="0.25">
      <c r="G10270" s="59"/>
    </row>
    <row r="10271" spans="7:7" x14ac:dyDescent="0.25">
      <c r="G10271" s="59"/>
    </row>
    <row r="10272" spans="7:7" x14ac:dyDescent="0.25">
      <c r="G10272" s="59"/>
    </row>
    <row r="10273" spans="7:7" x14ac:dyDescent="0.25">
      <c r="G10273" s="59"/>
    </row>
    <row r="10274" spans="7:7" x14ac:dyDescent="0.25">
      <c r="G10274" s="59"/>
    </row>
    <row r="10275" spans="7:7" x14ac:dyDescent="0.25">
      <c r="G10275" s="59"/>
    </row>
    <row r="10276" spans="7:7" x14ac:dyDescent="0.25">
      <c r="G10276" s="59"/>
    </row>
    <row r="10277" spans="7:7" x14ac:dyDescent="0.25">
      <c r="G10277" s="59"/>
    </row>
    <row r="10278" spans="7:7" x14ac:dyDescent="0.25">
      <c r="G10278" s="59"/>
    </row>
    <row r="10279" spans="7:7" x14ac:dyDescent="0.25">
      <c r="G10279" s="59"/>
    </row>
    <row r="10280" spans="7:7" x14ac:dyDescent="0.25">
      <c r="G10280" s="59"/>
    </row>
    <row r="10281" spans="7:7" x14ac:dyDescent="0.25">
      <c r="G10281" s="59"/>
    </row>
    <row r="10282" spans="7:7" x14ac:dyDescent="0.25">
      <c r="G10282" s="59"/>
    </row>
    <row r="10283" spans="7:7" x14ac:dyDescent="0.25">
      <c r="G10283" s="59"/>
    </row>
    <row r="10284" spans="7:7" x14ac:dyDescent="0.25">
      <c r="G10284" s="59"/>
    </row>
    <row r="10285" spans="7:7" x14ac:dyDescent="0.25">
      <c r="G10285" s="59"/>
    </row>
    <row r="10286" spans="7:7" x14ac:dyDescent="0.25">
      <c r="G10286" s="59"/>
    </row>
    <row r="10287" spans="7:7" x14ac:dyDescent="0.25">
      <c r="G10287" s="59"/>
    </row>
    <row r="10288" spans="7:7" x14ac:dyDescent="0.25">
      <c r="G10288" s="59"/>
    </row>
    <row r="10289" spans="7:7" x14ac:dyDescent="0.25">
      <c r="G10289" s="59"/>
    </row>
    <row r="10290" spans="7:7" x14ac:dyDescent="0.25">
      <c r="G10290" s="59"/>
    </row>
    <row r="10291" spans="7:7" x14ac:dyDescent="0.25">
      <c r="G10291" s="59"/>
    </row>
    <row r="10292" spans="7:7" x14ac:dyDescent="0.25">
      <c r="G10292" s="59"/>
    </row>
    <row r="10293" spans="7:7" x14ac:dyDescent="0.25">
      <c r="G10293" s="59"/>
    </row>
    <row r="10294" spans="7:7" x14ac:dyDescent="0.25">
      <c r="G10294" s="59"/>
    </row>
    <row r="10295" spans="7:7" x14ac:dyDescent="0.25">
      <c r="G10295" s="59"/>
    </row>
    <row r="10296" spans="7:7" x14ac:dyDescent="0.25">
      <c r="G10296" s="59"/>
    </row>
    <row r="10297" spans="7:7" x14ac:dyDescent="0.25">
      <c r="G10297" s="59"/>
    </row>
    <row r="10298" spans="7:7" x14ac:dyDescent="0.25">
      <c r="G10298" s="59"/>
    </row>
    <row r="10299" spans="7:7" x14ac:dyDescent="0.25">
      <c r="G10299" s="59"/>
    </row>
    <row r="10300" spans="7:7" x14ac:dyDescent="0.25">
      <c r="G10300" s="59"/>
    </row>
    <row r="10301" spans="7:7" x14ac:dyDescent="0.25">
      <c r="G10301" s="59"/>
    </row>
    <row r="10302" spans="7:7" x14ac:dyDescent="0.25">
      <c r="G10302" s="59"/>
    </row>
    <row r="10303" spans="7:7" x14ac:dyDescent="0.25">
      <c r="G10303" s="59"/>
    </row>
    <row r="10304" spans="7:7" x14ac:dyDescent="0.25">
      <c r="G10304" s="59"/>
    </row>
    <row r="10305" spans="7:7" x14ac:dyDescent="0.25">
      <c r="G10305" s="59"/>
    </row>
    <row r="10306" spans="7:7" x14ac:dyDescent="0.25">
      <c r="G10306" s="59"/>
    </row>
    <row r="10307" spans="7:7" x14ac:dyDescent="0.25">
      <c r="G10307" s="59"/>
    </row>
    <row r="10308" spans="7:7" x14ac:dyDescent="0.25">
      <c r="G10308" s="59"/>
    </row>
    <row r="10309" spans="7:7" x14ac:dyDescent="0.25">
      <c r="G10309" s="59"/>
    </row>
    <row r="10310" spans="7:7" x14ac:dyDescent="0.25">
      <c r="G10310" s="59"/>
    </row>
    <row r="10311" spans="7:7" x14ac:dyDescent="0.25">
      <c r="G10311" s="59"/>
    </row>
    <row r="10312" spans="7:7" x14ac:dyDescent="0.25">
      <c r="G10312" s="59"/>
    </row>
    <row r="10313" spans="7:7" x14ac:dyDescent="0.25">
      <c r="G10313" s="59"/>
    </row>
    <row r="10314" spans="7:7" x14ac:dyDescent="0.25">
      <c r="G10314" s="59"/>
    </row>
    <row r="10315" spans="7:7" x14ac:dyDescent="0.25">
      <c r="G10315" s="59"/>
    </row>
    <row r="10316" spans="7:7" x14ac:dyDescent="0.25">
      <c r="G10316" s="59"/>
    </row>
    <row r="10317" spans="7:7" x14ac:dyDescent="0.25">
      <c r="G10317" s="59"/>
    </row>
    <row r="10318" spans="7:7" x14ac:dyDescent="0.25">
      <c r="G10318" s="59"/>
    </row>
    <row r="10319" spans="7:7" x14ac:dyDescent="0.25">
      <c r="G10319" s="59"/>
    </row>
    <row r="10320" spans="7:7" x14ac:dyDescent="0.25">
      <c r="G10320" s="59"/>
    </row>
    <row r="10321" spans="7:7" x14ac:dyDescent="0.25">
      <c r="G10321" s="59"/>
    </row>
    <row r="10322" spans="7:7" x14ac:dyDescent="0.25">
      <c r="G10322" s="59"/>
    </row>
    <row r="10323" spans="7:7" x14ac:dyDescent="0.25">
      <c r="G10323" s="59"/>
    </row>
    <row r="10324" spans="7:7" x14ac:dyDescent="0.25">
      <c r="G10324" s="59"/>
    </row>
    <row r="10325" spans="7:7" x14ac:dyDescent="0.25">
      <c r="G10325" s="59"/>
    </row>
    <row r="10326" spans="7:7" x14ac:dyDescent="0.25">
      <c r="G10326" s="59"/>
    </row>
    <row r="10327" spans="7:7" x14ac:dyDescent="0.25">
      <c r="G10327" s="59"/>
    </row>
    <row r="10328" spans="7:7" x14ac:dyDescent="0.25">
      <c r="G10328" s="59"/>
    </row>
    <row r="10329" spans="7:7" x14ac:dyDescent="0.25">
      <c r="G10329" s="59"/>
    </row>
    <row r="10330" spans="7:7" x14ac:dyDescent="0.25">
      <c r="G10330" s="59"/>
    </row>
    <row r="10331" spans="7:7" x14ac:dyDescent="0.25">
      <c r="G10331" s="59"/>
    </row>
    <row r="10332" spans="7:7" x14ac:dyDescent="0.25">
      <c r="G10332" s="59"/>
    </row>
    <row r="10333" spans="7:7" x14ac:dyDescent="0.25">
      <c r="G10333" s="59"/>
    </row>
    <row r="10334" spans="7:7" x14ac:dyDescent="0.25">
      <c r="G10334" s="59"/>
    </row>
    <row r="10335" spans="7:7" x14ac:dyDescent="0.25">
      <c r="G10335" s="59"/>
    </row>
    <row r="10336" spans="7:7" x14ac:dyDescent="0.25">
      <c r="G10336" s="59"/>
    </row>
    <row r="10337" spans="7:7" x14ac:dyDescent="0.25">
      <c r="G10337" s="59"/>
    </row>
    <row r="10338" spans="7:7" x14ac:dyDescent="0.25">
      <c r="G10338" s="59"/>
    </row>
    <row r="10339" spans="7:7" x14ac:dyDescent="0.25">
      <c r="G10339" s="59"/>
    </row>
    <row r="10340" spans="7:7" x14ac:dyDescent="0.25">
      <c r="G10340" s="59"/>
    </row>
    <row r="10341" spans="7:7" x14ac:dyDescent="0.25">
      <c r="G10341" s="59"/>
    </row>
    <row r="10342" spans="7:7" x14ac:dyDescent="0.25">
      <c r="G10342" s="59"/>
    </row>
    <row r="10343" spans="7:7" x14ac:dyDescent="0.25">
      <c r="G10343" s="59"/>
    </row>
    <row r="10344" spans="7:7" x14ac:dyDescent="0.25">
      <c r="G10344" s="59"/>
    </row>
    <row r="10345" spans="7:7" x14ac:dyDescent="0.25">
      <c r="G10345" s="59"/>
    </row>
    <row r="10346" spans="7:7" x14ac:dyDescent="0.25">
      <c r="G10346" s="59"/>
    </row>
    <row r="10347" spans="7:7" x14ac:dyDescent="0.25">
      <c r="G10347" s="59"/>
    </row>
    <row r="10348" spans="7:7" x14ac:dyDescent="0.25">
      <c r="G10348" s="59"/>
    </row>
    <row r="10349" spans="7:7" x14ac:dyDescent="0.25">
      <c r="G10349" s="59"/>
    </row>
    <row r="10350" spans="7:7" x14ac:dyDescent="0.25">
      <c r="G10350" s="59"/>
    </row>
    <row r="10351" spans="7:7" x14ac:dyDescent="0.25">
      <c r="G10351" s="59"/>
    </row>
    <row r="10352" spans="7:7" x14ac:dyDescent="0.25">
      <c r="G10352" s="59"/>
    </row>
    <row r="10353" spans="7:7" x14ac:dyDescent="0.25">
      <c r="G10353" s="59"/>
    </row>
    <row r="10354" spans="7:7" x14ac:dyDescent="0.25">
      <c r="G10354" s="59"/>
    </row>
    <row r="10355" spans="7:7" x14ac:dyDescent="0.25">
      <c r="G10355" s="59"/>
    </row>
    <row r="10356" spans="7:7" x14ac:dyDescent="0.25">
      <c r="G10356" s="59"/>
    </row>
    <row r="10357" spans="7:7" x14ac:dyDescent="0.25">
      <c r="G10357" s="59"/>
    </row>
    <row r="10358" spans="7:7" x14ac:dyDescent="0.25">
      <c r="G10358" s="59"/>
    </row>
    <row r="10359" spans="7:7" x14ac:dyDescent="0.25">
      <c r="G10359" s="59"/>
    </row>
    <row r="10360" spans="7:7" x14ac:dyDescent="0.25">
      <c r="G10360" s="59"/>
    </row>
    <row r="10361" spans="7:7" x14ac:dyDescent="0.25">
      <c r="G10361" s="59"/>
    </row>
    <row r="10362" spans="7:7" x14ac:dyDescent="0.25">
      <c r="G10362" s="59"/>
    </row>
    <row r="10363" spans="7:7" x14ac:dyDescent="0.25">
      <c r="G10363" s="59"/>
    </row>
    <row r="10364" spans="7:7" x14ac:dyDescent="0.25">
      <c r="G10364" s="59"/>
    </row>
    <row r="10365" spans="7:7" x14ac:dyDescent="0.25">
      <c r="G10365" s="59"/>
    </row>
    <row r="10366" spans="7:7" x14ac:dyDescent="0.25">
      <c r="G10366" s="59"/>
    </row>
    <row r="10367" spans="7:7" x14ac:dyDescent="0.25">
      <c r="G10367" s="59"/>
    </row>
    <row r="10368" spans="7:7" x14ac:dyDescent="0.25">
      <c r="G10368" s="59"/>
    </row>
    <row r="10369" spans="7:7" x14ac:dyDescent="0.25">
      <c r="G10369" s="59"/>
    </row>
    <row r="10370" spans="7:7" x14ac:dyDescent="0.25">
      <c r="G10370" s="59"/>
    </row>
    <row r="10371" spans="7:7" x14ac:dyDescent="0.25">
      <c r="G10371" s="59"/>
    </row>
    <row r="10372" spans="7:7" x14ac:dyDescent="0.25">
      <c r="G10372" s="59"/>
    </row>
    <row r="10373" spans="7:7" x14ac:dyDescent="0.25">
      <c r="G10373" s="59"/>
    </row>
    <row r="10374" spans="7:7" x14ac:dyDescent="0.25">
      <c r="G10374" s="59"/>
    </row>
    <row r="10375" spans="7:7" x14ac:dyDescent="0.25">
      <c r="G10375" s="59"/>
    </row>
    <row r="10376" spans="7:7" x14ac:dyDescent="0.25">
      <c r="G10376" s="59"/>
    </row>
    <row r="10377" spans="7:7" x14ac:dyDescent="0.25">
      <c r="G10377" s="59"/>
    </row>
    <row r="10378" spans="7:7" x14ac:dyDescent="0.25">
      <c r="G10378" s="59"/>
    </row>
    <row r="10379" spans="7:7" x14ac:dyDescent="0.25">
      <c r="G10379" s="59"/>
    </row>
    <row r="10380" spans="7:7" x14ac:dyDescent="0.25">
      <c r="G10380" s="59"/>
    </row>
    <row r="10381" spans="7:7" x14ac:dyDescent="0.25">
      <c r="G10381" s="59"/>
    </row>
    <row r="10382" spans="7:7" x14ac:dyDescent="0.25">
      <c r="G10382" s="59"/>
    </row>
    <row r="10383" spans="7:7" x14ac:dyDescent="0.25">
      <c r="G10383" s="59"/>
    </row>
    <row r="10384" spans="7:7" x14ac:dyDescent="0.25">
      <c r="G10384" s="59"/>
    </row>
    <row r="10385" spans="7:7" x14ac:dyDescent="0.25">
      <c r="G10385" s="59"/>
    </row>
    <row r="10386" spans="7:7" x14ac:dyDescent="0.25">
      <c r="G10386" s="59"/>
    </row>
    <row r="10387" spans="7:7" x14ac:dyDescent="0.25">
      <c r="G10387" s="59"/>
    </row>
    <row r="10388" spans="7:7" x14ac:dyDescent="0.25">
      <c r="G10388" s="59"/>
    </row>
    <row r="10389" spans="7:7" x14ac:dyDescent="0.25">
      <c r="G10389" s="59"/>
    </row>
    <row r="10390" spans="7:7" x14ac:dyDescent="0.25">
      <c r="G10390" s="59"/>
    </row>
    <row r="10391" spans="7:7" x14ac:dyDescent="0.25">
      <c r="G10391" s="59"/>
    </row>
    <row r="10392" spans="7:7" x14ac:dyDescent="0.25">
      <c r="G10392" s="59"/>
    </row>
    <row r="10393" spans="7:7" x14ac:dyDescent="0.25">
      <c r="G10393" s="59"/>
    </row>
    <row r="10394" spans="7:7" x14ac:dyDescent="0.25">
      <c r="G10394" s="59"/>
    </row>
    <row r="10395" spans="7:7" x14ac:dyDescent="0.25">
      <c r="G10395" s="59"/>
    </row>
    <row r="10396" spans="7:7" x14ac:dyDescent="0.25">
      <c r="G10396" s="59"/>
    </row>
    <row r="10397" spans="7:7" x14ac:dyDescent="0.25">
      <c r="G10397" s="59"/>
    </row>
    <row r="10398" spans="7:7" x14ac:dyDescent="0.25">
      <c r="G10398" s="59"/>
    </row>
    <row r="10399" spans="7:7" x14ac:dyDescent="0.25">
      <c r="G10399" s="59"/>
    </row>
    <row r="10400" spans="7:7" x14ac:dyDescent="0.25">
      <c r="G10400" s="59"/>
    </row>
    <row r="10401" spans="7:7" x14ac:dyDescent="0.25">
      <c r="G10401" s="59"/>
    </row>
    <row r="10402" spans="7:7" x14ac:dyDescent="0.25">
      <c r="G10402" s="59"/>
    </row>
    <row r="10403" spans="7:7" x14ac:dyDescent="0.25">
      <c r="G10403" s="59"/>
    </row>
    <row r="10404" spans="7:7" x14ac:dyDescent="0.25">
      <c r="G10404" s="59"/>
    </row>
    <row r="10405" spans="7:7" x14ac:dyDescent="0.25">
      <c r="G10405" s="59"/>
    </row>
    <row r="10406" spans="7:7" x14ac:dyDescent="0.25">
      <c r="G10406" s="59"/>
    </row>
    <row r="10407" spans="7:7" x14ac:dyDescent="0.25">
      <c r="G10407" s="59"/>
    </row>
    <row r="10408" spans="7:7" x14ac:dyDescent="0.25">
      <c r="G10408" s="59"/>
    </row>
    <row r="10409" spans="7:7" x14ac:dyDescent="0.25">
      <c r="G10409" s="59"/>
    </row>
    <row r="10410" spans="7:7" x14ac:dyDescent="0.25">
      <c r="G10410" s="59"/>
    </row>
    <row r="10411" spans="7:7" x14ac:dyDescent="0.25">
      <c r="G10411" s="59"/>
    </row>
    <row r="10412" spans="7:7" x14ac:dyDescent="0.25">
      <c r="G10412" s="59"/>
    </row>
    <row r="10413" spans="7:7" x14ac:dyDescent="0.25">
      <c r="G10413" s="59"/>
    </row>
    <row r="10414" spans="7:7" x14ac:dyDescent="0.25">
      <c r="G10414" s="59"/>
    </row>
    <row r="10415" spans="7:7" x14ac:dyDescent="0.25">
      <c r="G10415" s="59"/>
    </row>
    <row r="10416" spans="7:7" x14ac:dyDescent="0.25">
      <c r="G10416" s="59"/>
    </row>
    <row r="10417" spans="7:7" x14ac:dyDescent="0.25">
      <c r="G10417" s="59"/>
    </row>
    <row r="10418" spans="7:7" x14ac:dyDescent="0.25">
      <c r="G10418" s="59"/>
    </row>
    <row r="10419" spans="7:7" x14ac:dyDescent="0.25">
      <c r="G10419" s="59"/>
    </row>
    <row r="10420" spans="7:7" x14ac:dyDescent="0.25">
      <c r="G10420" s="59"/>
    </row>
    <row r="10421" spans="7:7" x14ac:dyDescent="0.25">
      <c r="G10421" s="59"/>
    </row>
    <row r="10422" spans="7:7" x14ac:dyDescent="0.25">
      <c r="G10422" s="59"/>
    </row>
    <row r="10423" spans="7:7" x14ac:dyDescent="0.25">
      <c r="G10423" s="59"/>
    </row>
    <row r="10424" spans="7:7" x14ac:dyDescent="0.25">
      <c r="G10424" s="59"/>
    </row>
    <row r="10425" spans="7:7" x14ac:dyDescent="0.25">
      <c r="G10425" s="59"/>
    </row>
    <row r="10426" spans="7:7" x14ac:dyDescent="0.25">
      <c r="G10426" s="59"/>
    </row>
    <row r="10427" spans="7:7" x14ac:dyDescent="0.25">
      <c r="G10427" s="59"/>
    </row>
    <row r="10428" spans="7:7" x14ac:dyDescent="0.25">
      <c r="G10428" s="59"/>
    </row>
    <row r="10429" spans="7:7" x14ac:dyDescent="0.25">
      <c r="G10429" s="59"/>
    </row>
    <row r="10430" spans="7:7" x14ac:dyDescent="0.25">
      <c r="G10430" s="59"/>
    </row>
    <row r="10431" spans="7:7" x14ac:dyDescent="0.25">
      <c r="G10431" s="59"/>
    </row>
    <row r="10432" spans="7:7" x14ac:dyDescent="0.25">
      <c r="G10432" s="59"/>
    </row>
    <row r="10433" spans="7:7" x14ac:dyDescent="0.25">
      <c r="G10433" s="59"/>
    </row>
    <row r="10434" spans="7:7" x14ac:dyDescent="0.25">
      <c r="G10434" s="59"/>
    </row>
    <row r="10435" spans="7:7" x14ac:dyDescent="0.25">
      <c r="G10435" s="59"/>
    </row>
    <row r="10436" spans="7:7" x14ac:dyDescent="0.25">
      <c r="G10436" s="59"/>
    </row>
    <row r="10437" spans="7:7" x14ac:dyDescent="0.25">
      <c r="G10437" s="59"/>
    </row>
    <row r="10438" spans="7:7" x14ac:dyDescent="0.25">
      <c r="G10438" s="59"/>
    </row>
    <row r="10439" spans="7:7" x14ac:dyDescent="0.25">
      <c r="G10439" s="59"/>
    </row>
    <row r="10440" spans="7:7" x14ac:dyDescent="0.25">
      <c r="G10440" s="59"/>
    </row>
    <row r="10441" spans="7:7" x14ac:dyDescent="0.25">
      <c r="G10441" s="59"/>
    </row>
    <row r="10442" spans="7:7" x14ac:dyDescent="0.25">
      <c r="G10442" s="59"/>
    </row>
    <row r="10443" spans="7:7" x14ac:dyDescent="0.25">
      <c r="G10443" s="59"/>
    </row>
    <row r="10444" spans="7:7" x14ac:dyDescent="0.25">
      <c r="G10444" s="59"/>
    </row>
    <row r="10445" spans="7:7" x14ac:dyDescent="0.25">
      <c r="G10445" s="59"/>
    </row>
    <row r="10446" spans="7:7" x14ac:dyDescent="0.25">
      <c r="G10446" s="59"/>
    </row>
    <row r="10447" spans="7:7" x14ac:dyDescent="0.25">
      <c r="G10447" s="59"/>
    </row>
    <row r="10448" spans="7:7" x14ac:dyDescent="0.25">
      <c r="G10448" s="59"/>
    </row>
    <row r="10449" spans="7:7" x14ac:dyDescent="0.25">
      <c r="G10449" s="59"/>
    </row>
    <row r="10450" spans="7:7" x14ac:dyDescent="0.25">
      <c r="G10450" s="59"/>
    </row>
    <row r="10451" spans="7:7" x14ac:dyDescent="0.25">
      <c r="G10451" s="59"/>
    </row>
    <row r="10452" spans="7:7" x14ac:dyDescent="0.25">
      <c r="G10452" s="59"/>
    </row>
    <row r="10453" spans="7:7" x14ac:dyDescent="0.25">
      <c r="G10453" s="59"/>
    </row>
    <row r="10454" spans="7:7" x14ac:dyDescent="0.25">
      <c r="G10454" s="59"/>
    </row>
    <row r="10455" spans="7:7" x14ac:dyDescent="0.25">
      <c r="G10455" s="59"/>
    </row>
    <row r="10456" spans="7:7" x14ac:dyDescent="0.25">
      <c r="G10456" s="59"/>
    </row>
    <row r="10457" spans="7:7" x14ac:dyDescent="0.25">
      <c r="G10457" s="59"/>
    </row>
    <row r="10458" spans="7:7" x14ac:dyDescent="0.25">
      <c r="G10458" s="59"/>
    </row>
    <row r="10459" spans="7:7" x14ac:dyDescent="0.25">
      <c r="G10459" s="59"/>
    </row>
    <row r="10460" spans="7:7" x14ac:dyDescent="0.25">
      <c r="G10460" s="59"/>
    </row>
    <row r="10461" spans="7:7" x14ac:dyDescent="0.25">
      <c r="G10461" s="59"/>
    </row>
    <row r="10462" spans="7:7" x14ac:dyDescent="0.25">
      <c r="G10462" s="59"/>
    </row>
    <row r="10463" spans="7:7" x14ac:dyDescent="0.25">
      <c r="G10463" s="59"/>
    </row>
    <row r="10464" spans="7:7" x14ac:dyDescent="0.25">
      <c r="G10464" s="59"/>
    </row>
    <row r="10465" spans="7:7" x14ac:dyDescent="0.25">
      <c r="G10465" s="59"/>
    </row>
    <row r="10466" spans="7:7" x14ac:dyDescent="0.25">
      <c r="G10466" s="59"/>
    </row>
    <row r="10467" spans="7:7" x14ac:dyDescent="0.25">
      <c r="G10467" s="59"/>
    </row>
    <row r="10468" spans="7:7" x14ac:dyDescent="0.25">
      <c r="G10468" s="59"/>
    </row>
    <row r="10469" spans="7:7" x14ac:dyDescent="0.25">
      <c r="G10469" s="59"/>
    </row>
    <row r="10470" spans="7:7" x14ac:dyDescent="0.25">
      <c r="G10470" s="59"/>
    </row>
    <row r="10471" spans="7:7" x14ac:dyDescent="0.25">
      <c r="G10471" s="59"/>
    </row>
    <row r="10472" spans="7:7" x14ac:dyDescent="0.25">
      <c r="G10472" s="59"/>
    </row>
    <row r="10473" spans="7:7" x14ac:dyDescent="0.25">
      <c r="G10473" s="59"/>
    </row>
    <row r="10474" spans="7:7" x14ac:dyDescent="0.25">
      <c r="G10474" s="59"/>
    </row>
    <row r="10475" spans="7:7" x14ac:dyDescent="0.25">
      <c r="G10475" s="59"/>
    </row>
    <row r="10476" spans="7:7" x14ac:dyDescent="0.25">
      <c r="G10476" s="59"/>
    </row>
    <row r="10477" spans="7:7" x14ac:dyDescent="0.25">
      <c r="G10477" s="59"/>
    </row>
    <row r="10478" spans="7:7" x14ac:dyDescent="0.25">
      <c r="G10478" s="59"/>
    </row>
    <row r="10479" spans="7:7" x14ac:dyDescent="0.25">
      <c r="G10479" s="59"/>
    </row>
    <row r="10480" spans="7:7" x14ac:dyDescent="0.25">
      <c r="G10480" s="59"/>
    </row>
    <row r="10481" spans="7:7" x14ac:dyDescent="0.25">
      <c r="G10481" s="59"/>
    </row>
    <row r="10482" spans="7:7" x14ac:dyDescent="0.25">
      <c r="G10482" s="59"/>
    </row>
    <row r="10483" spans="7:7" x14ac:dyDescent="0.25">
      <c r="G10483" s="59"/>
    </row>
    <row r="10484" spans="7:7" x14ac:dyDescent="0.25">
      <c r="G10484" s="59"/>
    </row>
    <row r="10485" spans="7:7" x14ac:dyDescent="0.25">
      <c r="G10485" s="59"/>
    </row>
    <row r="10486" spans="7:7" x14ac:dyDescent="0.25">
      <c r="G10486" s="59"/>
    </row>
    <row r="10487" spans="7:7" x14ac:dyDescent="0.25">
      <c r="G10487" s="59"/>
    </row>
    <row r="10488" spans="7:7" x14ac:dyDescent="0.25">
      <c r="G10488" s="59"/>
    </row>
    <row r="10489" spans="7:7" x14ac:dyDescent="0.25">
      <c r="G10489" s="59"/>
    </row>
    <row r="10490" spans="7:7" x14ac:dyDescent="0.25">
      <c r="G10490" s="59"/>
    </row>
    <row r="10491" spans="7:7" x14ac:dyDescent="0.25">
      <c r="G10491" s="59"/>
    </row>
    <row r="10492" spans="7:7" x14ac:dyDescent="0.25">
      <c r="G10492" s="59"/>
    </row>
    <row r="10493" spans="7:7" x14ac:dyDescent="0.25">
      <c r="G10493" s="59"/>
    </row>
    <row r="10494" spans="7:7" x14ac:dyDescent="0.25">
      <c r="G10494" s="59"/>
    </row>
    <row r="10495" spans="7:7" x14ac:dyDescent="0.25">
      <c r="G10495" s="59"/>
    </row>
    <row r="10496" spans="7:7" x14ac:dyDescent="0.25">
      <c r="G10496" s="59"/>
    </row>
    <row r="10497" spans="7:7" x14ac:dyDescent="0.25">
      <c r="G10497" s="59"/>
    </row>
    <row r="10498" spans="7:7" x14ac:dyDescent="0.25">
      <c r="G10498" s="59"/>
    </row>
    <row r="10499" spans="7:7" x14ac:dyDescent="0.25">
      <c r="G10499" s="59"/>
    </row>
    <row r="10500" spans="7:7" x14ac:dyDescent="0.25">
      <c r="G10500" s="59"/>
    </row>
    <row r="10501" spans="7:7" x14ac:dyDescent="0.25">
      <c r="G10501" s="59"/>
    </row>
    <row r="10502" spans="7:7" x14ac:dyDescent="0.25">
      <c r="G10502" s="59"/>
    </row>
    <row r="10503" spans="7:7" x14ac:dyDescent="0.25">
      <c r="G10503" s="59"/>
    </row>
    <row r="10504" spans="7:7" x14ac:dyDescent="0.25">
      <c r="G10504" s="59"/>
    </row>
    <row r="10505" spans="7:7" x14ac:dyDescent="0.25">
      <c r="G10505" s="59"/>
    </row>
    <row r="10506" spans="7:7" x14ac:dyDescent="0.25">
      <c r="G10506" s="59"/>
    </row>
    <row r="10507" spans="7:7" x14ac:dyDescent="0.25">
      <c r="G10507" s="59"/>
    </row>
    <row r="10508" spans="7:7" x14ac:dyDescent="0.25">
      <c r="G10508" s="59"/>
    </row>
    <row r="10509" spans="7:7" x14ac:dyDescent="0.25">
      <c r="G10509" s="59"/>
    </row>
    <row r="10510" spans="7:7" x14ac:dyDescent="0.25">
      <c r="G10510" s="59"/>
    </row>
    <row r="10511" spans="7:7" x14ac:dyDescent="0.25">
      <c r="G10511" s="59"/>
    </row>
    <row r="10512" spans="7:7" x14ac:dyDescent="0.25">
      <c r="G10512" s="59"/>
    </row>
    <row r="10513" spans="7:7" x14ac:dyDescent="0.25">
      <c r="G10513" s="59"/>
    </row>
    <row r="10514" spans="7:7" x14ac:dyDescent="0.25">
      <c r="G10514" s="59"/>
    </row>
    <row r="10515" spans="7:7" x14ac:dyDescent="0.25">
      <c r="G10515" s="59"/>
    </row>
    <row r="10516" spans="7:7" x14ac:dyDescent="0.25">
      <c r="G10516" s="59"/>
    </row>
    <row r="10517" spans="7:7" x14ac:dyDescent="0.25">
      <c r="G10517" s="59"/>
    </row>
    <row r="10518" spans="7:7" x14ac:dyDescent="0.25">
      <c r="G10518" s="59"/>
    </row>
    <row r="10519" spans="7:7" x14ac:dyDescent="0.25">
      <c r="G10519" s="59"/>
    </row>
    <row r="10520" spans="7:7" x14ac:dyDescent="0.25">
      <c r="G10520" s="59"/>
    </row>
    <row r="10521" spans="7:7" x14ac:dyDescent="0.25">
      <c r="G10521" s="59"/>
    </row>
    <row r="10522" spans="7:7" x14ac:dyDescent="0.25">
      <c r="G10522" s="59"/>
    </row>
    <row r="10523" spans="7:7" x14ac:dyDescent="0.25">
      <c r="G10523" s="59"/>
    </row>
    <row r="10524" spans="7:7" x14ac:dyDescent="0.25">
      <c r="G10524" s="59"/>
    </row>
    <row r="10525" spans="7:7" x14ac:dyDescent="0.25">
      <c r="G10525" s="59"/>
    </row>
    <row r="10526" spans="7:7" x14ac:dyDescent="0.25">
      <c r="G10526" s="59"/>
    </row>
    <row r="10527" spans="7:7" x14ac:dyDescent="0.25">
      <c r="G10527" s="59"/>
    </row>
    <row r="10528" spans="7:7" x14ac:dyDescent="0.25">
      <c r="G10528" s="59"/>
    </row>
    <row r="10529" spans="7:7" x14ac:dyDescent="0.25">
      <c r="G10529" s="59"/>
    </row>
    <row r="10530" spans="7:7" x14ac:dyDescent="0.25">
      <c r="G10530" s="59"/>
    </row>
    <row r="10531" spans="7:7" x14ac:dyDescent="0.25">
      <c r="G10531" s="59"/>
    </row>
    <row r="10532" spans="7:7" x14ac:dyDescent="0.25">
      <c r="G10532" s="59"/>
    </row>
    <row r="10533" spans="7:7" x14ac:dyDescent="0.25">
      <c r="G10533" s="59"/>
    </row>
    <row r="10534" spans="7:7" x14ac:dyDescent="0.25">
      <c r="G10534" s="59"/>
    </row>
    <row r="10535" spans="7:7" x14ac:dyDescent="0.25">
      <c r="G10535" s="59"/>
    </row>
    <row r="10536" spans="7:7" x14ac:dyDescent="0.25">
      <c r="G10536" s="59"/>
    </row>
    <row r="10537" spans="7:7" x14ac:dyDescent="0.25">
      <c r="G10537" s="59"/>
    </row>
    <row r="10538" spans="7:7" x14ac:dyDescent="0.25">
      <c r="G10538" s="59"/>
    </row>
    <row r="10539" spans="7:7" x14ac:dyDescent="0.25">
      <c r="G10539" s="59"/>
    </row>
    <row r="10540" spans="7:7" x14ac:dyDescent="0.25">
      <c r="G10540" s="59"/>
    </row>
    <row r="10541" spans="7:7" x14ac:dyDescent="0.25">
      <c r="G10541" s="59"/>
    </row>
    <row r="10542" spans="7:7" x14ac:dyDescent="0.25">
      <c r="G10542" s="59"/>
    </row>
    <row r="10543" spans="7:7" x14ac:dyDescent="0.25">
      <c r="G10543" s="59"/>
    </row>
    <row r="10544" spans="7:7" x14ac:dyDescent="0.25">
      <c r="G10544" s="59"/>
    </row>
  </sheetData>
  <sheetProtection algorithmName="SHA-512" hashValue="upw8OrPfTPm/Uhw48P6y6f2wnH7WkShm+47k8HPU8Um6A2KDySy7dEaerSAl9x6E3IbNJeUrJnDJ4Wct/mx3hA==" saltValue="8Mo66Sz3ZF//SKZngNL40A==" spinCount="100000" sheet="1" objects="1" scenarios="1"/>
  <mergeCells count="1">
    <mergeCell ref="B5:C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6:J39"/>
  <sheetViews>
    <sheetView showGridLines="0" zoomScaleNormal="100" workbookViewId="0">
      <selection activeCell="P11" sqref="P11"/>
    </sheetView>
  </sheetViews>
  <sheetFormatPr defaultColWidth="9.140625" defaultRowHeight="15" x14ac:dyDescent="0.25"/>
  <cols>
    <col min="1" max="1" width="5.7109375" style="14" customWidth="1"/>
    <col min="2" max="16384" width="9.140625" style="14"/>
  </cols>
  <sheetData>
    <row r="6" spans="2:10" ht="15.75" thickBot="1" x14ac:dyDescent="0.3">
      <c r="B6" s="33" t="s">
        <v>29</v>
      </c>
      <c r="C6" s="34"/>
      <c r="D6" s="34"/>
      <c r="E6" s="34"/>
      <c r="F6" s="34"/>
      <c r="G6" s="34"/>
      <c r="H6" s="34"/>
      <c r="I6" s="34"/>
      <c r="J6" s="34"/>
    </row>
    <row r="7" spans="2:10" ht="15" customHeight="1" x14ac:dyDescent="0.25">
      <c r="B7" s="67" t="s">
        <v>30</v>
      </c>
      <c r="C7" s="67"/>
      <c r="D7" s="67"/>
      <c r="E7" s="67"/>
      <c r="F7" s="67"/>
      <c r="G7" s="67"/>
      <c r="H7" s="67"/>
      <c r="I7" s="67"/>
      <c r="J7" s="67"/>
    </row>
    <row r="8" spans="2:10" ht="15" customHeight="1" x14ac:dyDescent="0.25">
      <c r="B8" s="68"/>
      <c r="C8" s="68"/>
      <c r="D8" s="68"/>
      <c r="E8" s="68"/>
      <c r="F8" s="68"/>
      <c r="G8" s="68"/>
      <c r="H8" s="68"/>
      <c r="I8" s="68"/>
      <c r="J8" s="68"/>
    </row>
    <row r="9" spans="2:10" x14ac:dyDescent="0.25">
      <c r="B9" s="68"/>
      <c r="C9" s="68"/>
      <c r="D9" s="68"/>
      <c r="E9" s="68"/>
      <c r="F9" s="68"/>
      <c r="G9" s="68"/>
      <c r="H9" s="68"/>
      <c r="I9" s="68"/>
      <c r="J9" s="68"/>
    </row>
    <row r="10" spans="2:10" x14ac:dyDescent="0.25">
      <c r="B10" s="68"/>
      <c r="C10" s="68"/>
      <c r="D10" s="68"/>
      <c r="E10" s="68"/>
      <c r="F10" s="68"/>
      <c r="G10" s="68"/>
      <c r="H10" s="68"/>
      <c r="I10" s="68"/>
      <c r="J10" s="68"/>
    </row>
    <row r="13" spans="2:10" ht="15.75" thickBot="1" x14ac:dyDescent="0.3">
      <c r="B13" s="31" t="s">
        <v>23</v>
      </c>
      <c r="C13" s="32"/>
      <c r="D13" s="32"/>
      <c r="E13" s="32"/>
      <c r="F13" s="32"/>
      <c r="G13" s="32"/>
      <c r="H13" s="32"/>
      <c r="I13" s="32"/>
      <c r="J13" s="32"/>
    </row>
    <row r="14" spans="2:10" x14ac:dyDescent="0.25">
      <c r="B14" s="27" t="s">
        <v>24</v>
      </c>
    </row>
    <row r="15" spans="2:10" x14ac:dyDescent="0.25">
      <c r="B15" s="68" t="s">
        <v>25</v>
      </c>
      <c r="C15" s="68"/>
      <c r="D15" s="68"/>
      <c r="E15" s="68"/>
      <c r="F15" s="68"/>
      <c r="G15" s="68"/>
      <c r="H15" s="68"/>
      <c r="I15" s="68"/>
      <c r="J15" s="68"/>
    </row>
    <row r="16" spans="2:10" ht="15" customHeight="1" x14ac:dyDescent="0.25">
      <c r="B16" s="68"/>
      <c r="C16" s="68"/>
      <c r="D16" s="68"/>
      <c r="E16" s="68"/>
      <c r="F16" s="68"/>
      <c r="G16" s="68"/>
      <c r="H16" s="68"/>
      <c r="I16" s="68"/>
      <c r="J16" s="68"/>
    </row>
    <row r="17" spans="2:10" x14ac:dyDescent="0.25">
      <c r="B17" s="68"/>
      <c r="C17" s="68"/>
      <c r="D17" s="68"/>
      <c r="E17" s="68"/>
      <c r="F17" s="68"/>
      <c r="G17" s="68"/>
      <c r="H17" s="68"/>
      <c r="I17" s="68"/>
      <c r="J17" s="68"/>
    </row>
    <row r="18" spans="2:10" x14ac:dyDescent="0.25">
      <c r="B18" s="68"/>
      <c r="C18" s="68"/>
      <c r="D18" s="68"/>
      <c r="E18" s="68"/>
      <c r="F18" s="68"/>
      <c r="G18" s="68"/>
      <c r="H18" s="68"/>
      <c r="I18" s="68"/>
      <c r="J18" s="68"/>
    </row>
    <row r="19" spans="2:10" x14ac:dyDescent="0.25">
      <c r="B19" s="30"/>
      <c r="C19" s="30"/>
      <c r="D19" s="30"/>
      <c r="E19" s="30"/>
      <c r="F19" s="30"/>
      <c r="G19" s="30"/>
      <c r="H19" s="30"/>
      <c r="I19" s="30"/>
      <c r="J19" s="30"/>
    </row>
    <row r="20" spans="2:10" x14ac:dyDescent="0.25">
      <c r="B20" s="29"/>
      <c r="C20" s="29"/>
      <c r="D20" s="29"/>
      <c r="E20" s="29"/>
      <c r="F20" s="29"/>
      <c r="G20" s="29"/>
      <c r="H20" s="29"/>
      <c r="I20" s="29"/>
      <c r="J20" s="29"/>
    </row>
    <row r="21" spans="2:10" ht="15" customHeight="1" x14ac:dyDescent="0.25">
      <c r="B21" s="27" t="s">
        <v>15</v>
      </c>
    </row>
    <row r="22" spans="2:10" x14ac:dyDescent="0.25">
      <c r="B22" s="70" t="s">
        <v>27</v>
      </c>
      <c r="C22" s="70"/>
      <c r="D22" s="70"/>
      <c r="E22" s="70"/>
      <c r="F22" s="70"/>
      <c r="G22" s="70"/>
      <c r="H22" s="70"/>
      <c r="I22" s="70"/>
      <c r="J22" s="70"/>
    </row>
    <row r="23" spans="2:10" x14ac:dyDescent="0.25">
      <c r="B23" s="70"/>
      <c r="C23" s="70"/>
      <c r="D23" s="70"/>
      <c r="E23" s="70"/>
      <c r="F23" s="70"/>
      <c r="G23" s="70"/>
      <c r="H23" s="70"/>
      <c r="I23" s="70"/>
      <c r="J23" s="70"/>
    </row>
    <row r="24" spans="2:10" x14ac:dyDescent="0.25">
      <c r="B24" s="70"/>
      <c r="C24" s="70"/>
      <c r="D24" s="70"/>
      <c r="E24" s="70"/>
      <c r="F24" s="70"/>
      <c r="G24" s="70"/>
      <c r="H24" s="70"/>
      <c r="I24" s="70"/>
      <c r="J24" s="70"/>
    </row>
    <row r="25" spans="2:10" x14ac:dyDescent="0.25">
      <c r="B25" s="70"/>
      <c r="C25" s="70"/>
      <c r="D25" s="70"/>
      <c r="E25" s="70"/>
      <c r="F25" s="70"/>
      <c r="G25" s="70"/>
      <c r="H25" s="70"/>
      <c r="I25" s="70"/>
      <c r="J25" s="70"/>
    </row>
    <row r="26" spans="2:10" ht="15" customHeight="1" x14ac:dyDescent="0.25">
      <c r="B26" s="28"/>
      <c r="C26" s="28"/>
      <c r="D26" s="28"/>
      <c r="E26" s="28"/>
      <c r="F26" s="28"/>
      <c r="G26" s="28"/>
      <c r="H26" s="28"/>
      <c r="I26" s="28"/>
      <c r="J26" s="28"/>
    </row>
    <row r="27" spans="2:10" x14ac:dyDescent="0.25">
      <c r="B27" s="68" t="s">
        <v>28</v>
      </c>
      <c r="C27" s="68"/>
      <c r="D27" s="68"/>
      <c r="E27" s="68"/>
      <c r="F27" s="68"/>
      <c r="G27" s="68"/>
      <c r="H27" s="68"/>
      <c r="I27" s="68"/>
      <c r="J27" s="68"/>
    </row>
    <row r="28" spans="2:10" x14ac:dyDescent="0.25">
      <c r="B28" s="68"/>
      <c r="C28" s="68"/>
      <c r="D28" s="68"/>
      <c r="E28" s="68"/>
      <c r="F28" s="68"/>
      <c r="G28" s="68"/>
      <c r="H28" s="68"/>
      <c r="I28" s="68"/>
      <c r="J28" s="68"/>
    </row>
    <row r="29" spans="2:10" x14ac:dyDescent="0.25">
      <c r="B29" s="29"/>
      <c r="C29" s="29"/>
      <c r="D29" s="29"/>
      <c r="E29" s="29"/>
      <c r="F29" s="29"/>
      <c r="G29" s="29"/>
      <c r="H29" s="29"/>
      <c r="I29" s="29"/>
      <c r="J29" s="29"/>
    </row>
    <row r="31" spans="2:10" ht="15.75" thickBot="1" x14ac:dyDescent="0.3">
      <c r="B31" s="31" t="s">
        <v>22</v>
      </c>
      <c r="C31" s="32"/>
      <c r="D31" s="32"/>
      <c r="E31" s="32"/>
      <c r="F31" s="32"/>
      <c r="G31" s="32"/>
      <c r="H31" s="32"/>
      <c r="I31" s="32"/>
      <c r="J31" s="32"/>
    </row>
    <row r="32" spans="2:10" ht="15" customHeight="1" x14ac:dyDescent="0.25">
      <c r="B32" s="69" t="s">
        <v>34</v>
      </c>
      <c r="C32" s="69"/>
      <c r="D32" s="69"/>
      <c r="E32" s="69"/>
      <c r="F32" s="69"/>
      <c r="G32" s="69"/>
      <c r="H32" s="69"/>
      <c r="I32" s="69"/>
      <c r="J32" s="69"/>
    </row>
    <row r="33" spans="2:10" x14ac:dyDescent="0.25">
      <c r="B33" s="69"/>
      <c r="C33" s="69"/>
      <c r="D33" s="69"/>
      <c r="E33" s="69"/>
      <c r="F33" s="69"/>
      <c r="G33" s="69"/>
      <c r="H33" s="69"/>
      <c r="I33" s="69"/>
      <c r="J33" s="69"/>
    </row>
    <row r="34" spans="2:10" x14ac:dyDescent="0.25">
      <c r="B34" s="69"/>
      <c r="C34" s="69"/>
      <c r="D34" s="69"/>
      <c r="E34" s="69"/>
      <c r="F34" s="69"/>
      <c r="G34" s="69"/>
      <c r="H34" s="69"/>
      <c r="I34" s="69"/>
      <c r="J34" s="69"/>
    </row>
    <row r="35" spans="2:10" x14ac:dyDescent="0.25">
      <c r="B35" s="69"/>
      <c r="C35" s="69"/>
      <c r="D35" s="69"/>
      <c r="E35" s="69"/>
      <c r="F35" s="69"/>
      <c r="G35" s="69"/>
      <c r="H35" s="69"/>
      <c r="I35" s="69"/>
      <c r="J35" s="69"/>
    </row>
    <row r="36" spans="2:10" x14ac:dyDescent="0.25">
      <c r="B36" s="69"/>
      <c r="C36" s="69"/>
      <c r="D36" s="69"/>
      <c r="E36" s="69"/>
      <c r="F36" s="69"/>
      <c r="G36" s="69"/>
      <c r="H36" s="69"/>
      <c r="I36" s="69"/>
      <c r="J36" s="69"/>
    </row>
    <row r="37" spans="2:10" x14ac:dyDescent="0.25">
      <c r="B37" s="69"/>
      <c r="C37" s="69"/>
      <c r="D37" s="69"/>
      <c r="E37" s="69"/>
      <c r="F37" s="69"/>
      <c r="G37" s="69"/>
      <c r="H37" s="69"/>
      <c r="I37" s="69"/>
      <c r="J37" s="69"/>
    </row>
    <row r="38" spans="2:10" x14ac:dyDescent="0.25">
      <c r="B38" s="69"/>
      <c r="C38" s="69"/>
      <c r="D38" s="69"/>
      <c r="E38" s="69"/>
      <c r="F38" s="69"/>
      <c r="G38" s="69"/>
      <c r="H38" s="69"/>
      <c r="I38" s="69"/>
      <c r="J38" s="69"/>
    </row>
    <row r="39" spans="2:10" x14ac:dyDescent="0.25">
      <c r="B39" s="25"/>
      <c r="C39" s="25"/>
      <c r="D39" s="25"/>
      <c r="E39" s="25"/>
      <c r="F39" s="25"/>
      <c r="G39" s="25"/>
      <c r="H39" s="25"/>
      <c r="I39" s="25"/>
      <c r="J39" s="25"/>
    </row>
  </sheetData>
  <sheetProtection algorithmName="SHA-512" hashValue="0cWQkfXJIvDzBkNDhxMaNJuO7Ua5b9KMN3ilRmI1Dsc8K/QE76zAkQTP7bDc4atdxNfoAu1m1iBd4b5a1A7Yiw==" saltValue="FejEYtSuHFVtYLTDdnLzmg==" spinCount="100000" sheet="1" objects="1" scenarios="1"/>
  <mergeCells count="5">
    <mergeCell ref="B7:J10"/>
    <mergeCell ref="B32:J38"/>
    <mergeCell ref="B22:J25"/>
    <mergeCell ref="B27:J28"/>
    <mergeCell ref="B15:J1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2530"/>
  <sheetViews>
    <sheetView showGridLines="0" zoomScale="85" zoomScaleNormal="85" workbookViewId="0">
      <selection activeCell="W2" sqref="W2"/>
    </sheetView>
  </sheetViews>
  <sheetFormatPr defaultColWidth="9.140625" defaultRowHeight="15" x14ac:dyDescent="0.25"/>
  <cols>
    <col min="1" max="1" width="11.7109375" style="3" customWidth="1"/>
    <col min="2" max="2" width="10.5703125" style="3" customWidth="1"/>
    <col min="3" max="3" width="9" style="3" customWidth="1"/>
    <col min="4" max="4" width="8.5703125" style="10" customWidth="1"/>
    <col min="5" max="6" width="9.140625" style="10" customWidth="1"/>
    <col min="7" max="7" width="10.42578125" style="10" customWidth="1"/>
    <col min="8" max="8" width="9.140625" style="10" customWidth="1"/>
    <col min="9" max="14" width="11.7109375" style="3" customWidth="1"/>
    <col min="15" max="15" width="11.5703125" style="48" customWidth="1"/>
    <col min="16" max="16" width="13.42578125" style="3" customWidth="1"/>
    <col min="17" max="18" width="15.28515625" style="3" customWidth="1"/>
    <col min="19" max="19" width="11.7109375" style="3" customWidth="1"/>
    <col min="20" max="20" width="14" style="3" customWidth="1"/>
    <col min="21" max="21" width="9.140625" style="3" customWidth="1"/>
    <col min="22" max="22" width="12.42578125" style="3" customWidth="1"/>
    <col min="23" max="23" width="12" style="3" customWidth="1"/>
    <col min="24" max="24" width="10.5703125" style="3" customWidth="1"/>
    <col min="25" max="16384" width="9.140625" style="3"/>
  </cols>
  <sheetData>
    <row r="1" spans="1:24" x14ac:dyDescent="0.25">
      <c r="A1" s="1" t="s">
        <v>0</v>
      </c>
      <c r="B1" s="2" t="s">
        <v>3</v>
      </c>
      <c r="C1" s="3">
        <v>100</v>
      </c>
      <c r="D1" s="4" t="s">
        <v>1</v>
      </c>
      <c r="E1" s="4" t="s">
        <v>2</v>
      </c>
      <c r="F1" s="49" t="s">
        <v>38</v>
      </c>
      <c r="G1" s="49" t="s">
        <v>35</v>
      </c>
      <c r="H1" s="49" t="s">
        <v>36</v>
      </c>
      <c r="J1" s="4" t="s">
        <v>18</v>
      </c>
      <c r="K1" s="4" t="s">
        <v>17</v>
      </c>
      <c r="L1" s="4" t="s">
        <v>19</v>
      </c>
      <c r="M1" s="4" t="s">
        <v>20</v>
      </c>
      <c r="O1" s="43" t="s">
        <v>21</v>
      </c>
      <c r="P1" s="37" t="s">
        <v>37</v>
      </c>
      <c r="Q1" s="37" t="s">
        <v>31</v>
      </c>
      <c r="R1" s="37" t="s">
        <v>32</v>
      </c>
      <c r="T1" s="4" t="s">
        <v>16</v>
      </c>
      <c r="V1" s="3" t="s">
        <v>33</v>
      </c>
      <c r="W1" s="39">
        <v>44227</v>
      </c>
    </row>
    <row r="2" spans="1:24" x14ac:dyDescent="0.25">
      <c r="A2" s="5">
        <f>'Forward Curve'!$B13</f>
        <v>44227</v>
      </c>
      <c r="B2" s="6">
        <v>1.2619999999999999E-2</v>
      </c>
      <c r="C2" s="38"/>
      <c r="D2" s="6">
        <v>1.1949999999999999E-3</v>
      </c>
      <c r="E2" s="6">
        <v>2.0187999999999998E-3</v>
      </c>
      <c r="F2" s="6">
        <v>2.2325000000000001E-3</v>
      </c>
      <c r="G2" s="42">
        <v>3.2500000000000001E-2</v>
      </c>
      <c r="H2" s="42">
        <v>4.0000000000000002E-4</v>
      </c>
      <c r="I2" s="8"/>
      <c r="J2" s="7">
        <f>IF('Forward Curve'!$D$7=DataValidation!$A$2,Vols!$D2*(1-(SQRT(YEARFRAC($A$2,$A2,2))*(2*$B2))),IF('Forward Curve'!$D$7=DataValidation!$A$3,Vols!$E2*(1-(SQRT(YEARFRAC($A$2,$A2,2))*(2*$B2))),IF('Forward Curve'!$D$7=DataValidation!$A$5,Vols!$G2,IF('Forward Curve'!$D$7=DataValidation!$A$6,Vols!$H2*(1-(SQRT(YEARFRAC($A$2,$A2,2))*(2*$B2))),IF('Forward Curve'!$D$7=DataValidation!$A$4,Vols!$F2*(1-(SQRT(YEARFRAC($A$2,$A2,2))*(2*$B2))),"")))))</f>
        <v>1.1949999999999999E-3</v>
      </c>
      <c r="K2" s="7">
        <f>IF('Forward Curve'!$D$7=DataValidation!$A$2,Vols!$D2*(1-(SQRT(YEARFRAC($A$2,$A2,2))*(1*$B2))),IF('Forward Curve'!$D$7=DataValidation!$A$3,Vols!$E2*(1-(SQRT(YEARFRAC($A$2,$A2,2))*(1*$B2))),IF('Forward Curve'!$D$7=DataValidation!$A$5,Vols!$G2,IF('Forward Curve'!$D$7=DataValidation!$A$6,Vols!$H2*(1-(SQRT(YEARFRAC($A$2,$A2,2))*(1*$B2))),IF('Forward Curve'!$D$7=DataValidation!$A$4,Vols!$F2*(1-(SQRT(YEARFRAC($A$2,$A2,2))*(1*$B2))),"")))))</f>
        <v>1.1949999999999999E-3</v>
      </c>
      <c r="L2" s="7">
        <f>IF('Forward Curve'!$D$7=DataValidation!$A$2,Vols!$D2*(1+(SQRT(YEARFRAC($A$2,$A2,2))*(1*$B2))),IF('Forward Curve'!$D$7=DataValidation!$A$3,Vols!$E2*(1+(SQRT(YEARFRAC($A$2,$A2,2))*(1*$B2))),IF('Forward Curve'!$D$7=DataValidation!$A$5,Vols!$G2,IF('Forward Curve'!$D$7=DataValidation!$A$6,Vols!$H2*(1+(SQRT(YEARFRAC($A$2,$A2,2))*(1*$B2))),IF('Forward Curve'!$D$7=DataValidation!$A$4,Vols!$F2*(1+(SQRT(YEARFRAC($A$2,$A2,2))*(1*$B2))),"")))))</f>
        <v>1.1949999999999999E-3</v>
      </c>
      <c r="M2" s="7">
        <f>IF('Forward Curve'!$D$7=DataValidation!$A$2,Vols!$D2*(1+(SQRT(YEARFRAC($A$2,$A2,2))*(2*$B2))),IF('Forward Curve'!$D$7=DataValidation!$A$3,Vols!$E2*(1+(SQRT(YEARFRAC($A$2,$A2,2))*(2*$B2))),IF('Forward Curve'!$D$7=DataValidation!$A$5,Vols!$G2,IF('Forward Curve'!$D$7=DataValidation!$A$6,Vols!$H2*(1+(SQRT(YEARFRAC($A$2,$A2,2))*(2*$B2))),IF('Forward Curve'!$D$7=DataValidation!$A$4,Vols!$F2*(1+(SQRT(YEARFRAC($A$2,$A2,2))*(2*$B2))),"")))))</f>
        <v>1.1949999999999999E-3</v>
      </c>
      <c r="O2" s="44">
        <v>1.25E-3</v>
      </c>
      <c r="P2" s="7">
        <f>IF('Forward Curve'!$D$7=DataValidation!$A$2,Vols!$O2,IF('Forward Curve'!$D$7=DataValidation!$A$3,Vols!$O2+(Vols!$E2-Vols!$D2),IF('Forward Curve'!$D$7=DataValidation!$A$5,Vols!$O2+(Vols!$G2-Vols!$D2),IF('Forward Curve'!$D$7=DataValidation!$A$6,Vols!$O2+(Vols!$H2-Vols!$D2),IF('Forward Curve'!$D$7=DataValidation!$A$4,Vols!$O2+(Vols!$F2-Vols!$D2))))))</f>
        <v>1.25E-3</v>
      </c>
      <c r="Q2" s="7">
        <f>IF('Forward Curve'!$D$7=DataValidation!$A$2,$D2+0.0025,IF('Forward Curve'!$D$7=DataValidation!$A$3,$E2+0.0025,IF('Forward Curve'!$D$7=DataValidation!$A$5,Vols!$G2+0.0025,IF('Forward Curve'!$D$7=DataValidation!$A$6,Vols!$H2+0.0025,IF('Forward Curve'!$D$7=DataValidation!$A$4,Vols!$F2+0.0025,"")))))</f>
        <v>3.6949999999999999E-3</v>
      </c>
      <c r="R2" s="7">
        <f>IF('Forward Curve'!$D$7=DataValidation!$A$2,$D2+0.005,IF('Forward Curve'!$D$7=DataValidation!$A$3,$E2+0.005,IF('Forward Curve'!$D$7=DataValidation!$A$5,Vols!$G2+0.005,IF('Forward Curve'!$D$7=DataValidation!$A$6,Vols!$H2+0.005,IF('Forward Curve'!$D$7=DataValidation!$A$4,Vols!$F2+0.005,"")))))</f>
        <v>6.195E-3</v>
      </c>
      <c r="T2" s="50">
        <f>IF('Forward Curve'!$D$8=DataValidation!$B$2,Vols!$M2,IF('Forward Curve'!$D$8=DataValidation!$B$3,Vols!$L2,IF('Forward Curve'!$D$8=DataValidation!$B$4,Vols!$K2,IF('Forward Curve'!$D$8=DataValidation!$B$5,Vols!$J2,IF('Forward Curve'!$D$8=DataValidation!$B$7,$P2,IF('Forward Curve'!$D$8=DataValidation!$B$8,Vols!$Q2,IF('Forward Curve'!$D$8=DataValidation!$B$9,Vols!$R2,"ERROR")))))))</f>
        <v>1.1949999999999999E-3</v>
      </c>
      <c r="W2" s="36"/>
      <c r="X2" s="36"/>
    </row>
    <row r="3" spans="1:24" x14ac:dyDescent="0.25">
      <c r="A3" s="5">
        <f>'Forward Curve'!$B14</f>
        <v>44255</v>
      </c>
      <c r="B3" s="6">
        <v>1.2526000000000002E-2</v>
      </c>
      <c r="C3" s="7"/>
      <c r="D3" s="6">
        <v>1.1314999999999999E-3</v>
      </c>
      <c r="E3" s="6">
        <v>1.8556E-3</v>
      </c>
      <c r="F3" s="6">
        <v>1.8561000000000001E-3</v>
      </c>
      <c r="G3" s="42">
        <v>3.2782200000000004E-2</v>
      </c>
      <c r="H3" s="42">
        <v>4.3740000000000001E-4</v>
      </c>
      <c r="I3" s="8"/>
      <c r="J3" s="7">
        <f>IF('Forward Curve'!$D$7=DataValidation!$A$2,Vols!$D3*(1-(SQRT(YEARFRAC($A$2,$A3,2))*(2*$B3))),IF('Forward Curve'!$D$7=DataValidation!$A$3,Vols!$E3*(1-(SQRT(YEARFRAC($A$2,$A3,2))*(2*$B3))),IF('Forward Curve'!$D$7=DataValidation!$A$5,Vols!$D3*(1-(SQRT(YEARFRAC($A$2,$A3,2))*(2*$B3)))+0.03,IF('Forward Curve'!$D$7=DataValidation!$A$6,Vols!$H3*(1-(SQRT(YEARFRAC($A$2,$A3,2))*(2*$B3))),IF('Forward Curve'!$D$7=DataValidation!$A$4,Vols!$F3*(1-(SQRT(YEARFRAC($A$2,$A3,2))*(2*$B3))),"")))))</f>
        <v>1.1235945840322586E-3</v>
      </c>
      <c r="K3" s="7">
        <f>IF('Forward Curve'!$D$7=DataValidation!$A$2,Vols!$D3*(1-(SQRT(YEARFRAC($A$2,$A3,2))*(1*$B3))),IF('Forward Curve'!$D$7=DataValidation!$A$3,Vols!$E3*(1-(SQRT(YEARFRAC($A$2,$A3,2))*(1*$B3))),IF('Forward Curve'!$D$7=DataValidation!$A$5,Vols!$D3*(1-(SQRT(YEARFRAC($A$2,$A3,2))*(1*$B3)))+0.03,IF('Forward Curve'!$D$7=DataValidation!$A$6,Vols!$H3*(1-(SQRT(YEARFRAC($A$2,$A3,2))*(1*$B3))),IF('Forward Curve'!$D$7=DataValidation!$A$4,Vols!$F3*(1-(SQRT(YEARFRAC($A$2,$A3,2))*(1*$B3))),"")))))</f>
        <v>1.1275472920161294E-3</v>
      </c>
      <c r="L3" s="7">
        <f>IF('Forward Curve'!$D$7=DataValidation!$A$2,Vols!$D3*(1+(SQRT(YEARFRAC($A$2,$A3,2))*(1*$B3))),IF('Forward Curve'!$D$7=DataValidation!$A$3,Vols!$E3*(1+(SQRT(YEARFRAC($A$2,$A3,2))*(1*$B3))),IF('Forward Curve'!$D$7=DataValidation!$A$5,Vols!$D3*(1+(SQRT(YEARFRAC($A$2,$A3,2))*(1*$B3)))+0.03,IF('Forward Curve'!$D$7=DataValidation!$A$6,Vols!$H3*(1+(SQRT(YEARFRAC($A$2,$A3,2))*(1*$B3))),IF('Forward Curve'!$D$7=DataValidation!$A$4,Vols!$F3*(1+(SQRT(YEARFRAC($A$2,$A3,2))*(1*$B3))),"")))))</f>
        <v>1.1354527079838704E-3</v>
      </c>
      <c r="M3" s="7">
        <f>IF('Forward Curve'!$D$7=DataValidation!$A$2,Vols!$D3*(1+(SQRT(YEARFRAC($A$2,$A3,2))*(2*$B3))),IF('Forward Curve'!$D$7=DataValidation!$A$3,Vols!$E3*(1+(SQRT(YEARFRAC($A$2,$A3,2))*(2*$B3))),IF('Forward Curve'!$D$7=DataValidation!$A$5,Vols!$D3*(1+(SQRT(YEARFRAC($A$2,$A3,2))*(2*$B3)))+0.03,IF('Forward Curve'!$D$7=DataValidation!$A$6,Vols!$H3*(1+(SQRT(YEARFRAC($A$2,$A3,2))*(2*$B3))),IF('Forward Curve'!$D$7=DataValidation!$A$4,Vols!$F3*(1+(SQRT(YEARFRAC($A$2,$A3,2))*(2*$B3))),"")))))</f>
        <v>1.1394054159677412E-3</v>
      </c>
      <c r="O3" s="45">
        <v>1.25E-3</v>
      </c>
      <c r="P3" s="7">
        <f>IF('Forward Curve'!$D$7=DataValidation!$A$2,Vols!$O3,IF('Forward Curve'!$D$7=DataValidation!$A$3,Vols!$O3+(Vols!$E3-Vols!$D3),IF('Forward Curve'!$D$7=DataValidation!$A$5,Vols!$O3+(Vols!$G3-Vols!$D3),IF('Forward Curve'!$D$7=DataValidation!$A$6,Vols!$O3+(Vols!$H3-Vols!$D3),IF('Forward Curve'!$D$7=DataValidation!$A$4,Vols!$O3+(Vols!$F3-Vols!$D3))))))</f>
        <v>1.25E-3</v>
      </c>
      <c r="Q3" s="7">
        <f>IF('Forward Curve'!$D$7=DataValidation!$A$2,$D3+0.0025,IF('Forward Curve'!$D$7=DataValidation!$A$3,$E3+0.0025,IF('Forward Curve'!$D$7=DataValidation!$A$5,Vols!$G3+0.0025,IF('Forward Curve'!$D$7=DataValidation!$A$6,Vols!$H3+0.0025,IF('Forward Curve'!$D$7=DataValidation!$A$4,Vols!$F3+0.0025,"")))))</f>
        <v>3.6315000000000002E-3</v>
      </c>
      <c r="R3" s="7">
        <f>IF('Forward Curve'!$D$7=DataValidation!$A$2,$D3+0.005,IF('Forward Curve'!$D$7=DataValidation!$A$3,$E3+0.005,IF('Forward Curve'!$D$7=DataValidation!$A$5,Vols!$G3+0.005,IF('Forward Curve'!$D$7=DataValidation!$A$6,Vols!$H3+0.005,IF('Forward Curve'!$D$7=DataValidation!$A$4,Vols!$F3+0.005,"")))))</f>
        <v>6.1314999999999998E-3</v>
      </c>
      <c r="T3" s="50">
        <f>IF('Forward Curve'!$D$8=DataValidation!$B$2,Vols!$M3,IF('Forward Curve'!$D$8=DataValidation!$B$3,Vols!$L3,IF('Forward Curve'!$D$8=DataValidation!$B$4,Vols!$K3,IF('Forward Curve'!$D$8=DataValidation!$B$5,Vols!$J3,IF('Forward Curve'!$D$8=DataValidation!$B$7,$P3,IF('Forward Curve'!$D$8=DataValidation!$B$8,Vols!$Q3,IF('Forward Curve'!$D$8=DataValidation!$B$9,Vols!$R3,"ERROR")))))))</f>
        <v>1.1354527079838704E-3</v>
      </c>
      <c r="W3" s="36"/>
      <c r="X3" s="36"/>
    </row>
    <row r="4" spans="1:24" x14ac:dyDescent="0.25">
      <c r="A4" s="5">
        <f>'Forward Curve'!$B15</f>
        <v>44283</v>
      </c>
      <c r="B4" s="6">
        <v>1.2389000000000001E-2</v>
      </c>
      <c r="C4" s="7"/>
      <c r="D4" s="6">
        <v>1.1206E-3</v>
      </c>
      <c r="E4" s="6">
        <v>1.6015999999999999E-3</v>
      </c>
      <c r="F4" s="6">
        <v>1.7760999999999999E-3</v>
      </c>
      <c r="G4" s="42">
        <v>3.2777399999999998E-2</v>
      </c>
      <c r="H4" s="42">
        <v>3.0800000000000001E-4</v>
      </c>
      <c r="I4" s="8"/>
      <c r="J4" s="7">
        <f>IF('Forward Curve'!$D$7=DataValidation!$A$2,Vols!$D4*(1-(SQRT(YEARFRAC($A$2,$A4,2))*(2*$B4))),IF('Forward Curve'!$D$7=DataValidation!$A$3,Vols!$E4*(1-(SQRT(YEARFRAC($A$2,$A4,2))*(2*$B4))),IF('Forward Curve'!$D$7=DataValidation!$A$5,Vols!$D4*(1-(SQRT(YEARFRAC($A$2,$A4,2))*(2*$B4)))+0.03,IF('Forward Curve'!$D$7=DataValidation!$A$6,Vols!$H4*(1-(SQRT(YEARFRAC($A$2,$A4,2))*(2*$B4))),IF('Forward Curve'!$D$7=DataValidation!$A$4,Vols!$F4*(1-(SQRT(YEARFRAC($A$2,$A4,2))*(2*$B4))),"")))))</f>
        <v>1.1096488524650375E-3</v>
      </c>
      <c r="K4" s="7">
        <f>IF('Forward Curve'!$D$7=DataValidation!$A$2,Vols!$D4*(1-(SQRT(YEARFRAC($A$2,$A4,2))*(1*$B4))),IF('Forward Curve'!$D$7=DataValidation!$A$3,Vols!$E4*(1-(SQRT(YEARFRAC($A$2,$A4,2))*(1*$B4))),IF('Forward Curve'!$D$7=DataValidation!$A$5,Vols!$D4*(1-(SQRT(YEARFRAC($A$2,$A4,2))*(1*$B4)))+0.03,IF('Forward Curve'!$D$7=DataValidation!$A$6,Vols!$H4*(1-(SQRT(YEARFRAC($A$2,$A4,2))*(1*$B4))),IF('Forward Curve'!$D$7=DataValidation!$A$4,Vols!$F4*(1-(SQRT(YEARFRAC($A$2,$A4,2))*(1*$B4))),"")))))</f>
        <v>1.1151244262325188E-3</v>
      </c>
      <c r="L4" s="7">
        <f>IF('Forward Curve'!$D$7=DataValidation!$A$2,Vols!$D4*(1+(SQRT(YEARFRAC($A$2,$A4,2))*(1*$B4))),IF('Forward Curve'!$D$7=DataValidation!$A$3,Vols!$E4*(1+(SQRT(YEARFRAC($A$2,$A4,2))*(1*$B4))),IF('Forward Curve'!$D$7=DataValidation!$A$5,Vols!$D4*(1+(SQRT(YEARFRAC($A$2,$A4,2))*(1*$B4)))+0.03,IF('Forward Curve'!$D$7=DataValidation!$A$6,Vols!$H4*(1+(SQRT(YEARFRAC($A$2,$A4,2))*(1*$B4))),IF('Forward Curve'!$D$7=DataValidation!$A$4,Vols!$F4*(1+(SQRT(YEARFRAC($A$2,$A4,2))*(1*$B4))),"")))))</f>
        <v>1.1260755737674813E-3</v>
      </c>
      <c r="M4" s="7">
        <f>IF('Forward Curve'!$D$7=DataValidation!$A$2,Vols!$D4*(1+(SQRT(YEARFRAC($A$2,$A4,2))*(2*$B4))),IF('Forward Curve'!$D$7=DataValidation!$A$3,Vols!$E4*(1+(SQRT(YEARFRAC($A$2,$A4,2))*(2*$B4))),IF('Forward Curve'!$D$7=DataValidation!$A$5,Vols!$D4*(1+(SQRT(YEARFRAC($A$2,$A4,2))*(2*$B4)))+0.03,IF('Forward Curve'!$D$7=DataValidation!$A$6,Vols!$H4*(1+(SQRT(YEARFRAC($A$2,$A4,2))*(2*$B4))),IF('Forward Curve'!$D$7=DataValidation!$A$4,Vols!$F4*(1+(SQRT(YEARFRAC($A$2,$A4,2))*(2*$B4))),"")))))</f>
        <v>1.1315511475349627E-3</v>
      </c>
      <c r="O4" s="45">
        <v>1.25E-3</v>
      </c>
      <c r="P4" s="7">
        <f>IF('Forward Curve'!$D$7=DataValidation!$A$2,Vols!$O4,IF('Forward Curve'!$D$7=DataValidation!$A$3,Vols!$O4+(Vols!$E4-Vols!$D4),IF('Forward Curve'!$D$7=DataValidation!$A$5,Vols!$O4+(Vols!$G4-Vols!$D4),IF('Forward Curve'!$D$7=DataValidation!$A$6,Vols!$O4+(Vols!$H4-Vols!$D4),IF('Forward Curve'!$D$7=DataValidation!$A$4,Vols!$O4+(Vols!$F4-Vols!$D4))))))</f>
        <v>1.25E-3</v>
      </c>
      <c r="Q4" s="7">
        <f>IF('Forward Curve'!$D$7=DataValidation!$A$2,$D4+0.0025,IF('Forward Curve'!$D$7=DataValidation!$A$3,$E4+0.0025,IF('Forward Curve'!$D$7=DataValidation!$A$5,Vols!$G4+0.0025,IF('Forward Curve'!$D$7=DataValidation!$A$6,Vols!$H4+0.0025,IF('Forward Curve'!$D$7=DataValidation!$A$4,Vols!$F4+0.0025,"")))))</f>
        <v>3.6205999999999999E-3</v>
      </c>
      <c r="R4" s="7">
        <f>IF('Forward Curve'!$D$7=DataValidation!$A$2,$D4+0.005,IF('Forward Curve'!$D$7=DataValidation!$A$3,$E4+0.005,IF('Forward Curve'!$D$7=DataValidation!$A$5,Vols!$G4+0.005,IF('Forward Curve'!$D$7=DataValidation!$A$6,Vols!$H4+0.005,IF('Forward Curve'!$D$7=DataValidation!$A$4,Vols!$F4+0.005,"")))))</f>
        <v>6.1206000000000003E-3</v>
      </c>
      <c r="T4" s="50">
        <f>IF('Forward Curve'!$D$8=DataValidation!$B$2,Vols!$M4,IF('Forward Curve'!$D$8=DataValidation!$B$3,Vols!$L4,IF('Forward Curve'!$D$8=DataValidation!$B$4,Vols!$K4,IF('Forward Curve'!$D$8=DataValidation!$B$5,Vols!$J4,IF('Forward Curve'!$D$8=DataValidation!$B$7,$P4,IF('Forward Curve'!$D$8=DataValidation!$B$8,Vols!$Q4,IF('Forward Curve'!$D$8=DataValidation!$B$9,Vols!$R4,"ERROR")))))))</f>
        <v>1.1260755737674813E-3</v>
      </c>
      <c r="V4" s="3">
        <v>100</v>
      </c>
      <c r="W4" s="36"/>
      <c r="X4" s="36"/>
    </row>
    <row r="5" spans="1:24" x14ac:dyDescent="0.25">
      <c r="A5" s="5">
        <f>'Forward Curve'!$B16</f>
        <v>44314</v>
      </c>
      <c r="B5" s="6">
        <v>1.3012999999999999E-2</v>
      </c>
      <c r="C5" s="7"/>
      <c r="D5" s="6">
        <v>9.1679999999999995E-4</v>
      </c>
      <c r="E5" s="6">
        <v>1.4663E-3</v>
      </c>
      <c r="F5" s="6">
        <v>1.7118000000000001E-3</v>
      </c>
      <c r="G5" s="42">
        <v>3.2775800000000001E-2</v>
      </c>
      <c r="H5" s="42">
        <v>5.3370000000000002E-4</v>
      </c>
      <c r="I5" s="8"/>
      <c r="J5" s="7">
        <f>IF('Forward Curve'!$D$7=DataValidation!$A$2,Vols!$D5*(1-(SQRT(YEARFRAC($A$2,$A5,2))*(2*$B5))),IF('Forward Curve'!$D$7=DataValidation!$A$3,Vols!$E5*(1-(SQRT(YEARFRAC($A$2,$A5,2))*(2*$B5))),IF('Forward Curve'!$D$7=DataValidation!$A$5,Vols!$D5*(1-(SQRT(YEARFRAC($A$2,$A5,2))*(2*$B5)))+0.03,IF('Forward Curve'!$D$7=DataValidation!$A$6,Vols!$H5*(1-(SQRT(YEARFRAC($A$2,$A5,2))*(2*$B5))),IF('Forward Curve'!$D$7=DataValidation!$A$4,Vols!$F5*(1-(SQRT(YEARFRAC($A$2,$A5,2))*(2*$B5))),"")))))</f>
        <v>9.0507020543425696E-4</v>
      </c>
      <c r="K5" s="7">
        <f>IF('Forward Curve'!$D$7=DataValidation!$A$2,Vols!$D5*(1-(SQRT(YEARFRAC($A$2,$A5,2))*(1*$B5))),IF('Forward Curve'!$D$7=DataValidation!$A$3,Vols!$E5*(1-(SQRT(YEARFRAC($A$2,$A5,2))*(1*$B5))),IF('Forward Curve'!$D$7=DataValidation!$A$5,Vols!$D5*(1-(SQRT(YEARFRAC($A$2,$A5,2))*(1*$B5)))+0.03,IF('Forward Curve'!$D$7=DataValidation!$A$6,Vols!$H5*(1-(SQRT(YEARFRAC($A$2,$A5,2))*(1*$B5))),IF('Forward Curve'!$D$7=DataValidation!$A$4,Vols!$F5*(1-(SQRT(YEARFRAC($A$2,$A5,2))*(1*$B5))),"")))))</f>
        <v>9.1093510271712851E-4</v>
      </c>
      <c r="L5" s="7">
        <f>IF('Forward Curve'!$D$7=DataValidation!$A$2,Vols!$D5*(1+(SQRT(YEARFRAC($A$2,$A5,2))*(1*$B5))),IF('Forward Curve'!$D$7=DataValidation!$A$3,Vols!$E5*(1+(SQRT(YEARFRAC($A$2,$A5,2))*(1*$B5))),IF('Forward Curve'!$D$7=DataValidation!$A$5,Vols!$D5*(1+(SQRT(YEARFRAC($A$2,$A5,2))*(1*$B5)))+0.03,IF('Forward Curve'!$D$7=DataValidation!$A$6,Vols!$H5*(1+(SQRT(YEARFRAC($A$2,$A5,2))*(1*$B5))),IF('Forward Curve'!$D$7=DataValidation!$A$4,Vols!$F5*(1+(SQRT(YEARFRAC($A$2,$A5,2))*(1*$B5))),"")))))</f>
        <v>9.226648972828715E-4</v>
      </c>
      <c r="M5" s="7">
        <f>IF('Forward Curve'!$D$7=DataValidation!$A$2,Vols!$D5*(1+(SQRT(YEARFRAC($A$2,$A5,2))*(2*$B5))),IF('Forward Curve'!$D$7=DataValidation!$A$3,Vols!$E5*(1+(SQRT(YEARFRAC($A$2,$A5,2))*(2*$B5))),IF('Forward Curve'!$D$7=DataValidation!$A$5,Vols!$D5*(1+(SQRT(YEARFRAC($A$2,$A5,2))*(2*$B5)))+0.03,IF('Forward Curve'!$D$7=DataValidation!$A$6,Vols!$H5*(1+(SQRT(YEARFRAC($A$2,$A5,2))*(2*$B5))),IF('Forward Curve'!$D$7=DataValidation!$A$4,Vols!$F5*(1+(SQRT(YEARFRAC($A$2,$A5,2))*(2*$B5))),"")))))</f>
        <v>9.2852979456574283E-4</v>
      </c>
      <c r="O5" s="46">
        <v>1.25E-3</v>
      </c>
      <c r="P5" s="7">
        <f>IF('Forward Curve'!$D$7=DataValidation!$A$2,Vols!$O5,IF('Forward Curve'!$D$7=DataValidation!$A$3,Vols!$O5+(Vols!$E5-Vols!$D5),IF('Forward Curve'!$D$7=DataValidation!$A$5,Vols!$O5+(Vols!$G5-Vols!$D5),IF('Forward Curve'!$D$7=DataValidation!$A$6,Vols!$O5+(Vols!$H5-Vols!$D5),IF('Forward Curve'!$D$7=DataValidation!$A$4,Vols!$O5+(Vols!$F5-Vols!$D5))))))</f>
        <v>1.25E-3</v>
      </c>
      <c r="Q5" s="7">
        <f>IF('Forward Curve'!$D$7=DataValidation!$A$2,$D5+0.0025,IF('Forward Curve'!$D$7=DataValidation!$A$3,$E5+0.0025,IF('Forward Curve'!$D$7=DataValidation!$A$5,Vols!$G5+0.0025,IF('Forward Curve'!$D$7=DataValidation!$A$6,Vols!$H5+0.0025,IF('Forward Curve'!$D$7=DataValidation!$A$4,Vols!$F5+0.0025,"")))))</f>
        <v>3.4168000000000002E-3</v>
      </c>
      <c r="R5" s="7">
        <f>IF('Forward Curve'!$D$7=DataValidation!$A$2,$D5+0.005,IF('Forward Curve'!$D$7=DataValidation!$A$3,$E5+0.005,IF('Forward Curve'!$D$7=DataValidation!$A$5,Vols!$G5+0.005,IF('Forward Curve'!$D$7=DataValidation!$A$6,Vols!$H5+0.005,IF('Forward Curve'!$D$7=DataValidation!$A$4,Vols!$F5+0.005,"")))))</f>
        <v>5.9167999999999998E-3</v>
      </c>
      <c r="T5" s="50">
        <f>IF('Forward Curve'!$D$8=DataValidation!$B$2,Vols!$M5,IF('Forward Curve'!$D$8=DataValidation!$B$3,Vols!$L5,IF('Forward Curve'!$D$8=DataValidation!$B$4,Vols!$K5,IF('Forward Curve'!$D$8=DataValidation!$B$5,Vols!$J5,IF('Forward Curve'!$D$8=DataValidation!$B$7,$P5,IF('Forward Curve'!$D$8=DataValidation!$B$8,Vols!$Q5,IF('Forward Curve'!$D$8=DataValidation!$B$9,Vols!$R5,"ERROR")))))))</f>
        <v>9.226648972828715E-4</v>
      </c>
      <c r="W5" s="36"/>
      <c r="X5" s="36"/>
    </row>
    <row r="6" spans="1:24" x14ac:dyDescent="0.25">
      <c r="A6" s="5">
        <f>'Forward Curve'!$B17</f>
        <v>44344</v>
      </c>
      <c r="B6" s="6">
        <v>1.3531E-2</v>
      </c>
      <c r="C6" s="7"/>
      <c r="D6" s="6">
        <v>8.4000000000000003E-4</v>
      </c>
      <c r="E6" s="6">
        <v>1.5046999999999999E-3</v>
      </c>
      <c r="F6" s="6">
        <v>1.7527999999999999E-3</v>
      </c>
      <c r="G6" s="42">
        <v>3.1830900000000002E-2</v>
      </c>
      <c r="H6" s="42">
        <v>4.4299999999999998E-4</v>
      </c>
      <c r="I6" s="8"/>
      <c r="J6" s="7">
        <f>IF('Forward Curve'!$D$7=DataValidation!$A$2,Vols!$D6*(1-(SQRT(YEARFRAC($A$2,$A6,2))*(2*$B6))),IF('Forward Curve'!$D$7=DataValidation!$A$3,Vols!$E6*(1-(SQRT(YEARFRAC($A$2,$A6,2))*(2*$B6))),IF('Forward Curve'!$D$7=DataValidation!$A$5,Vols!$D6*(1-(SQRT(YEARFRAC($A$2,$A6,2))*(2*$B6)))+0.03,IF('Forward Curve'!$D$7=DataValidation!$A$6,Vols!$H6*(1-(SQRT(YEARFRAC($A$2,$A6,2))*(2*$B6))),IF('Forward Curve'!$D$7=DataValidation!$A$4,Vols!$F6*(1-(SQRT(YEARFRAC($A$2,$A6,2))*(2*$B6))),"")))))</f>
        <v>8.2704072051130624E-4</v>
      </c>
      <c r="K6" s="7">
        <f>IF('Forward Curve'!$D$7=DataValidation!$A$2,Vols!$D6*(1-(SQRT(YEARFRAC($A$2,$A6,2))*(1*$B6))),IF('Forward Curve'!$D$7=DataValidation!$A$3,Vols!$E6*(1-(SQRT(YEARFRAC($A$2,$A6,2))*(1*$B6))),IF('Forward Curve'!$D$7=DataValidation!$A$5,Vols!$D6*(1-(SQRT(YEARFRAC($A$2,$A6,2))*(1*$B6)))+0.03,IF('Forward Curve'!$D$7=DataValidation!$A$6,Vols!$H6*(1-(SQRT(YEARFRAC($A$2,$A6,2))*(1*$B6))),IF('Forward Curve'!$D$7=DataValidation!$A$4,Vols!$F6*(1-(SQRT(YEARFRAC($A$2,$A6,2))*(1*$B6))),"")))))</f>
        <v>8.3352036025565314E-4</v>
      </c>
      <c r="L6" s="7">
        <f>IF('Forward Curve'!$D$7=DataValidation!$A$2,Vols!$D6*(1+(SQRT(YEARFRAC($A$2,$A6,2))*(1*$B6))),IF('Forward Curve'!$D$7=DataValidation!$A$3,Vols!$E6*(1+(SQRT(YEARFRAC($A$2,$A6,2))*(1*$B6))),IF('Forward Curve'!$D$7=DataValidation!$A$5,Vols!$D6*(1+(SQRT(YEARFRAC($A$2,$A6,2))*(1*$B6)))+0.03,IF('Forward Curve'!$D$7=DataValidation!$A$6,Vols!$H6*(1+(SQRT(YEARFRAC($A$2,$A6,2))*(1*$B6))),IF('Forward Curve'!$D$7=DataValidation!$A$4,Vols!$F6*(1+(SQRT(YEARFRAC($A$2,$A6,2))*(1*$B6))),"")))))</f>
        <v>8.4647963974434693E-4</v>
      </c>
      <c r="M6" s="7">
        <f>IF('Forward Curve'!$D$7=DataValidation!$A$2,Vols!$D6*(1+(SQRT(YEARFRAC($A$2,$A6,2))*(2*$B6))),IF('Forward Curve'!$D$7=DataValidation!$A$3,Vols!$E6*(1+(SQRT(YEARFRAC($A$2,$A6,2))*(2*$B6))),IF('Forward Curve'!$D$7=DataValidation!$A$5,Vols!$D6*(1+(SQRT(YEARFRAC($A$2,$A6,2))*(2*$B6)))+0.03,IF('Forward Curve'!$D$7=DataValidation!$A$6,Vols!$H6*(1+(SQRT(YEARFRAC($A$2,$A6,2))*(2*$B6))),IF('Forward Curve'!$D$7=DataValidation!$A$4,Vols!$F6*(1+(SQRT(YEARFRAC($A$2,$A6,2))*(2*$B6))),"")))))</f>
        <v>8.5295927948869383E-4</v>
      </c>
      <c r="O6" s="45">
        <f>+O5</f>
        <v>1.25E-3</v>
      </c>
      <c r="P6" s="7">
        <f>IF('Forward Curve'!$D$7=DataValidation!$A$2,Vols!$O6,IF('Forward Curve'!$D$7=DataValidation!$A$3,Vols!$O6+(Vols!$E6-Vols!$D6),IF('Forward Curve'!$D$7=DataValidation!$A$5,Vols!$O6+(Vols!$G6-Vols!$D6),IF('Forward Curve'!$D$7=DataValidation!$A$6,Vols!$O6+(Vols!$H6-Vols!$D6),IF('Forward Curve'!$D$7=DataValidation!$A$4,Vols!$O6+(Vols!$F6-Vols!$D6))))))</f>
        <v>1.25E-3</v>
      </c>
      <c r="Q6" s="7">
        <f>IF('Forward Curve'!$D$7=DataValidation!$A$2,$D6+0.0025,IF('Forward Curve'!$D$7=DataValidation!$A$3,$E6+0.0025,IF('Forward Curve'!$D$7=DataValidation!$A$5,Vols!$G6+0.0025,IF('Forward Curve'!$D$7=DataValidation!$A$6,Vols!$H6+0.0025,IF('Forward Curve'!$D$7=DataValidation!$A$4,Vols!$F6+0.0025,"")))))</f>
        <v>3.3400000000000001E-3</v>
      </c>
      <c r="R6" s="7">
        <f>IF('Forward Curve'!$D$7=DataValidation!$A$2,$D6+0.005,IF('Forward Curve'!$D$7=DataValidation!$A$3,$E6+0.005,IF('Forward Curve'!$D$7=DataValidation!$A$5,Vols!$G6+0.005,IF('Forward Curve'!$D$7=DataValidation!$A$6,Vols!$H6+0.005,IF('Forward Curve'!$D$7=DataValidation!$A$4,Vols!$F6+0.005,"")))))</f>
        <v>5.8399999999999997E-3</v>
      </c>
      <c r="T6" s="50">
        <f>IF('Forward Curve'!$D$8=DataValidation!$B$2,Vols!$M6,IF('Forward Curve'!$D$8=DataValidation!$B$3,Vols!$L6,IF('Forward Curve'!$D$8=DataValidation!$B$4,Vols!$K6,IF('Forward Curve'!$D$8=DataValidation!$B$5,Vols!$J6,IF('Forward Curve'!$D$8=DataValidation!$B$7,$P6,IF('Forward Curve'!$D$8=DataValidation!$B$8,Vols!$Q6,IF('Forward Curve'!$D$8=DataValidation!$B$9,Vols!$R6,"ERROR")))))))</f>
        <v>8.4647963974434693E-4</v>
      </c>
      <c r="W6" s="36"/>
      <c r="X6" s="36"/>
    </row>
    <row r="7" spans="1:24" x14ac:dyDescent="0.25">
      <c r="A7" s="5">
        <f>'Forward Curve'!$B18</f>
        <v>44375</v>
      </c>
      <c r="B7" s="6">
        <v>1.2670000000000001E-2</v>
      </c>
      <c r="C7" s="7"/>
      <c r="D7" s="6">
        <v>1.1490999999999999E-3</v>
      </c>
      <c r="E7" s="6">
        <v>1.5958000000000001E-3</v>
      </c>
      <c r="F7" s="6">
        <v>1.8441E-3</v>
      </c>
      <c r="G7" s="42">
        <v>3.2352899999999997E-2</v>
      </c>
      <c r="H7" s="42">
        <v>3.5630000000000004E-4</v>
      </c>
      <c r="I7" s="8"/>
      <c r="J7" s="7">
        <f>IF('Forward Curve'!$D$7=DataValidation!$A$2,Vols!$D7*(1-(SQRT(YEARFRAC($A$2,$A7,2))*(2*$B7))),IF('Forward Curve'!$D$7=DataValidation!$A$3,Vols!$E7*(1-(SQRT(YEARFRAC($A$2,$A7,2))*(2*$B7))),IF('Forward Curve'!$D$7=DataValidation!$A$5,Vols!$D7*(1-(SQRT(YEARFRAC($A$2,$A7,2))*(2*$B7)))+0.03,IF('Forward Curve'!$D$7=DataValidation!$A$6,Vols!$H7*(1-(SQRT(YEARFRAC($A$2,$A7,2))*(2*$B7))),IF('Forward Curve'!$D$7=DataValidation!$A$4,Vols!$F7*(1-(SQRT(YEARFRAC($A$2,$A7,2))*(2*$B7))),"")))))</f>
        <v>1.1304300118409249E-3</v>
      </c>
      <c r="K7" s="7">
        <f>IF('Forward Curve'!$D$7=DataValidation!$A$2,Vols!$D7*(1-(SQRT(YEARFRAC($A$2,$A7,2))*(1*$B7))),IF('Forward Curve'!$D$7=DataValidation!$A$3,Vols!$E7*(1-(SQRT(YEARFRAC($A$2,$A7,2))*(1*$B7))),IF('Forward Curve'!$D$7=DataValidation!$A$5,Vols!$D7*(1-(SQRT(YEARFRAC($A$2,$A7,2))*(1*$B7)))+0.03,IF('Forward Curve'!$D$7=DataValidation!$A$6,Vols!$H7*(1-(SQRT(YEARFRAC($A$2,$A7,2))*(1*$B7))),IF('Forward Curve'!$D$7=DataValidation!$A$4,Vols!$F7*(1-(SQRT(YEARFRAC($A$2,$A7,2))*(1*$B7))),"")))))</f>
        <v>1.1397650059204623E-3</v>
      </c>
      <c r="L7" s="7">
        <f>IF('Forward Curve'!$D$7=DataValidation!$A$2,Vols!$D7*(1+(SQRT(YEARFRAC($A$2,$A7,2))*(1*$B7))),IF('Forward Curve'!$D$7=DataValidation!$A$3,Vols!$E7*(1+(SQRT(YEARFRAC($A$2,$A7,2))*(1*$B7))),IF('Forward Curve'!$D$7=DataValidation!$A$5,Vols!$D7*(1+(SQRT(YEARFRAC($A$2,$A7,2))*(1*$B7)))+0.03,IF('Forward Curve'!$D$7=DataValidation!$A$6,Vols!$H7*(1+(SQRT(YEARFRAC($A$2,$A7,2))*(1*$B7))),IF('Forward Curve'!$D$7=DataValidation!$A$4,Vols!$F7*(1+(SQRT(YEARFRAC($A$2,$A7,2))*(1*$B7))),"")))))</f>
        <v>1.1584349940795375E-3</v>
      </c>
      <c r="M7" s="7">
        <f>IF('Forward Curve'!$D$7=DataValidation!$A$2,Vols!$D7*(1+(SQRT(YEARFRAC($A$2,$A7,2))*(2*$B7))),IF('Forward Curve'!$D$7=DataValidation!$A$3,Vols!$E7*(1+(SQRT(YEARFRAC($A$2,$A7,2))*(2*$B7))),IF('Forward Curve'!$D$7=DataValidation!$A$5,Vols!$D7*(1+(SQRT(YEARFRAC($A$2,$A7,2))*(2*$B7)))+0.03,IF('Forward Curve'!$D$7=DataValidation!$A$6,Vols!$H7*(1+(SQRT(YEARFRAC($A$2,$A7,2))*(2*$B7))),IF('Forward Curve'!$D$7=DataValidation!$A$4,Vols!$F7*(1+(SQRT(YEARFRAC($A$2,$A7,2))*(2*$B7))),"")))))</f>
        <v>1.1677699881590749E-3</v>
      </c>
      <c r="O7" s="45">
        <f t="shared" ref="O7:O16" si="0">+O6</f>
        <v>1.25E-3</v>
      </c>
      <c r="P7" s="7">
        <f>IF('Forward Curve'!$D$7=DataValidation!$A$2,Vols!$O7,IF('Forward Curve'!$D$7=DataValidation!$A$3,Vols!$O7+(Vols!$E7-Vols!$D7),IF('Forward Curve'!$D$7=DataValidation!$A$5,Vols!$O7+(Vols!$G7-Vols!$D7),IF('Forward Curve'!$D$7=DataValidation!$A$6,Vols!$O7+(Vols!$H7-Vols!$D7),IF('Forward Curve'!$D$7=DataValidation!$A$4,Vols!$O7+(Vols!$F7-Vols!$D7))))))</f>
        <v>1.25E-3</v>
      </c>
      <c r="Q7" s="7">
        <f>IF('Forward Curve'!$D$7=DataValidation!$A$2,$D7+0.0025,IF('Forward Curve'!$D$7=DataValidation!$A$3,$E7+0.0025,IF('Forward Curve'!$D$7=DataValidation!$A$5,Vols!$G7+0.0025,IF('Forward Curve'!$D$7=DataValidation!$A$6,Vols!$H7+0.0025,IF('Forward Curve'!$D$7=DataValidation!$A$4,Vols!$F7+0.0025,"")))))</f>
        <v>3.6490999999999997E-3</v>
      </c>
      <c r="R7" s="7">
        <f>IF('Forward Curve'!$D$7=DataValidation!$A$2,$D7+0.005,IF('Forward Curve'!$D$7=DataValidation!$A$3,$E7+0.005,IF('Forward Curve'!$D$7=DataValidation!$A$5,Vols!$G7+0.005,IF('Forward Curve'!$D$7=DataValidation!$A$6,Vols!$H7+0.005,IF('Forward Curve'!$D$7=DataValidation!$A$4,Vols!$F7+0.005,"")))))</f>
        <v>6.1491000000000002E-3</v>
      </c>
      <c r="T7" s="50">
        <f>IF('Forward Curve'!$D$8=DataValidation!$B$2,Vols!$M7,IF('Forward Curve'!$D$8=DataValidation!$B$3,Vols!$L7,IF('Forward Curve'!$D$8=DataValidation!$B$4,Vols!$K7,IF('Forward Curve'!$D$8=DataValidation!$B$5,Vols!$J7,IF('Forward Curve'!$D$8=DataValidation!$B$7,$P7,IF('Forward Curve'!$D$8=DataValidation!$B$8,Vols!$Q7,IF('Forward Curve'!$D$8=DataValidation!$B$9,Vols!$R7,"ERROR")))))))</f>
        <v>1.1584349940795375E-3</v>
      </c>
      <c r="W7" s="36"/>
      <c r="X7" s="36"/>
    </row>
    <row r="8" spans="1:24" x14ac:dyDescent="0.25">
      <c r="A8" s="5">
        <f>'Forward Curve'!$B19</f>
        <v>44405</v>
      </c>
      <c r="B8" s="6">
        <v>1.3167999999999999E-2</v>
      </c>
      <c r="C8" s="7"/>
      <c r="D8" s="6">
        <v>1.0861E-3</v>
      </c>
      <c r="E8" s="6">
        <v>1.6034999999999999E-3</v>
      </c>
      <c r="F8" s="6">
        <v>1.9114999999999998E-3</v>
      </c>
      <c r="G8" s="42">
        <v>3.2300300000000004E-2</v>
      </c>
      <c r="H8" s="42">
        <v>4.6580000000000005E-4</v>
      </c>
      <c r="I8" s="8"/>
      <c r="J8" s="7">
        <f>IF('Forward Curve'!$D$7=DataValidation!$A$2,Vols!$D8*(1-(SQRT(YEARFRAC($A$2,$A8,2))*(2*$B8))),IF('Forward Curve'!$D$7=DataValidation!$A$3,Vols!$E8*(1-(SQRT(YEARFRAC($A$2,$A8,2))*(2*$B8))),IF('Forward Curve'!$D$7=DataValidation!$A$5,Vols!$D8*(1-(SQRT(YEARFRAC($A$2,$A8,2))*(2*$B8)))+0.03,IF('Forward Curve'!$D$7=DataValidation!$A$6,Vols!$H8*(1-(SQRT(YEARFRAC($A$2,$A8,2))*(2*$B8))),IF('Forward Curve'!$D$7=DataValidation!$A$4,Vols!$F8*(1-(SQRT(YEARFRAC($A$2,$A8,2))*(2*$B8))),"")))))</f>
        <v>1.0659869294022729E-3</v>
      </c>
      <c r="K8" s="7">
        <f>IF('Forward Curve'!$D$7=DataValidation!$A$2,Vols!$D8*(1-(SQRT(YEARFRAC($A$2,$A8,2))*(1*$B8))),IF('Forward Curve'!$D$7=DataValidation!$A$3,Vols!$E8*(1-(SQRT(YEARFRAC($A$2,$A8,2))*(1*$B8))),IF('Forward Curve'!$D$7=DataValidation!$A$5,Vols!$D8*(1-(SQRT(YEARFRAC($A$2,$A8,2))*(1*$B8)))+0.03,IF('Forward Curve'!$D$7=DataValidation!$A$6,Vols!$H8*(1-(SQRT(YEARFRAC($A$2,$A8,2))*(1*$B8))),IF('Forward Curve'!$D$7=DataValidation!$A$4,Vols!$F8*(1-(SQRT(YEARFRAC($A$2,$A8,2))*(1*$B8))),"")))))</f>
        <v>1.0760434647011363E-3</v>
      </c>
      <c r="L8" s="7">
        <f>IF('Forward Curve'!$D$7=DataValidation!$A$2,Vols!$D8*(1+(SQRT(YEARFRAC($A$2,$A8,2))*(1*$B8))),IF('Forward Curve'!$D$7=DataValidation!$A$3,Vols!$E8*(1+(SQRT(YEARFRAC($A$2,$A8,2))*(1*$B8))),IF('Forward Curve'!$D$7=DataValidation!$A$5,Vols!$D8*(1+(SQRT(YEARFRAC($A$2,$A8,2))*(1*$B8)))+0.03,IF('Forward Curve'!$D$7=DataValidation!$A$6,Vols!$H8*(1+(SQRT(YEARFRAC($A$2,$A8,2))*(1*$B8))),IF('Forward Curve'!$D$7=DataValidation!$A$4,Vols!$F8*(1+(SQRT(YEARFRAC($A$2,$A8,2))*(1*$B8))),"")))))</f>
        <v>1.0961565352988637E-3</v>
      </c>
      <c r="M8" s="7">
        <f>IF('Forward Curve'!$D$7=DataValidation!$A$2,Vols!$D8*(1+(SQRT(YEARFRAC($A$2,$A8,2))*(2*$B8))),IF('Forward Curve'!$D$7=DataValidation!$A$3,Vols!$E8*(1+(SQRT(YEARFRAC($A$2,$A8,2))*(2*$B8))),IF('Forward Curve'!$D$7=DataValidation!$A$5,Vols!$D8*(1+(SQRT(YEARFRAC($A$2,$A8,2))*(2*$B8)))+0.03,IF('Forward Curve'!$D$7=DataValidation!$A$6,Vols!$H8*(1+(SQRT(YEARFRAC($A$2,$A8,2))*(2*$B8))),IF('Forward Curve'!$D$7=DataValidation!$A$4,Vols!$F8*(1+(SQRT(YEARFRAC($A$2,$A8,2))*(2*$B8))),"")))))</f>
        <v>1.1062130705977271E-3</v>
      </c>
      <c r="O8" s="45">
        <f t="shared" si="0"/>
        <v>1.25E-3</v>
      </c>
      <c r="P8" s="7">
        <f>IF('Forward Curve'!$D$7=DataValidation!$A$2,Vols!$O8,IF('Forward Curve'!$D$7=DataValidation!$A$3,Vols!$O8+(Vols!$E8-Vols!$D8),IF('Forward Curve'!$D$7=DataValidation!$A$5,Vols!$O8+(Vols!$G8-Vols!$D8),IF('Forward Curve'!$D$7=DataValidation!$A$6,Vols!$O8+(Vols!$H8-Vols!$D8),IF('Forward Curve'!$D$7=DataValidation!$A$4,Vols!$O8+(Vols!$F8-Vols!$D8))))))</f>
        <v>1.25E-3</v>
      </c>
      <c r="Q8" s="7">
        <f>IF('Forward Curve'!$D$7=DataValidation!$A$2,$D8+0.0025,IF('Forward Curve'!$D$7=DataValidation!$A$3,$E8+0.0025,IF('Forward Curve'!$D$7=DataValidation!$A$5,Vols!$G8+0.0025,IF('Forward Curve'!$D$7=DataValidation!$A$6,Vols!$H8+0.0025,IF('Forward Curve'!$D$7=DataValidation!$A$4,Vols!$F8+0.0025,"")))))</f>
        <v>3.5861000000000001E-3</v>
      </c>
      <c r="R8" s="7">
        <f>IF('Forward Curve'!$D$7=DataValidation!$A$2,$D8+0.005,IF('Forward Curve'!$D$7=DataValidation!$A$3,$E8+0.005,IF('Forward Curve'!$D$7=DataValidation!$A$5,Vols!$G8+0.005,IF('Forward Curve'!$D$7=DataValidation!$A$6,Vols!$H8+0.005,IF('Forward Curve'!$D$7=DataValidation!$A$4,Vols!$F8+0.005,"")))))</f>
        <v>6.0861000000000005E-3</v>
      </c>
      <c r="T8" s="50">
        <f>IF('Forward Curve'!$D$8=DataValidation!$B$2,Vols!$M8,IF('Forward Curve'!$D$8=DataValidation!$B$3,Vols!$L8,IF('Forward Curve'!$D$8=DataValidation!$B$4,Vols!$K8,IF('Forward Curve'!$D$8=DataValidation!$B$5,Vols!$J8,IF('Forward Curve'!$D$8=DataValidation!$B$7,$P8,IF('Forward Curve'!$D$8=DataValidation!$B$8,Vols!$Q8,IF('Forward Curve'!$D$8=DataValidation!$B$9,Vols!$R8,"ERROR")))))))</f>
        <v>1.0961565352988637E-3</v>
      </c>
      <c r="W8" s="36"/>
      <c r="X8" s="36"/>
    </row>
    <row r="9" spans="1:24" x14ac:dyDescent="0.25">
      <c r="A9" s="5">
        <f>'Forward Curve'!$B20</f>
        <v>44436</v>
      </c>
      <c r="B9" s="6">
        <v>1.3205E-2</v>
      </c>
      <c r="C9" s="7"/>
      <c r="D9" s="6">
        <v>1.1056E-3</v>
      </c>
      <c r="E9" s="6">
        <v>1.6252E-3</v>
      </c>
      <c r="F9" s="6">
        <v>2.0041E-3</v>
      </c>
      <c r="G9" s="42">
        <v>3.2244700000000001E-2</v>
      </c>
      <c r="H9" s="42">
        <v>6.1859999999999997E-4</v>
      </c>
      <c r="I9" s="8"/>
      <c r="J9" s="7">
        <f>IF('Forward Curve'!$D$7=DataValidation!$A$2,Vols!$D9*(1-(SQRT(YEARFRAC($A$2,$A9,2))*(2*$B9))),IF('Forward Curve'!$D$7=DataValidation!$A$3,Vols!$E9*(1-(SQRT(YEARFRAC($A$2,$A9,2))*(2*$B9))),IF('Forward Curve'!$D$7=DataValidation!$A$5,Vols!$D9*(1-(SQRT(YEARFRAC($A$2,$A9,2))*(2*$B9)))+0.03,IF('Forward Curve'!$D$7=DataValidation!$A$6,Vols!$H9*(1-(SQRT(YEARFRAC($A$2,$A9,2))*(2*$B9))),IF('Forward Curve'!$D$7=DataValidation!$A$4,Vols!$F9*(1-(SQRT(YEARFRAC($A$2,$A9,2))*(2*$B9))),"")))))</f>
        <v>1.0833521358533046E-3</v>
      </c>
      <c r="K9" s="7">
        <f>IF('Forward Curve'!$D$7=DataValidation!$A$2,Vols!$D9*(1-(SQRT(YEARFRAC($A$2,$A9,2))*(1*$B9))),IF('Forward Curve'!$D$7=DataValidation!$A$3,Vols!$E9*(1-(SQRT(YEARFRAC($A$2,$A9,2))*(1*$B9))),IF('Forward Curve'!$D$7=DataValidation!$A$5,Vols!$D9*(1-(SQRT(YEARFRAC($A$2,$A9,2))*(1*$B9)))+0.03,IF('Forward Curve'!$D$7=DataValidation!$A$6,Vols!$H9*(1-(SQRT(YEARFRAC($A$2,$A9,2))*(1*$B9))),IF('Forward Curve'!$D$7=DataValidation!$A$4,Vols!$F9*(1-(SQRT(YEARFRAC($A$2,$A9,2))*(1*$B9))),"")))))</f>
        <v>1.0944760679266524E-3</v>
      </c>
      <c r="L9" s="7">
        <f>IF('Forward Curve'!$D$7=DataValidation!$A$2,Vols!$D9*(1+(SQRT(YEARFRAC($A$2,$A9,2))*(1*$B9))),IF('Forward Curve'!$D$7=DataValidation!$A$3,Vols!$E9*(1+(SQRT(YEARFRAC($A$2,$A9,2))*(1*$B9))),IF('Forward Curve'!$D$7=DataValidation!$A$5,Vols!$D9*(1+(SQRT(YEARFRAC($A$2,$A9,2))*(1*$B9)))+0.03,IF('Forward Curve'!$D$7=DataValidation!$A$6,Vols!$H9*(1+(SQRT(YEARFRAC($A$2,$A9,2))*(1*$B9))),IF('Forward Curve'!$D$7=DataValidation!$A$4,Vols!$F9*(1+(SQRT(YEARFRAC($A$2,$A9,2))*(1*$B9))),"")))))</f>
        <v>1.1167239320733478E-3</v>
      </c>
      <c r="M9" s="7">
        <f>IF('Forward Curve'!$D$7=DataValidation!$A$2,Vols!$D9*(1+(SQRT(YEARFRAC($A$2,$A9,2))*(2*$B9))),IF('Forward Curve'!$D$7=DataValidation!$A$3,Vols!$E9*(1+(SQRT(YEARFRAC($A$2,$A9,2))*(2*$B9))),IF('Forward Curve'!$D$7=DataValidation!$A$5,Vols!$D9*(1+(SQRT(YEARFRAC($A$2,$A9,2))*(2*$B9)))+0.03,IF('Forward Curve'!$D$7=DataValidation!$A$6,Vols!$H9*(1+(SQRT(YEARFRAC($A$2,$A9,2))*(2*$B9))),IF('Forward Curve'!$D$7=DataValidation!$A$4,Vols!$F9*(1+(SQRT(YEARFRAC($A$2,$A9,2))*(2*$B9))),"")))))</f>
        <v>1.1278478641466954E-3</v>
      </c>
      <c r="O9" s="45">
        <f t="shared" si="0"/>
        <v>1.25E-3</v>
      </c>
      <c r="P9" s="7">
        <f>IF('Forward Curve'!$D$7=DataValidation!$A$2,Vols!$O9,IF('Forward Curve'!$D$7=DataValidation!$A$3,Vols!$O9+(Vols!$E9-Vols!$D9),IF('Forward Curve'!$D$7=DataValidation!$A$5,Vols!$O9+(Vols!$G9-Vols!$D9),IF('Forward Curve'!$D$7=DataValidation!$A$6,Vols!$O9+(Vols!$H9-Vols!$D9),IF('Forward Curve'!$D$7=DataValidation!$A$4,Vols!$O9+(Vols!$F9-Vols!$D9))))))</f>
        <v>1.25E-3</v>
      </c>
      <c r="Q9" s="7">
        <f>IF('Forward Curve'!$D$7=DataValidation!$A$2,$D9+0.0025,IF('Forward Curve'!$D$7=DataValidation!$A$3,$E9+0.0025,IF('Forward Curve'!$D$7=DataValidation!$A$5,Vols!$G9+0.0025,IF('Forward Curve'!$D$7=DataValidation!$A$6,Vols!$H9+0.0025,IF('Forward Curve'!$D$7=DataValidation!$A$4,Vols!$F9+0.0025,"")))))</f>
        <v>3.6056E-3</v>
      </c>
      <c r="R9" s="7">
        <f>IF('Forward Curve'!$D$7=DataValidation!$A$2,$D9+0.005,IF('Forward Curve'!$D$7=DataValidation!$A$3,$E9+0.005,IF('Forward Curve'!$D$7=DataValidation!$A$5,Vols!$G9+0.005,IF('Forward Curve'!$D$7=DataValidation!$A$6,Vols!$H9+0.005,IF('Forward Curve'!$D$7=DataValidation!$A$4,Vols!$F9+0.005,"")))))</f>
        <v>6.1056000000000001E-3</v>
      </c>
      <c r="T9" s="50">
        <f>IF('Forward Curve'!$D$8=DataValidation!$B$2,Vols!$M9,IF('Forward Curve'!$D$8=DataValidation!$B$3,Vols!$L9,IF('Forward Curve'!$D$8=DataValidation!$B$4,Vols!$K9,IF('Forward Curve'!$D$8=DataValidation!$B$5,Vols!$J9,IF('Forward Curve'!$D$8=DataValidation!$B$7,$P9,IF('Forward Curve'!$D$8=DataValidation!$B$8,Vols!$Q9,IF('Forward Curve'!$D$8=DataValidation!$B$9,Vols!$R9,"ERROR")))))))</f>
        <v>1.1167239320733478E-3</v>
      </c>
      <c r="X9" s="36"/>
    </row>
    <row r="10" spans="1:24" x14ac:dyDescent="0.25">
      <c r="A10" s="5">
        <f>'Forward Curve'!$B21</f>
        <v>44467</v>
      </c>
      <c r="B10" s="6">
        <v>1.2825E-2</v>
      </c>
      <c r="C10" s="7"/>
      <c r="D10" s="6">
        <v>1.1559999999999999E-3</v>
      </c>
      <c r="E10" s="6">
        <v>1.6878000000000002E-3</v>
      </c>
      <c r="F10" s="6">
        <v>2.0730000000000002E-3</v>
      </c>
      <c r="G10" s="42">
        <v>3.2392600000000001E-2</v>
      </c>
      <c r="H10" s="42">
        <v>5.4500000000000002E-4</v>
      </c>
      <c r="I10" s="8"/>
      <c r="J10" s="7">
        <f>IF('Forward Curve'!$D$7=DataValidation!$A$2,Vols!$D10*(1-(SQRT(YEARFRAC($A$2,$A10,2))*(2*$B10))),IF('Forward Curve'!$D$7=DataValidation!$A$3,Vols!$E10*(1-(SQRT(YEARFRAC($A$2,$A10,2))*(2*$B10))),IF('Forward Curve'!$D$7=DataValidation!$A$5,Vols!$D10*(1-(SQRT(YEARFRAC($A$2,$A10,2))*(2*$B10)))+0.03,IF('Forward Curve'!$D$7=DataValidation!$A$6,Vols!$H10*(1-(SQRT(YEARFRAC($A$2,$A10,2))*(2*$B10))),IF('Forward Curve'!$D$7=DataValidation!$A$4,Vols!$F10*(1-(SQRT(YEARFRAC($A$2,$A10,2))*(2*$B10))),"")))))</f>
        <v>1.1317897332802794E-3</v>
      </c>
      <c r="K10" s="7">
        <f>IF('Forward Curve'!$D$7=DataValidation!$A$2,Vols!$D10*(1-(SQRT(YEARFRAC($A$2,$A10,2))*(1*$B10))),IF('Forward Curve'!$D$7=DataValidation!$A$3,Vols!$E10*(1-(SQRT(YEARFRAC($A$2,$A10,2))*(1*$B10))),IF('Forward Curve'!$D$7=DataValidation!$A$5,Vols!$D10*(1-(SQRT(YEARFRAC($A$2,$A10,2))*(1*$B10)))+0.03,IF('Forward Curve'!$D$7=DataValidation!$A$6,Vols!$H10*(1-(SQRT(YEARFRAC($A$2,$A10,2))*(1*$B10))),IF('Forward Curve'!$D$7=DataValidation!$A$4,Vols!$F10*(1-(SQRT(YEARFRAC($A$2,$A10,2))*(1*$B10))),"")))))</f>
        <v>1.1438948666401398E-3</v>
      </c>
      <c r="L10" s="7">
        <f>IF('Forward Curve'!$D$7=DataValidation!$A$2,Vols!$D10*(1+(SQRT(YEARFRAC($A$2,$A10,2))*(1*$B10))),IF('Forward Curve'!$D$7=DataValidation!$A$3,Vols!$E10*(1+(SQRT(YEARFRAC($A$2,$A10,2))*(1*$B10))),IF('Forward Curve'!$D$7=DataValidation!$A$5,Vols!$D10*(1+(SQRT(YEARFRAC($A$2,$A10,2))*(1*$B10)))+0.03,IF('Forward Curve'!$D$7=DataValidation!$A$6,Vols!$H10*(1+(SQRT(YEARFRAC($A$2,$A10,2))*(1*$B10))),IF('Forward Curve'!$D$7=DataValidation!$A$4,Vols!$F10*(1+(SQRT(YEARFRAC($A$2,$A10,2))*(1*$B10))),"")))))</f>
        <v>1.1681051333598601E-3</v>
      </c>
      <c r="M10" s="7">
        <f>IF('Forward Curve'!$D$7=DataValidation!$A$2,Vols!$D10*(1+(SQRT(YEARFRAC($A$2,$A10,2))*(2*$B10))),IF('Forward Curve'!$D$7=DataValidation!$A$3,Vols!$E10*(1+(SQRT(YEARFRAC($A$2,$A10,2))*(2*$B10))),IF('Forward Curve'!$D$7=DataValidation!$A$5,Vols!$D10*(1+(SQRT(YEARFRAC($A$2,$A10,2))*(2*$B10)))+0.03,IF('Forward Curve'!$D$7=DataValidation!$A$6,Vols!$H10*(1+(SQRT(YEARFRAC($A$2,$A10,2))*(2*$B10))),IF('Forward Curve'!$D$7=DataValidation!$A$4,Vols!$F10*(1+(SQRT(YEARFRAC($A$2,$A10,2))*(2*$B10))),"")))))</f>
        <v>1.1802102667197204E-3</v>
      </c>
      <c r="O10" s="45">
        <f t="shared" si="0"/>
        <v>1.25E-3</v>
      </c>
      <c r="P10" s="7">
        <f>IF('Forward Curve'!$D$7=DataValidation!$A$2,Vols!$O10,IF('Forward Curve'!$D$7=DataValidation!$A$3,Vols!$O10+(Vols!$E10-Vols!$D10),IF('Forward Curve'!$D$7=DataValidation!$A$5,Vols!$O10+(Vols!$G10-Vols!$D10),IF('Forward Curve'!$D$7=DataValidation!$A$6,Vols!$O10+(Vols!$H10-Vols!$D10),IF('Forward Curve'!$D$7=DataValidation!$A$4,Vols!$O10+(Vols!$F10-Vols!$D10))))))</f>
        <v>1.25E-3</v>
      </c>
      <c r="Q10" s="7">
        <f>IF('Forward Curve'!$D$7=DataValidation!$A$2,$D10+0.0025,IF('Forward Curve'!$D$7=DataValidation!$A$3,$E10+0.0025,IF('Forward Curve'!$D$7=DataValidation!$A$5,Vols!$G10+0.0025,IF('Forward Curve'!$D$7=DataValidation!$A$6,Vols!$H10+0.0025,IF('Forward Curve'!$D$7=DataValidation!$A$4,Vols!$F10+0.0025,"")))))</f>
        <v>3.656E-3</v>
      </c>
      <c r="R10" s="7">
        <f>IF('Forward Curve'!$D$7=DataValidation!$A$2,$D10+0.005,IF('Forward Curve'!$D$7=DataValidation!$A$3,$E10+0.005,IF('Forward Curve'!$D$7=DataValidation!$A$5,Vols!$G10+0.005,IF('Forward Curve'!$D$7=DataValidation!$A$6,Vols!$H10+0.005,IF('Forward Curve'!$D$7=DataValidation!$A$4,Vols!$F10+0.005,"")))))</f>
        <v>6.156E-3</v>
      </c>
      <c r="T10" s="50">
        <f>IF('Forward Curve'!$D$8=DataValidation!$B$2,Vols!$M10,IF('Forward Curve'!$D$8=DataValidation!$B$3,Vols!$L10,IF('Forward Curve'!$D$8=DataValidation!$B$4,Vols!$K10,IF('Forward Curve'!$D$8=DataValidation!$B$5,Vols!$J10,IF('Forward Curve'!$D$8=DataValidation!$B$7,$P10,IF('Forward Curve'!$D$8=DataValidation!$B$8,Vols!$Q10,IF('Forward Curve'!$D$8=DataValidation!$B$9,Vols!$R10,"ERROR")))))))</f>
        <v>1.1681051333598601E-3</v>
      </c>
      <c r="W10" s="36"/>
      <c r="X10" s="36"/>
    </row>
    <row r="11" spans="1:24" x14ac:dyDescent="0.25">
      <c r="A11" s="5">
        <f>'Forward Curve'!$B22</f>
        <v>44497</v>
      </c>
      <c r="B11" s="6">
        <v>1.3156999999999999E-2</v>
      </c>
      <c r="C11" s="7"/>
      <c r="D11" s="6">
        <v>1.067E-3</v>
      </c>
      <c r="E11" s="6">
        <v>1.8132000000000001E-3</v>
      </c>
      <c r="F11" s="6">
        <v>2.1012000000000001E-3</v>
      </c>
      <c r="G11" s="42">
        <v>3.2386100000000001E-2</v>
      </c>
      <c r="H11" s="42">
        <v>5.0009999999999996E-4</v>
      </c>
      <c r="I11" s="8"/>
      <c r="J11" s="7">
        <f>IF('Forward Curve'!$D$7=DataValidation!$A$2,Vols!$D11*(1-(SQRT(YEARFRAC($A$2,$A11,2))*(2*$B11))),IF('Forward Curve'!$D$7=DataValidation!$A$3,Vols!$E11*(1-(SQRT(YEARFRAC($A$2,$A11,2))*(2*$B11))),IF('Forward Curve'!$D$7=DataValidation!$A$5,Vols!$D11*(1-(SQRT(YEARFRAC($A$2,$A11,2))*(2*$B11)))+0.03,IF('Forward Curve'!$D$7=DataValidation!$A$6,Vols!$H11*(1-(SQRT(YEARFRAC($A$2,$A11,2))*(2*$B11))),IF('Forward Curve'!$D$7=DataValidation!$A$4,Vols!$F11*(1-(SQRT(YEARFRAC($A$2,$A11,2))*(2*$B11))),"")))))</f>
        <v>1.042684571828979E-3</v>
      </c>
      <c r="K11" s="7">
        <f>IF('Forward Curve'!$D$7=DataValidation!$A$2,Vols!$D11*(1-(SQRT(YEARFRAC($A$2,$A11,2))*(1*$B11))),IF('Forward Curve'!$D$7=DataValidation!$A$3,Vols!$E11*(1-(SQRT(YEARFRAC($A$2,$A11,2))*(1*$B11))),IF('Forward Curve'!$D$7=DataValidation!$A$5,Vols!$D11*(1-(SQRT(YEARFRAC($A$2,$A11,2))*(1*$B11)))+0.03,IF('Forward Curve'!$D$7=DataValidation!$A$6,Vols!$H11*(1-(SQRT(YEARFRAC($A$2,$A11,2))*(1*$B11))),IF('Forward Curve'!$D$7=DataValidation!$A$4,Vols!$F11*(1-(SQRT(YEARFRAC($A$2,$A11,2))*(1*$B11))),"")))))</f>
        <v>1.0548422859144896E-3</v>
      </c>
      <c r="L11" s="7">
        <f>IF('Forward Curve'!$D$7=DataValidation!$A$2,Vols!$D11*(1+(SQRT(YEARFRAC($A$2,$A11,2))*(1*$B11))),IF('Forward Curve'!$D$7=DataValidation!$A$3,Vols!$E11*(1+(SQRT(YEARFRAC($A$2,$A11,2))*(1*$B11))),IF('Forward Curve'!$D$7=DataValidation!$A$5,Vols!$D11*(1+(SQRT(YEARFRAC($A$2,$A11,2))*(1*$B11)))+0.03,IF('Forward Curve'!$D$7=DataValidation!$A$6,Vols!$H11*(1+(SQRT(YEARFRAC($A$2,$A11,2))*(1*$B11))),IF('Forward Curve'!$D$7=DataValidation!$A$4,Vols!$F11*(1+(SQRT(YEARFRAC($A$2,$A11,2))*(1*$B11))),"")))))</f>
        <v>1.0791577140855106E-3</v>
      </c>
      <c r="M11" s="7">
        <f>IF('Forward Curve'!$D$7=DataValidation!$A$2,Vols!$D11*(1+(SQRT(YEARFRAC($A$2,$A11,2))*(2*$B11))),IF('Forward Curve'!$D$7=DataValidation!$A$3,Vols!$E11*(1+(SQRT(YEARFRAC($A$2,$A11,2))*(2*$B11))),IF('Forward Curve'!$D$7=DataValidation!$A$5,Vols!$D11*(1+(SQRT(YEARFRAC($A$2,$A11,2))*(2*$B11)))+0.03,IF('Forward Curve'!$D$7=DataValidation!$A$6,Vols!$H11*(1+(SQRT(YEARFRAC($A$2,$A11,2))*(2*$B11))),IF('Forward Curve'!$D$7=DataValidation!$A$4,Vols!$F11*(1+(SQRT(YEARFRAC($A$2,$A11,2))*(2*$B11))),"")))))</f>
        <v>1.091315428171021E-3</v>
      </c>
      <c r="O11" s="45">
        <f t="shared" si="0"/>
        <v>1.25E-3</v>
      </c>
      <c r="P11" s="7">
        <f>IF('Forward Curve'!$D$7=DataValidation!$A$2,Vols!$O11,IF('Forward Curve'!$D$7=DataValidation!$A$3,Vols!$O11+(Vols!$E11-Vols!$D11),IF('Forward Curve'!$D$7=DataValidation!$A$5,Vols!$O11+(Vols!$G11-Vols!$D11),IF('Forward Curve'!$D$7=DataValidation!$A$6,Vols!$O11+(Vols!$H11-Vols!$D11),IF('Forward Curve'!$D$7=DataValidation!$A$4,Vols!$O11+(Vols!$F11-Vols!$D11))))))</f>
        <v>1.25E-3</v>
      </c>
      <c r="Q11" s="7">
        <f>IF('Forward Curve'!$D$7=DataValidation!$A$2,$D11+0.0025,IF('Forward Curve'!$D$7=DataValidation!$A$3,$E11+0.0025,IF('Forward Curve'!$D$7=DataValidation!$A$5,Vols!$G11+0.0025,IF('Forward Curve'!$D$7=DataValidation!$A$6,Vols!$H11+0.0025,IF('Forward Curve'!$D$7=DataValidation!$A$4,Vols!$F11+0.0025,"")))))</f>
        <v>3.5669999999999999E-3</v>
      </c>
      <c r="R11" s="7">
        <f>IF('Forward Curve'!$D$7=DataValidation!$A$2,$D11+0.005,IF('Forward Curve'!$D$7=DataValidation!$A$3,$E11+0.005,IF('Forward Curve'!$D$7=DataValidation!$A$5,Vols!$G11+0.005,IF('Forward Curve'!$D$7=DataValidation!$A$6,Vols!$H11+0.005,IF('Forward Curve'!$D$7=DataValidation!$A$4,Vols!$F11+0.005,"")))))</f>
        <v>6.0670000000000003E-3</v>
      </c>
      <c r="T11" s="50">
        <f>IF('Forward Curve'!$D$8=DataValidation!$B$2,Vols!$M11,IF('Forward Curve'!$D$8=DataValidation!$B$3,Vols!$L11,IF('Forward Curve'!$D$8=DataValidation!$B$4,Vols!$K11,IF('Forward Curve'!$D$8=DataValidation!$B$5,Vols!$J11,IF('Forward Curve'!$D$8=DataValidation!$B$7,$P11,IF('Forward Curve'!$D$8=DataValidation!$B$8,Vols!$Q11,IF('Forward Curve'!$D$8=DataValidation!$B$9,Vols!$R11,"ERROR")))))))</f>
        <v>1.0791577140855106E-3</v>
      </c>
      <c r="W11" s="8"/>
      <c r="X11" s="36"/>
    </row>
    <row r="12" spans="1:24" x14ac:dyDescent="0.25">
      <c r="A12" s="5">
        <f>'Forward Curve'!$B23</f>
        <v>44528</v>
      </c>
      <c r="B12" s="6">
        <v>1.2038E-2</v>
      </c>
      <c r="C12" s="7"/>
      <c r="D12" s="6">
        <v>1.2055E-3</v>
      </c>
      <c r="E12" s="6">
        <v>1.9497E-3</v>
      </c>
      <c r="F12" s="6">
        <v>2.1308E-3</v>
      </c>
      <c r="G12" s="42">
        <v>3.2383999999999996E-2</v>
      </c>
      <c r="H12" s="42">
        <v>7.4399999999999998E-4</v>
      </c>
      <c r="I12" s="8"/>
      <c r="J12" s="7">
        <f>IF('Forward Curve'!$D$7=DataValidation!$A$2,Vols!$D12*(1-(SQRT(YEARFRAC($A$2,$A12,2))*(2*$B12))),IF('Forward Curve'!$D$7=DataValidation!$A$3,Vols!$E12*(1-(SQRT(YEARFRAC($A$2,$A12,2))*(2*$B12))),IF('Forward Curve'!$D$7=DataValidation!$A$5,Vols!$D12*(1-(SQRT(YEARFRAC($A$2,$A12,2))*(2*$B12)))+0.03,IF('Forward Curve'!$D$7=DataValidation!$A$6,Vols!$H12*(1-(SQRT(YEARFRAC($A$2,$A12,2))*(2*$B12))),IF('Forward Curve'!$D$7=DataValidation!$A$4,Vols!$F12*(1-(SQRT(YEARFRAC($A$2,$A12,2))*(2*$B12))),"")))))</f>
        <v>1.1789610615769129E-3</v>
      </c>
      <c r="K12" s="7">
        <f>IF('Forward Curve'!$D$7=DataValidation!$A$2,Vols!$D12*(1-(SQRT(YEARFRAC($A$2,$A12,2))*(1*$B12))),IF('Forward Curve'!$D$7=DataValidation!$A$3,Vols!$E12*(1-(SQRT(YEARFRAC($A$2,$A12,2))*(1*$B12))),IF('Forward Curve'!$D$7=DataValidation!$A$5,Vols!$D12*(1-(SQRT(YEARFRAC($A$2,$A12,2))*(1*$B12)))+0.03,IF('Forward Curve'!$D$7=DataValidation!$A$6,Vols!$H12*(1-(SQRT(YEARFRAC($A$2,$A12,2))*(1*$B12))),IF('Forward Curve'!$D$7=DataValidation!$A$4,Vols!$F12*(1-(SQRT(YEARFRAC($A$2,$A12,2))*(1*$B12))),"")))))</f>
        <v>1.1922305307884564E-3</v>
      </c>
      <c r="L12" s="7">
        <f>IF('Forward Curve'!$D$7=DataValidation!$A$2,Vols!$D12*(1+(SQRT(YEARFRAC($A$2,$A12,2))*(1*$B12))),IF('Forward Curve'!$D$7=DataValidation!$A$3,Vols!$E12*(1+(SQRT(YEARFRAC($A$2,$A12,2))*(1*$B12))),IF('Forward Curve'!$D$7=DataValidation!$A$5,Vols!$D12*(1+(SQRT(YEARFRAC($A$2,$A12,2))*(1*$B12)))+0.03,IF('Forward Curve'!$D$7=DataValidation!$A$6,Vols!$H12*(1+(SQRT(YEARFRAC($A$2,$A12,2))*(1*$B12))),IF('Forward Curve'!$D$7=DataValidation!$A$4,Vols!$F12*(1+(SQRT(YEARFRAC($A$2,$A12,2))*(1*$B12))),"")))))</f>
        <v>1.2187694692115435E-3</v>
      </c>
      <c r="M12" s="7">
        <f>IF('Forward Curve'!$D$7=DataValidation!$A$2,Vols!$D12*(1+(SQRT(YEARFRAC($A$2,$A12,2))*(2*$B12))),IF('Forward Curve'!$D$7=DataValidation!$A$3,Vols!$E12*(1+(SQRT(YEARFRAC($A$2,$A12,2))*(2*$B12))),IF('Forward Curve'!$D$7=DataValidation!$A$5,Vols!$D12*(1+(SQRT(YEARFRAC($A$2,$A12,2))*(2*$B12)))+0.03,IF('Forward Curve'!$D$7=DataValidation!$A$6,Vols!$H12*(1+(SQRT(YEARFRAC($A$2,$A12,2))*(2*$B12))),IF('Forward Curve'!$D$7=DataValidation!$A$4,Vols!$F12*(1+(SQRT(YEARFRAC($A$2,$A12,2))*(2*$B12))),"")))))</f>
        <v>1.232038938423087E-3</v>
      </c>
      <c r="O12" s="45">
        <f t="shared" si="0"/>
        <v>1.25E-3</v>
      </c>
      <c r="P12" s="7">
        <f>IF('Forward Curve'!$D$7=DataValidation!$A$2,Vols!$O12,IF('Forward Curve'!$D$7=DataValidation!$A$3,Vols!$O12+(Vols!$E12-Vols!$D12),IF('Forward Curve'!$D$7=DataValidation!$A$5,Vols!$O12+(Vols!$G12-Vols!$D12),IF('Forward Curve'!$D$7=DataValidation!$A$6,Vols!$O12+(Vols!$H12-Vols!$D12),IF('Forward Curve'!$D$7=DataValidation!$A$4,Vols!$O12+(Vols!$F12-Vols!$D12))))))</f>
        <v>1.25E-3</v>
      </c>
      <c r="Q12" s="7">
        <f>IF('Forward Curve'!$D$7=DataValidation!$A$2,$D12+0.0025,IF('Forward Curve'!$D$7=DataValidation!$A$3,$E12+0.0025,IF('Forward Curve'!$D$7=DataValidation!$A$5,Vols!$G12+0.0025,IF('Forward Curve'!$D$7=DataValidation!$A$6,Vols!$H12+0.0025,IF('Forward Curve'!$D$7=DataValidation!$A$4,Vols!$F12+0.0025,"")))))</f>
        <v>3.7055E-3</v>
      </c>
      <c r="R12" s="7">
        <f>IF('Forward Curve'!$D$7=DataValidation!$A$2,$D12+0.005,IF('Forward Curve'!$D$7=DataValidation!$A$3,$E12+0.005,IF('Forward Curve'!$D$7=DataValidation!$A$5,Vols!$G12+0.005,IF('Forward Curve'!$D$7=DataValidation!$A$6,Vols!$H12+0.005,IF('Forward Curve'!$D$7=DataValidation!$A$4,Vols!$F12+0.005,"")))))</f>
        <v>6.2055000000000001E-3</v>
      </c>
      <c r="T12" s="50">
        <f>IF('Forward Curve'!$D$8=DataValidation!$B$2,Vols!$M12,IF('Forward Curve'!$D$8=DataValidation!$B$3,Vols!$L12,IF('Forward Curve'!$D$8=DataValidation!$B$4,Vols!$K12,IF('Forward Curve'!$D$8=DataValidation!$B$5,Vols!$J12,IF('Forward Curve'!$D$8=DataValidation!$B$7,$P12,IF('Forward Curve'!$D$8=DataValidation!$B$8,Vols!$Q12,IF('Forward Curve'!$D$8=DataValidation!$B$9,Vols!$R12,"ERROR")))))))</f>
        <v>1.2187694692115435E-3</v>
      </c>
      <c r="W12" s="36"/>
      <c r="X12" s="36"/>
    </row>
    <row r="13" spans="1:24" x14ac:dyDescent="0.25">
      <c r="A13" s="5">
        <f>'Forward Curve'!$B24</f>
        <v>44558</v>
      </c>
      <c r="B13" s="6">
        <v>1.0737000000000002E-2</v>
      </c>
      <c r="C13" s="7"/>
      <c r="D13" s="6">
        <v>1.4274000000000001E-3</v>
      </c>
      <c r="E13" s="6">
        <v>1.9991000000000002E-3</v>
      </c>
      <c r="F13" s="6">
        <v>2.1416E-3</v>
      </c>
      <c r="G13" s="42">
        <v>3.26783E-2</v>
      </c>
      <c r="H13" s="42">
        <v>6.1479999999999998E-4</v>
      </c>
      <c r="I13" s="8"/>
      <c r="J13" s="7">
        <f>IF('Forward Curve'!$D$7=DataValidation!$A$2,Vols!$D13*(1-(SQRT(YEARFRAC($A$2,$A13,2))*(2*$B13))),IF('Forward Curve'!$D$7=DataValidation!$A$3,Vols!$E13*(1-(SQRT(YEARFRAC($A$2,$A13,2))*(2*$B13))),IF('Forward Curve'!$D$7=DataValidation!$A$5,Vols!$D13*(1-(SQRT(YEARFRAC($A$2,$A13,2))*(2*$B13)))+0.03,IF('Forward Curve'!$D$7=DataValidation!$A$6,Vols!$H13*(1-(SQRT(YEARFRAC($A$2,$A13,2))*(2*$B13))),IF('Forward Curve'!$D$7=DataValidation!$A$4,Vols!$F13*(1-(SQRT(YEARFRAC($A$2,$A13,2))*(2*$B13))),"")))))</f>
        <v>1.3980085245820458E-3</v>
      </c>
      <c r="K13" s="7">
        <f>IF('Forward Curve'!$D$7=DataValidation!$A$2,Vols!$D13*(1-(SQRT(YEARFRAC($A$2,$A13,2))*(1*$B13))),IF('Forward Curve'!$D$7=DataValidation!$A$3,Vols!$E13*(1-(SQRT(YEARFRAC($A$2,$A13,2))*(1*$B13))),IF('Forward Curve'!$D$7=DataValidation!$A$5,Vols!$D13*(1-(SQRT(YEARFRAC($A$2,$A13,2))*(1*$B13)))+0.03,IF('Forward Curve'!$D$7=DataValidation!$A$6,Vols!$H13*(1-(SQRT(YEARFRAC($A$2,$A13,2))*(1*$B13))),IF('Forward Curve'!$D$7=DataValidation!$A$4,Vols!$F13*(1-(SQRT(YEARFRAC($A$2,$A13,2))*(1*$B13))),"")))))</f>
        <v>1.412704262291023E-3</v>
      </c>
      <c r="L13" s="7">
        <f>IF('Forward Curve'!$D$7=DataValidation!$A$2,Vols!$D13*(1+(SQRT(YEARFRAC($A$2,$A13,2))*(1*$B13))),IF('Forward Curve'!$D$7=DataValidation!$A$3,Vols!$E13*(1+(SQRT(YEARFRAC($A$2,$A13,2))*(1*$B13))),IF('Forward Curve'!$D$7=DataValidation!$A$5,Vols!$D13*(1+(SQRT(YEARFRAC($A$2,$A13,2))*(1*$B13)))+0.03,IF('Forward Curve'!$D$7=DataValidation!$A$6,Vols!$H13*(1+(SQRT(YEARFRAC($A$2,$A13,2))*(1*$B13))),IF('Forward Curve'!$D$7=DataValidation!$A$4,Vols!$F13*(1+(SQRT(YEARFRAC($A$2,$A13,2))*(1*$B13))),"")))))</f>
        <v>1.4420957377089772E-3</v>
      </c>
      <c r="M13" s="7">
        <f>IF('Forward Curve'!$D$7=DataValidation!$A$2,Vols!$D13*(1+(SQRT(YEARFRAC($A$2,$A13,2))*(2*$B13))),IF('Forward Curve'!$D$7=DataValidation!$A$3,Vols!$E13*(1+(SQRT(YEARFRAC($A$2,$A13,2))*(2*$B13))),IF('Forward Curve'!$D$7=DataValidation!$A$5,Vols!$D13*(1+(SQRT(YEARFRAC($A$2,$A13,2))*(2*$B13)))+0.03,IF('Forward Curve'!$D$7=DataValidation!$A$6,Vols!$H13*(1+(SQRT(YEARFRAC($A$2,$A13,2))*(2*$B13))),IF('Forward Curve'!$D$7=DataValidation!$A$4,Vols!$F13*(1+(SQRT(YEARFRAC($A$2,$A13,2))*(2*$B13))),"")))))</f>
        <v>1.4567914754179544E-3</v>
      </c>
      <c r="O13" s="45">
        <f t="shared" si="0"/>
        <v>1.25E-3</v>
      </c>
      <c r="P13" s="7">
        <f>IF('Forward Curve'!$D$7=DataValidation!$A$2,Vols!$O13,IF('Forward Curve'!$D$7=DataValidation!$A$3,Vols!$O13+(Vols!$E13-Vols!$D13),IF('Forward Curve'!$D$7=DataValidation!$A$5,Vols!$O13+(Vols!$G13-Vols!$D13),IF('Forward Curve'!$D$7=DataValidation!$A$6,Vols!$O13+(Vols!$H13-Vols!$D13),IF('Forward Curve'!$D$7=DataValidation!$A$4,Vols!$O13+(Vols!$F13-Vols!$D13))))))</f>
        <v>1.25E-3</v>
      </c>
      <c r="Q13" s="7">
        <f>IF('Forward Curve'!$D$7=DataValidation!$A$2,$D13+0.0025,IF('Forward Curve'!$D$7=DataValidation!$A$3,$E13+0.0025,IF('Forward Curve'!$D$7=DataValidation!$A$5,Vols!$G13+0.0025,IF('Forward Curve'!$D$7=DataValidation!$A$6,Vols!$H13+0.0025,IF('Forward Curve'!$D$7=DataValidation!$A$4,Vols!$F13+0.0025,"")))))</f>
        <v>3.9274000000000002E-3</v>
      </c>
      <c r="R13" s="7">
        <f>IF('Forward Curve'!$D$7=DataValidation!$A$2,$D13+0.005,IF('Forward Curve'!$D$7=DataValidation!$A$3,$E13+0.005,IF('Forward Curve'!$D$7=DataValidation!$A$5,Vols!$G13+0.005,IF('Forward Curve'!$D$7=DataValidation!$A$6,Vols!$H13+0.005,IF('Forward Curve'!$D$7=DataValidation!$A$4,Vols!$F13+0.005,"")))))</f>
        <v>6.4273999999999998E-3</v>
      </c>
      <c r="T13" s="50">
        <f>IF('Forward Curve'!$D$8=DataValidation!$B$2,Vols!$M13,IF('Forward Curve'!$D$8=DataValidation!$B$3,Vols!$L13,IF('Forward Curve'!$D$8=DataValidation!$B$4,Vols!$K13,IF('Forward Curve'!$D$8=DataValidation!$B$5,Vols!$J13,IF('Forward Curve'!$D$8=DataValidation!$B$7,$P13,IF('Forward Curve'!$D$8=DataValidation!$B$8,Vols!$Q13,IF('Forward Curve'!$D$8=DataValidation!$B$9,Vols!$R13,"ERROR")))))))</f>
        <v>1.4420957377089772E-3</v>
      </c>
      <c r="W13" s="36"/>
      <c r="X13" s="36"/>
    </row>
    <row r="14" spans="1:24" x14ac:dyDescent="0.25">
      <c r="A14" s="5">
        <f>'Forward Curve'!$B25</f>
        <v>44589</v>
      </c>
      <c r="B14" s="6">
        <v>9.7479999999999997E-3</v>
      </c>
      <c r="C14" s="7"/>
      <c r="D14" s="6">
        <v>1.4816999999999999E-3</v>
      </c>
      <c r="E14" s="6">
        <v>1.9002999999999999E-3</v>
      </c>
      <c r="F14" s="6">
        <v>2.1232E-3</v>
      </c>
      <c r="G14" s="42">
        <v>3.2734200000000005E-2</v>
      </c>
      <c r="H14" s="42">
        <v>6.2310000000000002E-4</v>
      </c>
      <c r="I14" s="8"/>
      <c r="J14" s="7">
        <f>IF('Forward Curve'!$D$7=DataValidation!$A$2,Vols!$D14*(1-(SQRT(YEARFRAC($A$2,$A14,2))*(2*$B14))),IF('Forward Curve'!$D$7=DataValidation!$A$3,Vols!$E14*(1-(SQRT(YEARFRAC($A$2,$A14,2))*(2*$B14))),IF('Forward Curve'!$D$7=DataValidation!$A$5,Vols!$D14*(1-(SQRT(YEARFRAC($A$2,$A14,2))*(2*$B14)))+0.03,IF('Forward Curve'!$D$7=DataValidation!$A$6,Vols!$H14*(1-(SQRT(YEARFRAC($A$2,$A14,2))*(2*$B14))),IF('Forward Curve'!$D$7=DataValidation!$A$4,Vols!$F14*(1-(SQRT(YEARFRAC($A$2,$A14,2))*(2*$B14))),"")))))</f>
        <v>1.4527326456524475E-3</v>
      </c>
      <c r="K14" s="7">
        <f>IF('Forward Curve'!$D$7=DataValidation!$A$2,Vols!$D14*(1-(SQRT(YEARFRAC($A$2,$A14,2))*(1*$B14))),IF('Forward Curve'!$D$7=DataValidation!$A$3,Vols!$E14*(1-(SQRT(YEARFRAC($A$2,$A14,2))*(1*$B14))),IF('Forward Curve'!$D$7=DataValidation!$A$5,Vols!$D14*(1-(SQRT(YEARFRAC($A$2,$A14,2))*(1*$B14)))+0.03,IF('Forward Curve'!$D$7=DataValidation!$A$6,Vols!$H14*(1-(SQRT(YEARFRAC($A$2,$A14,2))*(1*$B14))),IF('Forward Curve'!$D$7=DataValidation!$A$4,Vols!$F14*(1-(SQRT(YEARFRAC($A$2,$A14,2))*(1*$B14))),"")))))</f>
        <v>1.4672163228262238E-3</v>
      </c>
      <c r="L14" s="7">
        <f>IF('Forward Curve'!$D$7=DataValidation!$A$2,Vols!$D14*(1+(SQRT(YEARFRAC($A$2,$A14,2))*(1*$B14))),IF('Forward Curve'!$D$7=DataValidation!$A$3,Vols!$E14*(1+(SQRT(YEARFRAC($A$2,$A14,2))*(1*$B14))),IF('Forward Curve'!$D$7=DataValidation!$A$5,Vols!$D14*(1+(SQRT(YEARFRAC($A$2,$A14,2))*(1*$B14)))+0.03,IF('Forward Curve'!$D$7=DataValidation!$A$6,Vols!$H14*(1+(SQRT(YEARFRAC($A$2,$A14,2))*(1*$B14))),IF('Forward Curve'!$D$7=DataValidation!$A$4,Vols!$F14*(1+(SQRT(YEARFRAC($A$2,$A14,2))*(1*$B14))),"")))))</f>
        <v>1.4961836771737761E-3</v>
      </c>
      <c r="M14" s="7">
        <f>IF('Forward Curve'!$D$7=DataValidation!$A$2,Vols!$D14*(1+(SQRT(YEARFRAC($A$2,$A14,2))*(2*$B14))),IF('Forward Curve'!$D$7=DataValidation!$A$3,Vols!$E14*(1+(SQRT(YEARFRAC($A$2,$A14,2))*(2*$B14))),IF('Forward Curve'!$D$7=DataValidation!$A$5,Vols!$D14*(1+(SQRT(YEARFRAC($A$2,$A14,2))*(2*$B14)))+0.03,IF('Forward Curve'!$D$7=DataValidation!$A$6,Vols!$H14*(1+(SQRT(YEARFRAC($A$2,$A14,2))*(2*$B14))),IF('Forward Curve'!$D$7=DataValidation!$A$4,Vols!$F14*(1+(SQRT(YEARFRAC($A$2,$A14,2))*(2*$B14))),"")))))</f>
        <v>1.510667354347552E-3</v>
      </c>
      <c r="O14" s="45">
        <f t="shared" si="0"/>
        <v>1.25E-3</v>
      </c>
      <c r="P14" s="7">
        <f>IF('Forward Curve'!$D$7=DataValidation!$A$2,Vols!$O14,IF('Forward Curve'!$D$7=DataValidation!$A$3,Vols!$O14+(Vols!$E14-Vols!$D14),IF('Forward Curve'!$D$7=DataValidation!$A$5,Vols!$O14+(Vols!$G14-Vols!$D14),IF('Forward Curve'!$D$7=DataValidation!$A$6,Vols!$O14+(Vols!$H14-Vols!$D14),IF('Forward Curve'!$D$7=DataValidation!$A$4,Vols!$O14+(Vols!$F14-Vols!$D14))))))</f>
        <v>1.25E-3</v>
      </c>
      <c r="Q14" s="7">
        <f>IF('Forward Curve'!$D$7=DataValidation!$A$2,$D14+0.0025,IF('Forward Curve'!$D$7=DataValidation!$A$3,$E14+0.0025,IF('Forward Curve'!$D$7=DataValidation!$A$5,Vols!$G14+0.0025,IF('Forward Curve'!$D$7=DataValidation!$A$6,Vols!$H14+0.0025,IF('Forward Curve'!$D$7=DataValidation!$A$4,Vols!$F14+0.0025,"")))))</f>
        <v>3.9816999999999995E-3</v>
      </c>
      <c r="R14" s="7">
        <f>IF('Forward Curve'!$D$7=DataValidation!$A$2,$D14+0.005,IF('Forward Curve'!$D$7=DataValidation!$A$3,$E14+0.005,IF('Forward Curve'!$D$7=DataValidation!$A$5,Vols!$G14+0.005,IF('Forward Curve'!$D$7=DataValidation!$A$6,Vols!$H14+0.005,IF('Forward Curve'!$D$7=DataValidation!$A$4,Vols!$F14+0.005,"")))))</f>
        <v>6.4817E-3</v>
      </c>
      <c r="T14" s="50">
        <f>IF('Forward Curve'!$D$8=DataValidation!$B$2,Vols!$M14,IF('Forward Curve'!$D$8=DataValidation!$B$3,Vols!$L14,IF('Forward Curve'!$D$8=DataValidation!$B$4,Vols!$K14,IF('Forward Curve'!$D$8=DataValidation!$B$5,Vols!$J14,IF('Forward Curve'!$D$8=DataValidation!$B$7,$P14,IF('Forward Curve'!$D$8=DataValidation!$B$8,Vols!$Q14,IF('Forward Curve'!$D$8=DataValidation!$B$9,Vols!$R14,"ERROR")))))))</f>
        <v>1.4961836771737761E-3</v>
      </c>
      <c r="W14" s="36"/>
      <c r="X14" s="36"/>
    </row>
    <row r="15" spans="1:24" x14ac:dyDescent="0.25">
      <c r="A15" s="5">
        <f>'Forward Curve'!$B26</f>
        <v>44620</v>
      </c>
      <c r="B15" s="6">
        <v>1.0102E-2</v>
      </c>
      <c r="C15" s="7"/>
      <c r="D15" s="6">
        <v>1.3416000000000001E-3</v>
      </c>
      <c r="E15" s="6">
        <v>1.7899000000000001E-3</v>
      </c>
      <c r="F15" s="6">
        <v>2.0866999999999999E-3</v>
      </c>
      <c r="G15" s="42">
        <v>3.2652E-2</v>
      </c>
      <c r="H15" s="42">
        <v>6.0070000000000002E-4</v>
      </c>
      <c r="I15" s="8"/>
      <c r="J15" s="7">
        <f>IF('Forward Curve'!$D$7=DataValidation!$A$2,Vols!$D15*(1-(SQRT(YEARFRAC($A$2,$A15,2))*(2*$B15))),IF('Forward Curve'!$D$7=DataValidation!$A$3,Vols!$E15*(1-(SQRT(YEARFRAC($A$2,$A15,2))*(2*$B15))),IF('Forward Curve'!$D$7=DataValidation!$A$5,Vols!$D15*(1-(SQRT(YEARFRAC($A$2,$A15,2))*(2*$B15)))+0.03,IF('Forward Curve'!$D$7=DataValidation!$A$6,Vols!$H15*(1-(SQRT(YEARFRAC($A$2,$A15,2))*(2*$B15))),IF('Forward Curve'!$D$7=DataValidation!$A$4,Vols!$F15*(1-(SQRT(YEARFRAC($A$2,$A15,2))*(2*$B15))),"")))))</f>
        <v>1.3132792053999799E-3</v>
      </c>
      <c r="K15" s="7">
        <f>IF('Forward Curve'!$D$7=DataValidation!$A$2,Vols!$D15*(1-(SQRT(YEARFRAC($A$2,$A15,2))*(1*$B15))),IF('Forward Curve'!$D$7=DataValidation!$A$3,Vols!$E15*(1-(SQRT(YEARFRAC($A$2,$A15,2))*(1*$B15))),IF('Forward Curve'!$D$7=DataValidation!$A$5,Vols!$D15*(1-(SQRT(YEARFRAC($A$2,$A15,2))*(1*$B15)))+0.03,IF('Forward Curve'!$D$7=DataValidation!$A$6,Vols!$H15*(1-(SQRT(YEARFRAC($A$2,$A15,2))*(1*$B15))),IF('Forward Curve'!$D$7=DataValidation!$A$4,Vols!$F15*(1-(SQRT(YEARFRAC($A$2,$A15,2))*(1*$B15))),"")))))</f>
        <v>1.3274396026999901E-3</v>
      </c>
      <c r="L15" s="7">
        <f>IF('Forward Curve'!$D$7=DataValidation!$A$2,Vols!$D15*(1+(SQRT(YEARFRAC($A$2,$A15,2))*(1*$B15))),IF('Forward Curve'!$D$7=DataValidation!$A$3,Vols!$E15*(1+(SQRT(YEARFRAC($A$2,$A15,2))*(1*$B15))),IF('Forward Curve'!$D$7=DataValidation!$A$5,Vols!$D15*(1+(SQRT(YEARFRAC($A$2,$A15,2))*(1*$B15)))+0.03,IF('Forward Curve'!$D$7=DataValidation!$A$6,Vols!$H15*(1+(SQRT(YEARFRAC($A$2,$A15,2))*(1*$B15))),IF('Forward Curve'!$D$7=DataValidation!$A$4,Vols!$F15*(1+(SQRT(YEARFRAC($A$2,$A15,2))*(1*$B15))),"")))))</f>
        <v>1.3557603973000103E-3</v>
      </c>
      <c r="M15" s="7">
        <f>IF('Forward Curve'!$D$7=DataValidation!$A$2,Vols!$D15*(1+(SQRT(YEARFRAC($A$2,$A15,2))*(2*$B15))),IF('Forward Curve'!$D$7=DataValidation!$A$3,Vols!$E15*(1+(SQRT(YEARFRAC($A$2,$A15,2))*(2*$B15))),IF('Forward Curve'!$D$7=DataValidation!$A$5,Vols!$D15*(1+(SQRT(YEARFRAC($A$2,$A15,2))*(2*$B15)))+0.03,IF('Forward Curve'!$D$7=DataValidation!$A$6,Vols!$H15*(1+(SQRT(YEARFRAC($A$2,$A15,2))*(2*$B15))),IF('Forward Curve'!$D$7=DataValidation!$A$4,Vols!$F15*(1+(SQRT(YEARFRAC($A$2,$A15,2))*(2*$B15))),"")))))</f>
        <v>1.3699207946000203E-3</v>
      </c>
      <c r="O15" s="45">
        <f t="shared" si="0"/>
        <v>1.25E-3</v>
      </c>
      <c r="P15" s="7">
        <f>IF('Forward Curve'!$D$7=DataValidation!$A$2,Vols!$O15,IF('Forward Curve'!$D$7=DataValidation!$A$3,Vols!$O15+(Vols!$E15-Vols!$D15),IF('Forward Curve'!$D$7=DataValidation!$A$5,Vols!$O15+(Vols!$G15-Vols!$D15),IF('Forward Curve'!$D$7=DataValidation!$A$6,Vols!$O15+(Vols!$H15-Vols!$D15),IF('Forward Curve'!$D$7=DataValidation!$A$4,Vols!$O15+(Vols!$F15-Vols!$D15))))))</f>
        <v>1.25E-3</v>
      </c>
      <c r="Q15" s="7">
        <f>IF('Forward Curve'!$D$7=DataValidation!$A$2,$D15+0.0025,IF('Forward Curve'!$D$7=DataValidation!$A$3,$E15+0.0025,IF('Forward Curve'!$D$7=DataValidation!$A$5,Vols!$G15+0.0025,IF('Forward Curve'!$D$7=DataValidation!$A$6,Vols!$H15+0.0025,IF('Forward Curve'!$D$7=DataValidation!$A$4,Vols!$F15+0.0025,"")))))</f>
        <v>3.8416000000000001E-3</v>
      </c>
      <c r="R15" s="7">
        <f>IF('Forward Curve'!$D$7=DataValidation!$A$2,$D15+0.005,IF('Forward Curve'!$D$7=DataValidation!$A$3,$E15+0.005,IF('Forward Curve'!$D$7=DataValidation!$A$5,Vols!$G15+0.005,IF('Forward Curve'!$D$7=DataValidation!$A$6,Vols!$H15+0.005,IF('Forward Curve'!$D$7=DataValidation!$A$4,Vols!$F15+0.005,"")))))</f>
        <v>6.3416000000000002E-3</v>
      </c>
      <c r="T15" s="50">
        <f>IF('Forward Curve'!$D$8=DataValidation!$B$2,Vols!$M15,IF('Forward Curve'!$D$8=DataValidation!$B$3,Vols!$L15,IF('Forward Curve'!$D$8=DataValidation!$B$4,Vols!$K15,IF('Forward Curve'!$D$8=DataValidation!$B$5,Vols!$J15,IF('Forward Curve'!$D$8=DataValidation!$B$7,$P15,IF('Forward Curve'!$D$8=DataValidation!$B$8,Vols!$Q15,IF('Forward Curve'!$D$8=DataValidation!$B$9,Vols!$R15,"ERROR")))))))</f>
        <v>1.3557603973000103E-3</v>
      </c>
      <c r="W15" s="36"/>
      <c r="X15" s="36"/>
    </row>
    <row r="16" spans="1:24" x14ac:dyDescent="0.25">
      <c r="A16" s="5">
        <f>'Forward Curve'!$B27</f>
        <v>44648</v>
      </c>
      <c r="B16" s="6">
        <v>1.0754999999999999E-2</v>
      </c>
      <c r="C16" s="7"/>
      <c r="D16" s="6">
        <v>1.1486000000000001E-3</v>
      </c>
      <c r="E16" s="6">
        <v>1.7354E-3</v>
      </c>
      <c r="F16" s="6">
        <v>2.0856E-3</v>
      </c>
      <c r="G16" s="42">
        <v>3.2299399999999999E-2</v>
      </c>
      <c r="H16" s="42">
        <v>6.1420000000000008E-4</v>
      </c>
      <c r="I16" s="8"/>
      <c r="J16" s="7">
        <f>IF('Forward Curve'!$D$7=DataValidation!$A$2,Vols!$D16*(1-(SQRT(YEARFRAC($A$2,$A16,2))*(2*$B16))),IF('Forward Curve'!$D$7=DataValidation!$A$3,Vols!$E16*(1-(SQRT(YEARFRAC($A$2,$A16,2))*(2*$B16))),IF('Forward Curve'!$D$7=DataValidation!$A$5,Vols!$D16*(1-(SQRT(YEARFRAC($A$2,$A16,2))*(2*$B16)))+0.03,IF('Forward Curve'!$D$7=DataValidation!$A$6,Vols!$H16*(1-(SQRT(YEARFRAC($A$2,$A16,2))*(2*$B16))),IF('Forward Curve'!$D$7=DataValidation!$A$4,Vols!$F16*(1-(SQRT(YEARFRAC($A$2,$A16,2))*(2*$B16))),"")))))</f>
        <v>1.1218823030264584E-3</v>
      </c>
      <c r="K16" s="7">
        <f>IF('Forward Curve'!$D$7=DataValidation!$A$2,Vols!$D16*(1-(SQRT(YEARFRAC($A$2,$A16,2))*(1*$B16))),IF('Forward Curve'!$D$7=DataValidation!$A$3,Vols!$E16*(1-(SQRT(YEARFRAC($A$2,$A16,2))*(1*$B16))),IF('Forward Curve'!$D$7=DataValidation!$A$5,Vols!$D16*(1-(SQRT(YEARFRAC($A$2,$A16,2))*(1*$B16)))+0.03,IF('Forward Curve'!$D$7=DataValidation!$A$6,Vols!$H16*(1-(SQRT(YEARFRAC($A$2,$A16,2))*(1*$B16))),IF('Forward Curve'!$D$7=DataValidation!$A$4,Vols!$F16*(1-(SQRT(YEARFRAC($A$2,$A16,2))*(1*$B16))),"")))))</f>
        <v>1.1352411515132292E-3</v>
      </c>
      <c r="L16" s="7">
        <f>IF('Forward Curve'!$D$7=DataValidation!$A$2,Vols!$D16*(1+(SQRT(YEARFRAC($A$2,$A16,2))*(1*$B16))),IF('Forward Curve'!$D$7=DataValidation!$A$3,Vols!$E16*(1+(SQRT(YEARFRAC($A$2,$A16,2))*(1*$B16))),IF('Forward Curve'!$D$7=DataValidation!$A$5,Vols!$D16*(1+(SQRT(YEARFRAC($A$2,$A16,2))*(1*$B16)))+0.03,IF('Forward Curve'!$D$7=DataValidation!$A$6,Vols!$H16*(1+(SQRT(YEARFRAC($A$2,$A16,2))*(1*$B16))),IF('Forward Curve'!$D$7=DataValidation!$A$4,Vols!$F16*(1+(SQRT(YEARFRAC($A$2,$A16,2))*(1*$B16))),"")))))</f>
        <v>1.1619588484867709E-3</v>
      </c>
      <c r="M16" s="7">
        <f>IF('Forward Curve'!$D$7=DataValidation!$A$2,Vols!$D16*(1+(SQRT(YEARFRAC($A$2,$A16,2))*(2*$B16))),IF('Forward Curve'!$D$7=DataValidation!$A$3,Vols!$E16*(1+(SQRT(YEARFRAC($A$2,$A16,2))*(2*$B16))),IF('Forward Curve'!$D$7=DataValidation!$A$5,Vols!$D16*(1+(SQRT(YEARFRAC($A$2,$A16,2))*(2*$B16)))+0.03,IF('Forward Curve'!$D$7=DataValidation!$A$6,Vols!$H16*(1+(SQRT(YEARFRAC($A$2,$A16,2))*(2*$B16))),IF('Forward Curve'!$D$7=DataValidation!$A$4,Vols!$F16*(1+(SQRT(YEARFRAC($A$2,$A16,2))*(2*$B16))),"")))))</f>
        <v>1.1753176969735418E-3</v>
      </c>
      <c r="N16" s="8"/>
      <c r="O16" s="45">
        <f t="shared" si="0"/>
        <v>1.25E-3</v>
      </c>
      <c r="P16" s="7">
        <f>IF('Forward Curve'!$D$7=DataValidation!$A$2,Vols!$O16,IF('Forward Curve'!$D$7=DataValidation!$A$3,Vols!$O16+(Vols!$E16-Vols!$D16),IF('Forward Curve'!$D$7=DataValidation!$A$5,Vols!$O16+(Vols!$G16-Vols!$D16),IF('Forward Curve'!$D$7=DataValidation!$A$6,Vols!$O16+(Vols!$H16-Vols!$D16),IF('Forward Curve'!$D$7=DataValidation!$A$4,Vols!$O16+(Vols!$F16-Vols!$D16))))))</f>
        <v>1.25E-3</v>
      </c>
      <c r="Q16" s="7">
        <f>IF('Forward Curve'!$D$7=DataValidation!$A$2,$D16+0.0025,IF('Forward Curve'!$D$7=DataValidation!$A$3,$E16+0.0025,IF('Forward Curve'!$D$7=DataValidation!$A$5,Vols!$G16+0.0025,IF('Forward Curve'!$D$7=DataValidation!$A$6,Vols!$H16+0.0025,IF('Forward Curve'!$D$7=DataValidation!$A$4,Vols!$F16+0.0025,"")))))</f>
        <v>3.6486000000000001E-3</v>
      </c>
      <c r="R16" s="7">
        <f>IF('Forward Curve'!$D$7=DataValidation!$A$2,$D16+0.005,IF('Forward Curve'!$D$7=DataValidation!$A$3,$E16+0.005,IF('Forward Curve'!$D$7=DataValidation!$A$5,Vols!$G16+0.005,IF('Forward Curve'!$D$7=DataValidation!$A$6,Vols!$H16+0.005,IF('Forward Curve'!$D$7=DataValidation!$A$4,Vols!$F16+0.005,"")))))</f>
        <v>6.1486000000000006E-3</v>
      </c>
      <c r="T16" s="50">
        <f>IF('Forward Curve'!$D$8=DataValidation!$B$2,Vols!$M16,IF('Forward Curve'!$D$8=DataValidation!$B$3,Vols!$L16,IF('Forward Curve'!$D$8=DataValidation!$B$4,Vols!$K16,IF('Forward Curve'!$D$8=DataValidation!$B$5,Vols!$J16,IF('Forward Curve'!$D$8=DataValidation!$B$7,$P16,IF('Forward Curve'!$D$8=DataValidation!$B$8,Vols!$Q16,IF('Forward Curve'!$D$8=DataValidation!$B$9,Vols!$R16,"ERROR")))))))</f>
        <v>1.1619588484867709E-3</v>
      </c>
      <c r="W16" s="36"/>
      <c r="X16" s="36"/>
    </row>
    <row r="17" spans="1:24" x14ac:dyDescent="0.25">
      <c r="A17" s="5">
        <f>'Forward Curve'!$B28</f>
        <v>44679</v>
      </c>
      <c r="B17" s="6">
        <v>1.0804000000000001E-2</v>
      </c>
      <c r="C17" s="7"/>
      <c r="D17" s="6">
        <v>1.1440000000000001E-3</v>
      </c>
      <c r="E17" s="6">
        <v>1.7626E-3</v>
      </c>
      <c r="F17" s="6">
        <v>2.1754999999999999E-3</v>
      </c>
      <c r="G17" s="42">
        <v>3.22835E-2</v>
      </c>
      <c r="H17" s="42">
        <v>6.2710000000000001E-4</v>
      </c>
      <c r="I17" s="8"/>
      <c r="J17" s="7">
        <f>IF('Forward Curve'!$D$7=DataValidation!$A$2,Vols!$D17*(1-(SQRT(YEARFRAC($A$2,$A17,2))*(2*$B17))),IF('Forward Curve'!$D$7=DataValidation!$A$3,Vols!$E17*(1-(SQRT(YEARFRAC($A$2,$A17,2))*(2*$B17))),IF('Forward Curve'!$D$7=DataValidation!$A$5,Vols!$D17*(1-(SQRT(YEARFRAC($A$2,$A17,2))*(2*$B17)))+0.03,IF('Forward Curve'!$D$7=DataValidation!$A$6,Vols!$H17*(1-(SQRT(YEARFRAC($A$2,$A17,2))*(2*$B17))),IF('Forward Curve'!$D$7=DataValidation!$A$4,Vols!$F17*(1-(SQRT(YEARFRAC($A$2,$A17,2))*(2*$B17))),"")))))</f>
        <v>1.1163013525456328E-3</v>
      </c>
      <c r="K17" s="7">
        <f>IF('Forward Curve'!$D$7=DataValidation!$A$2,Vols!$D17*(1-(SQRT(YEARFRAC($A$2,$A17,2))*(1*$B17))),IF('Forward Curve'!$D$7=DataValidation!$A$3,Vols!$E17*(1-(SQRT(YEARFRAC($A$2,$A17,2))*(1*$B17))),IF('Forward Curve'!$D$7=DataValidation!$A$5,Vols!$D17*(1-(SQRT(YEARFRAC($A$2,$A17,2))*(1*$B17)))+0.03,IF('Forward Curve'!$D$7=DataValidation!$A$6,Vols!$H17*(1-(SQRT(YEARFRAC($A$2,$A17,2))*(1*$B17))),IF('Forward Curve'!$D$7=DataValidation!$A$4,Vols!$F17*(1-(SQRT(YEARFRAC($A$2,$A17,2))*(1*$B17))),"")))))</f>
        <v>1.1301506762728165E-3</v>
      </c>
      <c r="L17" s="7">
        <f>IF('Forward Curve'!$D$7=DataValidation!$A$2,Vols!$D17*(1+(SQRT(YEARFRAC($A$2,$A17,2))*(1*$B17))),IF('Forward Curve'!$D$7=DataValidation!$A$3,Vols!$E17*(1+(SQRT(YEARFRAC($A$2,$A17,2))*(1*$B17))),IF('Forward Curve'!$D$7=DataValidation!$A$5,Vols!$D17*(1+(SQRT(YEARFRAC($A$2,$A17,2))*(1*$B17)))+0.03,IF('Forward Curve'!$D$7=DataValidation!$A$6,Vols!$H17*(1+(SQRT(YEARFRAC($A$2,$A17,2))*(1*$B17))),IF('Forward Curve'!$D$7=DataValidation!$A$4,Vols!$F17*(1+(SQRT(YEARFRAC($A$2,$A17,2))*(1*$B17))),"")))))</f>
        <v>1.1578493237271836E-3</v>
      </c>
      <c r="M17" s="7">
        <f>IF('Forward Curve'!$D$7=DataValidation!$A$2,Vols!$D17*(1+(SQRT(YEARFRAC($A$2,$A17,2))*(2*$B17))),IF('Forward Curve'!$D$7=DataValidation!$A$3,Vols!$E17*(1+(SQRT(YEARFRAC($A$2,$A17,2))*(2*$B17))),IF('Forward Curve'!$D$7=DataValidation!$A$5,Vols!$D17*(1+(SQRT(YEARFRAC($A$2,$A17,2))*(2*$B17)))+0.03,IF('Forward Curve'!$D$7=DataValidation!$A$6,Vols!$H17*(1+(SQRT(YEARFRAC($A$2,$A17,2))*(2*$B17))),IF('Forward Curve'!$D$7=DataValidation!$A$4,Vols!$F17*(1+(SQRT(YEARFRAC($A$2,$A17,2))*(2*$B17))),"")))))</f>
        <v>1.1716986474543673E-3</v>
      </c>
      <c r="N17" s="8"/>
      <c r="O17" s="46">
        <v>1.25E-3</v>
      </c>
      <c r="P17" s="7">
        <f>IF('Forward Curve'!$D$7=DataValidation!$A$2,Vols!$O17,IF('Forward Curve'!$D$7=DataValidation!$A$3,Vols!$O17+(Vols!$E17-Vols!$D17),IF('Forward Curve'!$D$7=DataValidation!$A$5,Vols!$O17+(Vols!$G17-Vols!$D17),IF('Forward Curve'!$D$7=DataValidation!$A$6,Vols!$O17+(Vols!$H17-Vols!$D17),IF('Forward Curve'!$D$7=DataValidation!$A$4,Vols!$O17+(Vols!$F17-Vols!$D17))))))</f>
        <v>1.25E-3</v>
      </c>
      <c r="Q17" s="7">
        <f>IF('Forward Curve'!$D$7=DataValidation!$A$2,$D17+0.0025,IF('Forward Curve'!$D$7=DataValidation!$A$3,$E17+0.0025,IF('Forward Curve'!$D$7=DataValidation!$A$5,Vols!$G17+0.0025,IF('Forward Curve'!$D$7=DataValidation!$A$6,Vols!$H17+0.0025,IF('Forward Curve'!$D$7=DataValidation!$A$4,Vols!$F17+0.0025,"")))))</f>
        <v>3.6440000000000001E-3</v>
      </c>
      <c r="R17" s="7">
        <f>IF('Forward Curve'!$D$7=DataValidation!$A$2,$D17+0.005,IF('Forward Curve'!$D$7=DataValidation!$A$3,$E17+0.005,IF('Forward Curve'!$D$7=DataValidation!$A$5,Vols!$G17+0.005,IF('Forward Curve'!$D$7=DataValidation!$A$6,Vols!$H17+0.005,IF('Forward Curve'!$D$7=DataValidation!$A$4,Vols!$F17+0.005,"")))))</f>
        <v>6.1440000000000002E-3</v>
      </c>
      <c r="T17" s="50">
        <f>IF('Forward Curve'!$D$8=DataValidation!$B$2,Vols!$M17,IF('Forward Curve'!$D$8=DataValidation!$B$3,Vols!$L17,IF('Forward Curve'!$D$8=DataValidation!$B$4,Vols!$K17,IF('Forward Curve'!$D$8=DataValidation!$B$5,Vols!$J17,IF('Forward Curve'!$D$8=DataValidation!$B$7,$P17,IF('Forward Curve'!$D$8=DataValidation!$B$8,Vols!$Q17,IF('Forward Curve'!$D$8=DataValidation!$B$9,Vols!$R17,"ERROR")))))))</f>
        <v>1.1578493237271836E-3</v>
      </c>
      <c r="W17" s="36"/>
      <c r="X17" s="36"/>
    </row>
    <row r="18" spans="1:24" x14ac:dyDescent="0.25">
      <c r="A18" s="5">
        <f>'Forward Curve'!$B29</f>
        <v>44709</v>
      </c>
      <c r="B18" s="6">
        <v>1.0693999999999999E-2</v>
      </c>
      <c r="C18" s="7"/>
      <c r="D18" s="6">
        <v>1.1834E-3</v>
      </c>
      <c r="E18" s="6">
        <v>1.7954999999999998E-3</v>
      </c>
      <c r="F18" s="6">
        <v>2.2702E-3</v>
      </c>
      <c r="G18" s="42">
        <v>3.2284899999999998E-2</v>
      </c>
      <c r="H18" s="42">
        <v>6.4380000000000004E-4</v>
      </c>
      <c r="I18" s="8"/>
      <c r="J18" s="7">
        <f>IF('Forward Curve'!$D$7=DataValidation!$A$2,Vols!$D18*(1-(SQRT(YEARFRAC($A$2,$A18,2))*(2*$B18))),IF('Forward Curve'!$D$7=DataValidation!$A$3,Vols!$E18*(1-(SQRT(YEARFRAC($A$2,$A18,2))*(2*$B18))),IF('Forward Curve'!$D$7=DataValidation!$A$5,Vols!$D18*(1-(SQRT(YEARFRAC($A$2,$A18,2))*(2*$B18)))+0.03,IF('Forward Curve'!$D$7=DataValidation!$A$6,Vols!$H18*(1-(SQRT(YEARFRAC($A$2,$A18,2))*(2*$B18))),IF('Forward Curve'!$D$7=DataValidation!$A$4,Vols!$F18*(1-(SQRT(YEARFRAC($A$2,$A18,2))*(2*$B18))),"")))))</f>
        <v>1.1541130592156556E-3</v>
      </c>
      <c r="K18" s="7">
        <f>IF('Forward Curve'!$D$7=DataValidation!$A$2,Vols!$D18*(1-(SQRT(YEARFRAC($A$2,$A18,2))*(1*$B18))),IF('Forward Curve'!$D$7=DataValidation!$A$3,Vols!$E18*(1-(SQRT(YEARFRAC($A$2,$A18,2))*(1*$B18))),IF('Forward Curve'!$D$7=DataValidation!$A$5,Vols!$D18*(1-(SQRT(YEARFRAC($A$2,$A18,2))*(1*$B18)))+0.03,IF('Forward Curve'!$D$7=DataValidation!$A$6,Vols!$H18*(1-(SQRT(YEARFRAC($A$2,$A18,2))*(1*$B18))),IF('Forward Curve'!$D$7=DataValidation!$A$4,Vols!$F18*(1-(SQRT(YEARFRAC($A$2,$A18,2))*(1*$B18))),"")))))</f>
        <v>1.1687565296078278E-3</v>
      </c>
      <c r="L18" s="7">
        <f>IF('Forward Curve'!$D$7=DataValidation!$A$2,Vols!$D18*(1+(SQRT(YEARFRAC($A$2,$A18,2))*(1*$B18))),IF('Forward Curve'!$D$7=DataValidation!$A$3,Vols!$E18*(1+(SQRT(YEARFRAC($A$2,$A18,2))*(1*$B18))),IF('Forward Curve'!$D$7=DataValidation!$A$5,Vols!$D18*(1+(SQRT(YEARFRAC($A$2,$A18,2))*(1*$B18)))+0.03,IF('Forward Curve'!$D$7=DataValidation!$A$6,Vols!$H18*(1+(SQRT(YEARFRAC($A$2,$A18,2))*(1*$B18))),IF('Forward Curve'!$D$7=DataValidation!$A$4,Vols!$F18*(1+(SQRT(YEARFRAC($A$2,$A18,2))*(1*$B18))),"")))))</f>
        <v>1.1980434703921722E-3</v>
      </c>
      <c r="M18" s="7">
        <f>IF('Forward Curve'!$D$7=DataValidation!$A$2,Vols!$D18*(1+(SQRT(YEARFRAC($A$2,$A18,2))*(2*$B18))),IF('Forward Curve'!$D$7=DataValidation!$A$3,Vols!$E18*(1+(SQRT(YEARFRAC($A$2,$A18,2))*(2*$B18))),IF('Forward Curve'!$D$7=DataValidation!$A$5,Vols!$D18*(1+(SQRT(YEARFRAC($A$2,$A18,2))*(2*$B18)))+0.03,IF('Forward Curve'!$D$7=DataValidation!$A$6,Vols!$H18*(1+(SQRT(YEARFRAC($A$2,$A18,2))*(2*$B18))),IF('Forward Curve'!$D$7=DataValidation!$A$4,Vols!$F18*(1+(SQRT(YEARFRAC($A$2,$A18,2))*(2*$B18))),"")))))</f>
        <v>1.2126869407843445E-3</v>
      </c>
      <c r="O18" s="45">
        <f t="shared" ref="O18:O28" si="1">+O17</f>
        <v>1.25E-3</v>
      </c>
      <c r="P18" s="7">
        <f>IF('Forward Curve'!$D$7=DataValidation!$A$2,Vols!$O18,IF('Forward Curve'!$D$7=DataValidation!$A$3,Vols!$O18+(Vols!$E18-Vols!$D18),IF('Forward Curve'!$D$7=DataValidation!$A$5,Vols!$O18+(Vols!$G18-Vols!$D18),IF('Forward Curve'!$D$7=DataValidation!$A$6,Vols!$O18+(Vols!$H18-Vols!$D18),IF('Forward Curve'!$D$7=DataValidation!$A$4,Vols!$O18+(Vols!$F18-Vols!$D18))))))</f>
        <v>1.25E-3</v>
      </c>
      <c r="Q18" s="7">
        <f>IF('Forward Curve'!$D$7=DataValidation!$A$2,$D18+0.0025,IF('Forward Curve'!$D$7=DataValidation!$A$3,$E18+0.0025,IF('Forward Curve'!$D$7=DataValidation!$A$5,Vols!$G18+0.0025,IF('Forward Curve'!$D$7=DataValidation!$A$6,Vols!$H18+0.0025,IF('Forward Curve'!$D$7=DataValidation!$A$4,Vols!$F18+0.0025,"")))))</f>
        <v>3.6833999999999999E-3</v>
      </c>
      <c r="R18" s="7">
        <f>IF('Forward Curve'!$D$7=DataValidation!$A$2,$D18+0.005,IF('Forward Curve'!$D$7=DataValidation!$A$3,$E18+0.005,IF('Forward Curve'!$D$7=DataValidation!$A$5,Vols!$G18+0.005,IF('Forward Curve'!$D$7=DataValidation!$A$6,Vols!$H18+0.005,IF('Forward Curve'!$D$7=DataValidation!$A$4,Vols!$F18+0.005,"")))))</f>
        <v>6.1834000000000004E-3</v>
      </c>
      <c r="T18" s="50">
        <f>IF('Forward Curve'!$D$8=DataValidation!$B$2,Vols!$M18,IF('Forward Curve'!$D$8=DataValidation!$B$3,Vols!$L18,IF('Forward Curve'!$D$8=DataValidation!$B$4,Vols!$K18,IF('Forward Curve'!$D$8=DataValidation!$B$5,Vols!$J18,IF('Forward Curve'!$D$8=DataValidation!$B$7,$P18,IF('Forward Curve'!$D$8=DataValidation!$B$8,Vols!$Q18,IF('Forward Curve'!$D$8=DataValidation!$B$9,Vols!$R18,"ERROR")))))))</f>
        <v>1.1980434703921722E-3</v>
      </c>
      <c r="W18" s="36"/>
      <c r="X18" s="36"/>
    </row>
    <row r="19" spans="1:24" x14ac:dyDescent="0.25">
      <c r="A19" s="5">
        <f>'Forward Curve'!$B30</f>
        <v>44740</v>
      </c>
      <c r="B19" s="6">
        <v>1.0426E-2</v>
      </c>
      <c r="C19" s="7"/>
      <c r="D19" s="6">
        <v>1.2305E-3</v>
      </c>
      <c r="E19" s="6">
        <v>1.8501000000000001E-3</v>
      </c>
      <c r="F19" s="6">
        <v>2.3652E-3</v>
      </c>
      <c r="G19" s="42">
        <v>3.2417000000000001E-2</v>
      </c>
      <c r="H19" s="42">
        <v>6.5729999999999998E-4</v>
      </c>
      <c r="I19" s="8"/>
      <c r="J19" s="7">
        <f>IF('Forward Curve'!$D$7=DataValidation!$A$2,Vols!$D19*(1-(SQRT(YEARFRAC($A$2,$A19,2))*(2*$B19))),IF('Forward Curve'!$D$7=DataValidation!$A$3,Vols!$E19*(1-(SQRT(YEARFRAC($A$2,$A19,2))*(2*$B19))),IF('Forward Curve'!$D$7=DataValidation!$A$5,Vols!$D19*(1-(SQRT(YEARFRAC($A$2,$A19,2))*(2*$B19)))+0.03,IF('Forward Curve'!$D$7=DataValidation!$A$6,Vols!$H19*(1-(SQRT(YEARFRAC($A$2,$A19,2))*(2*$B19))),IF('Forward Curve'!$D$7=DataValidation!$A$4,Vols!$F19*(1-(SQRT(YEARFRAC($A$2,$A19,2))*(2*$B19))),"")))))</f>
        <v>1.1998707215188128E-3</v>
      </c>
      <c r="K19" s="7">
        <f>IF('Forward Curve'!$D$7=DataValidation!$A$2,Vols!$D19*(1-(SQRT(YEARFRAC($A$2,$A19,2))*(1*$B19))),IF('Forward Curve'!$D$7=DataValidation!$A$3,Vols!$E19*(1-(SQRT(YEARFRAC($A$2,$A19,2))*(1*$B19))),IF('Forward Curve'!$D$7=DataValidation!$A$5,Vols!$D19*(1-(SQRT(YEARFRAC($A$2,$A19,2))*(1*$B19)))+0.03,IF('Forward Curve'!$D$7=DataValidation!$A$6,Vols!$H19*(1-(SQRT(YEARFRAC($A$2,$A19,2))*(1*$B19))),IF('Forward Curve'!$D$7=DataValidation!$A$4,Vols!$F19*(1-(SQRT(YEARFRAC($A$2,$A19,2))*(1*$B19))),"")))))</f>
        <v>1.2151853607594064E-3</v>
      </c>
      <c r="L19" s="7">
        <f>IF('Forward Curve'!$D$7=DataValidation!$A$2,Vols!$D19*(1+(SQRT(YEARFRAC($A$2,$A19,2))*(1*$B19))),IF('Forward Curve'!$D$7=DataValidation!$A$3,Vols!$E19*(1+(SQRT(YEARFRAC($A$2,$A19,2))*(1*$B19))),IF('Forward Curve'!$D$7=DataValidation!$A$5,Vols!$D19*(1+(SQRT(YEARFRAC($A$2,$A19,2))*(1*$B19)))+0.03,IF('Forward Curve'!$D$7=DataValidation!$A$6,Vols!$H19*(1+(SQRT(YEARFRAC($A$2,$A19,2))*(1*$B19))),IF('Forward Curve'!$D$7=DataValidation!$A$4,Vols!$F19*(1+(SQRT(YEARFRAC($A$2,$A19,2))*(1*$B19))),"")))))</f>
        <v>1.2458146392405937E-3</v>
      </c>
      <c r="M19" s="7">
        <f>IF('Forward Curve'!$D$7=DataValidation!$A$2,Vols!$D19*(1+(SQRT(YEARFRAC($A$2,$A19,2))*(2*$B19))),IF('Forward Curve'!$D$7=DataValidation!$A$3,Vols!$E19*(1+(SQRT(YEARFRAC($A$2,$A19,2))*(2*$B19))),IF('Forward Curve'!$D$7=DataValidation!$A$5,Vols!$D19*(1+(SQRT(YEARFRAC($A$2,$A19,2))*(2*$B19)))+0.03,IF('Forward Curve'!$D$7=DataValidation!$A$6,Vols!$H19*(1+(SQRT(YEARFRAC($A$2,$A19,2))*(2*$B19))),IF('Forward Curve'!$D$7=DataValidation!$A$4,Vols!$F19*(1+(SQRT(YEARFRAC($A$2,$A19,2))*(2*$B19))),"")))))</f>
        <v>1.2611292784811873E-3</v>
      </c>
      <c r="O19" s="45">
        <f t="shared" si="1"/>
        <v>1.25E-3</v>
      </c>
      <c r="P19" s="7">
        <f>IF('Forward Curve'!$D$7=DataValidation!$A$2,Vols!$O19,IF('Forward Curve'!$D$7=DataValidation!$A$3,Vols!$O19+(Vols!$E19-Vols!$D19),IF('Forward Curve'!$D$7=DataValidation!$A$5,Vols!$O19+(Vols!$G19-Vols!$D19),IF('Forward Curve'!$D$7=DataValidation!$A$6,Vols!$O19+(Vols!$H19-Vols!$D19),IF('Forward Curve'!$D$7=DataValidation!$A$4,Vols!$O19+(Vols!$F19-Vols!$D19))))))</f>
        <v>1.25E-3</v>
      </c>
      <c r="Q19" s="7">
        <f>IF('Forward Curve'!$D$7=DataValidation!$A$2,$D19+0.0025,IF('Forward Curve'!$D$7=DataValidation!$A$3,$E19+0.0025,IF('Forward Curve'!$D$7=DataValidation!$A$5,Vols!$G19+0.0025,IF('Forward Curve'!$D$7=DataValidation!$A$6,Vols!$H19+0.0025,IF('Forward Curve'!$D$7=DataValidation!$A$4,Vols!$F19+0.0025,"")))))</f>
        <v>3.7305000000000003E-3</v>
      </c>
      <c r="R19" s="7">
        <f>IF('Forward Curve'!$D$7=DataValidation!$A$2,$D19+0.005,IF('Forward Curve'!$D$7=DataValidation!$A$3,$E19+0.005,IF('Forward Curve'!$D$7=DataValidation!$A$5,Vols!$G19+0.005,IF('Forward Curve'!$D$7=DataValidation!$A$6,Vols!$H19+0.005,IF('Forward Curve'!$D$7=DataValidation!$A$4,Vols!$F19+0.005,"")))))</f>
        <v>6.2304999999999999E-3</v>
      </c>
      <c r="T19" s="50">
        <f>IF('Forward Curve'!$D$8=DataValidation!$B$2,Vols!$M19,IF('Forward Curve'!$D$8=DataValidation!$B$3,Vols!$L19,IF('Forward Curve'!$D$8=DataValidation!$B$4,Vols!$K19,IF('Forward Curve'!$D$8=DataValidation!$B$5,Vols!$J19,IF('Forward Curve'!$D$8=DataValidation!$B$7,$P19,IF('Forward Curve'!$D$8=DataValidation!$B$8,Vols!$Q19,IF('Forward Curve'!$D$8=DataValidation!$B$9,Vols!$R19,"ERROR")))))))</f>
        <v>1.2458146392405937E-3</v>
      </c>
      <c r="W19" s="36"/>
      <c r="X19" s="36"/>
    </row>
    <row r="20" spans="1:24" x14ac:dyDescent="0.25">
      <c r="A20" s="5">
        <f>'Forward Curve'!$B31</f>
        <v>44770</v>
      </c>
      <c r="B20" s="6">
        <v>1.0847000000000001E-2</v>
      </c>
      <c r="C20" s="7"/>
      <c r="D20" s="6">
        <v>1.2728999999999998E-3</v>
      </c>
      <c r="E20" s="6">
        <v>2.0029000000000002E-3</v>
      </c>
      <c r="F20" s="6">
        <v>2.4705999999999999E-3</v>
      </c>
      <c r="G20" s="42">
        <v>3.2408300000000001E-2</v>
      </c>
      <c r="H20" s="42">
        <v>6.6930000000000006E-4</v>
      </c>
      <c r="I20" s="8"/>
      <c r="J20" s="7">
        <f>IF('Forward Curve'!$D$7=DataValidation!$A$2,Vols!$D20*(1-(SQRT(YEARFRAC($A$2,$A20,2))*(2*$B20))),IF('Forward Curve'!$D$7=DataValidation!$A$3,Vols!$E20*(1-(SQRT(YEARFRAC($A$2,$A20,2))*(2*$B20))),IF('Forward Curve'!$D$7=DataValidation!$A$5,Vols!$D20*(1-(SQRT(YEARFRAC($A$2,$A20,2))*(2*$B20)))+0.03,IF('Forward Curve'!$D$7=DataValidation!$A$6,Vols!$H20*(1-(SQRT(YEARFRAC($A$2,$A20,2))*(2*$B20))),IF('Forward Curve'!$D$7=DataValidation!$A$4,Vols!$F20*(1-(SQRT(YEARFRAC($A$2,$A20,2))*(2*$B20))),"")))))</f>
        <v>1.2389857211488147E-3</v>
      </c>
      <c r="K20" s="7">
        <f>IF('Forward Curve'!$D$7=DataValidation!$A$2,Vols!$D20*(1-(SQRT(YEARFRAC($A$2,$A20,2))*(1*$B20))),IF('Forward Curve'!$D$7=DataValidation!$A$3,Vols!$E20*(1-(SQRT(YEARFRAC($A$2,$A20,2))*(1*$B20))),IF('Forward Curve'!$D$7=DataValidation!$A$5,Vols!$D20*(1-(SQRT(YEARFRAC($A$2,$A20,2))*(1*$B20)))+0.03,IF('Forward Curve'!$D$7=DataValidation!$A$6,Vols!$H20*(1-(SQRT(YEARFRAC($A$2,$A20,2))*(1*$B20))),IF('Forward Curve'!$D$7=DataValidation!$A$4,Vols!$F20*(1-(SQRT(YEARFRAC($A$2,$A20,2))*(1*$B20))),"")))))</f>
        <v>1.2559428605744072E-3</v>
      </c>
      <c r="L20" s="7">
        <f>IF('Forward Curve'!$D$7=DataValidation!$A$2,Vols!$D20*(1+(SQRT(YEARFRAC($A$2,$A20,2))*(1*$B20))),IF('Forward Curve'!$D$7=DataValidation!$A$3,Vols!$E20*(1+(SQRT(YEARFRAC($A$2,$A20,2))*(1*$B20))),IF('Forward Curve'!$D$7=DataValidation!$A$5,Vols!$D20*(1+(SQRT(YEARFRAC($A$2,$A20,2))*(1*$B20)))+0.03,IF('Forward Curve'!$D$7=DataValidation!$A$6,Vols!$H20*(1+(SQRT(YEARFRAC($A$2,$A20,2))*(1*$B20))),IF('Forward Curve'!$D$7=DataValidation!$A$4,Vols!$F20*(1+(SQRT(YEARFRAC($A$2,$A20,2))*(1*$B20))),"")))))</f>
        <v>1.2898571394255923E-3</v>
      </c>
      <c r="M20" s="7">
        <f>IF('Forward Curve'!$D$7=DataValidation!$A$2,Vols!$D20*(1+(SQRT(YEARFRAC($A$2,$A20,2))*(2*$B20))),IF('Forward Curve'!$D$7=DataValidation!$A$3,Vols!$E20*(1+(SQRT(YEARFRAC($A$2,$A20,2))*(2*$B20))),IF('Forward Curve'!$D$7=DataValidation!$A$5,Vols!$D20*(1+(SQRT(YEARFRAC($A$2,$A20,2))*(2*$B20)))+0.03,IF('Forward Curve'!$D$7=DataValidation!$A$6,Vols!$H20*(1+(SQRT(YEARFRAC($A$2,$A20,2))*(2*$B20))),IF('Forward Curve'!$D$7=DataValidation!$A$4,Vols!$F20*(1+(SQRT(YEARFRAC($A$2,$A20,2))*(2*$B20))),"")))))</f>
        <v>1.3068142788511851E-3</v>
      </c>
      <c r="O20" s="45">
        <f t="shared" si="1"/>
        <v>1.25E-3</v>
      </c>
      <c r="P20" s="7">
        <f>IF('Forward Curve'!$D$7=DataValidation!$A$2,Vols!$O20,IF('Forward Curve'!$D$7=DataValidation!$A$3,Vols!$O20+(Vols!$E20-Vols!$D20),IF('Forward Curve'!$D$7=DataValidation!$A$5,Vols!$O20+(Vols!$G20-Vols!$D20),IF('Forward Curve'!$D$7=DataValidation!$A$6,Vols!$O20+(Vols!$H20-Vols!$D20),IF('Forward Curve'!$D$7=DataValidation!$A$4,Vols!$O20+(Vols!$F20-Vols!$D20))))))</f>
        <v>1.25E-3</v>
      </c>
      <c r="Q20" s="7">
        <f>IF('Forward Curve'!$D$7=DataValidation!$A$2,$D20+0.0025,IF('Forward Curve'!$D$7=DataValidation!$A$3,$E20+0.0025,IF('Forward Curve'!$D$7=DataValidation!$A$5,Vols!$G20+0.0025,IF('Forward Curve'!$D$7=DataValidation!$A$6,Vols!$H20+0.0025,IF('Forward Curve'!$D$7=DataValidation!$A$4,Vols!$F20+0.0025,"")))))</f>
        <v>3.7729E-3</v>
      </c>
      <c r="R20" s="7">
        <f>IF('Forward Curve'!$D$7=DataValidation!$A$2,$D20+0.005,IF('Forward Curve'!$D$7=DataValidation!$A$3,$E20+0.005,IF('Forward Curve'!$D$7=DataValidation!$A$5,Vols!$G20+0.005,IF('Forward Curve'!$D$7=DataValidation!$A$6,Vols!$H20+0.005,IF('Forward Curve'!$D$7=DataValidation!$A$4,Vols!$F20+0.005,"")))))</f>
        <v>6.2728999999999997E-3</v>
      </c>
      <c r="T20" s="50">
        <f>IF('Forward Curve'!$D$8=DataValidation!$B$2,Vols!$M20,IF('Forward Curve'!$D$8=DataValidation!$B$3,Vols!$L20,IF('Forward Curve'!$D$8=DataValidation!$B$4,Vols!$K20,IF('Forward Curve'!$D$8=DataValidation!$B$5,Vols!$J20,IF('Forward Curve'!$D$8=DataValidation!$B$7,$P20,IF('Forward Curve'!$D$8=DataValidation!$B$8,Vols!$Q20,IF('Forward Curve'!$D$8=DataValidation!$B$9,Vols!$R20,"ERROR")))))))</f>
        <v>1.2898571394255923E-3</v>
      </c>
      <c r="W20" s="36"/>
      <c r="X20" s="36"/>
    </row>
    <row r="21" spans="1:24" x14ac:dyDescent="0.25">
      <c r="A21" s="5">
        <f>'Forward Curve'!$B32</f>
        <v>44801</v>
      </c>
      <c r="B21" s="6">
        <v>1.064E-2</v>
      </c>
      <c r="C21" s="7"/>
      <c r="D21" s="6">
        <v>1.4024E-3</v>
      </c>
      <c r="E21" s="6">
        <v>2.1676999999999998E-3</v>
      </c>
      <c r="F21" s="6">
        <v>2.7611999999999997E-3</v>
      </c>
      <c r="G21" s="42">
        <v>3.2434400000000002E-2</v>
      </c>
      <c r="H21" s="42">
        <v>6.558E-4</v>
      </c>
      <c r="I21" s="8"/>
      <c r="J21" s="7">
        <f>IF('Forward Curve'!$D$7=DataValidation!$A$2,Vols!$D21*(1-(SQRT(YEARFRAC($A$2,$A21,2))*(2*$B21))),IF('Forward Curve'!$D$7=DataValidation!$A$3,Vols!$E21*(1-(SQRT(YEARFRAC($A$2,$A21,2))*(2*$B21))),IF('Forward Curve'!$D$7=DataValidation!$A$5,Vols!$D21*(1-(SQRT(YEARFRAC($A$2,$A21,2))*(2*$B21)))+0.03,IF('Forward Curve'!$D$7=DataValidation!$A$6,Vols!$H21*(1-(SQRT(YEARFRAC($A$2,$A21,2))*(2*$B21))),IF('Forward Curve'!$D$7=DataValidation!$A$4,Vols!$F21*(1-(SQRT(YEARFRAC($A$2,$A21,2))*(2*$B21))),"")))))</f>
        <v>1.3647167611960502E-3</v>
      </c>
      <c r="K21" s="7">
        <f>IF('Forward Curve'!$D$7=DataValidation!$A$2,Vols!$D21*(1-(SQRT(YEARFRAC($A$2,$A21,2))*(1*$B21))),IF('Forward Curve'!$D$7=DataValidation!$A$3,Vols!$E21*(1-(SQRT(YEARFRAC($A$2,$A21,2))*(1*$B21))),IF('Forward Curve'!$D$7=DataValidation!$A$5,Vols!$D21*(1-(SQRT(YEARFRAC($A$2,$A21,2))*(1*$B21)))+0.03,IF('Forward Curve'!$D$7=DataValidation!$A$6,Vols!$H21*(1-(SQRT(YEARFRAC($A$2,$A21,2))*(1*$B21))),IF('Forward Curve'!$D$7=DataValidation!$A$4,Vols!$F21*(1-(SQRT(YEARFRAC($A$2,$A21,2))*(1*$B21))),"")))))</f>
        <v>1.3835583805980251E-3</v>
      </c>
      <c r="L21" s="7">
        <f>IF('Forward Curve'!$D$7=DataValidation!$A$2,Vols!$D21*(1+(SQRT(YEARFRAC($A$2,$A21,2))*(1*$B21))),IF('Forward Curve'!$D$7=DataValidation!$A$3,Vols!$E21*(1+(SQRT(YEARFRAC($A$2,$A21,2))*(1*$B21))),IF('Forward Curve'!$D$7=DataValidation!$A$5,Vols!$D21*(1+(SQRT(YEARFRAC($A$2,$A21,2))*(1*$B21)))+0.03,IF('Forward Curve'!$D$7=DataValidation!$A$6,Vols!$H21*(1+(SQRT(YEARFRAC($A$2,$A21,2))*(1*$B21))),IF('Forward Curve'!$D$7=DataValidation!$A$4,Vols!$F21*(1+(SQRT(YEARFRAC($A$2,$A21,2))*(1*$B21))),"")))))</f>
        <v>1.421241619401975E-3</v>
      </c>
      <c r="M21" s="7">
        <f>IF('Forward Curve'!$D$7=DataValidation!$A$2,Vols!$D21*(1+(SQRT(YEARFRAC($A$2,$A21,2))*(2*$B21))),IF('Forward Curve'!$D$7=DataValidation!$A$3,Vols!$E21*(1+(SQRT(YEARFRAC($A$2,$A21,2))*(2*$B21))),IF('Forward Curve'!$D$7=DataValidation!$A$5,Vols!$D21*(1+(SQRT(YEARFRAC($A$2,$A21,2))*(2*$B21)))+0.03,IF('Forward Curve'!$D$7=DataValidation!$A$6,Vols!$H21*(1+(SQRT(YEARFRAC($A$2,$A21,2))*(2*$B21))),IF('Forward Curve'!$D$7=DataValidation!$A$4,Vols!$F21*(1+(SQRT(YEARFRAC($A$2,$A21,2))*(2*$B21))),"")))))</f>
        <v>1.4400832388039499E-3</v>
      </c>
      <c r="O21" s="45">
        <f t="shared" si="1"/>
        <v>1.25E-3</v>
      </c>
      <c r="P21" s="7">
        <f>IF('Forward Curve'!$D$7=DataValidation!$A$2,Vols!$O21,IF('Forward Curve'!$D$7=DataValidation!$A$3,Vols!$O21+(Vols!$E21-Vols!$D21),IF('Forward Curve'!$D$7=DataValidation!$A$5,Vols!$O21+(Vols!$G21-Vols!$D21),IF('Forward Curve'!$D$7=DataValidation!$A$6,Vols!$O21+(Vols!$H21-Vols!$D21),IF('Forward Curve'!$D$7=DataValidation!$A$4,Vols!$O21+(Vols!$F21-Vols!$D21))))))</f>
        <v>1.25E-3</v>
      </c>
      <c r="Q21" s="7">
        <f>IF('Forward Curve'!$D$7=DataValidation!$A$2,$D21+0.0025,IF('Forward Curve'!$D$7=DataValidation!$A$3,$E21+0.0025,IF('Forward Curve'!$D$7=DataValidation!$A$5,Vols!$G21+0.0025,IF('Forward Curve'!$D$7=DataValidation!$A$6,Vols!$H21+0.0025,IF('Forward Curve'!$D$7=DataValidation!$A$4,Vols!$F21+0.0025,"")))))</f>
        <v>3.9024000000000003E-3</v>
      </c>
      <c r="R21" s="7">
        <f>IF('Forward Curve'!$D$7=DataValidation!$A$2,$D21+0.005,IF('Forward Curve'!$D$7=DataValidation!$A$3,$E21+0.005,IF('Forward Curve'!$D$7=DataValidation!$A$5,Vols!$G21+0.005,IF('Forward Curve'!$D$7=DataValidation!$A$6,Vols!$H21+0.005,IF('Forward Curve'!$D$7=DataValidation!$A$4,Vols!$F21+0.005,"")))))</f>
        <v>6.4023999999999999E-3</v>
      </c>
      <c r="T21" s="50">
        <f>IF('Forward Curve'!$D$8=DataValidation!$B$2,Vols!$M21,IF('Forward Curve'!$D$8=DataValidation!$B$3,Vols!$L21,IF('Forward Curve'!$D$8=DataValidation!$B$4,Vols!$K21,IF('Forward Curve'!$D$8=DataValidation!$B$5,Vols!$J21,IF('Forward Curve'!$D$8=DataValidation!$B$7,$P21,IF('Forward Curve'!$D$8=DataValidation!$B$8,Vols!$Q21,IF('Forward Curve'!$D$8=DataValidation!$B$9,Vols!$R21,"ERROR")))))))</f>
        <v>1.421241619401975E-3</v>
      </c>
      <c r="W21" s="36"/>
      <c r="X21" s="36"/>
    </row>
    <row r="22" spans="1:24" x14ac:dyDescent="0.25">
      <c r="A22" s="5">
        <f>'Forward Curve'!$B33</f>
        <v>44832</v>
      </c>
      <c r="B22" s="6">
        <v>9.2059999999999989E-3</v>
      </c>
      <c r="C22" s="7"/>
      <c r="D22" s="6">
        <v>1.7233999999999999E-3</v>
      </c>
      <c r="E22" s="6">
        <v>2.3053000000000001E-3</v>
      </c>
      <c r="F22" s="6">
        <v>3.0677E-3</v>
      </c>
      <c r="G22" s="42">
        <v>3.28431E-2</v>
      </c>
      <c r="H22" s="42">
        <v>6.6669999999999989E-4</v>
      </c>
      <c r="I22" s="8"/>
      <c r="J22" s="7">
        <f>IF('Forward Curve'!$D$7=DataValidation!$A$2,Vols!$D22*(1-(SQRT(YEARFRAC($A$2,$A22,2))*(2*$B22))),IF('Forward Curve'!$D$7=DataValidation!$A$3,Vols!$E22*(1-(SQRT(YEARFRAC($A$2,$A22,2))*(2*$B22))),IF('Forward Curve'!$D$7=DataValidation!$A$5,Vols!$D22*(1-(SQRT(YEARFRAC($A$2,$A22,2))*(2*$B22)))+0.03,IF('Forward Curve'!$D$7=DataValidation!$A$6,Vols!$H22*(1-(SQRT(YEARFRAC($A$2,$A22,2))*(2*$B22))),IF('Forward Curve'!$D$7=DataValidation!$A$4,Vols!$F22*(1-(SQRT(YEARFRAC($A$2,$A22,2))*(2*$B22))),"")))))</f>
        <v>1.6822648115005707E-3</v>
      </c>
      <c r="K22" s="7">
        <f>IF('Forward Curve'!$D$7=DataValidation!$A$2,Vols!$D22*(1-(SQRT(YEARFRAC($A$2,$A22,2))*(1*$B22))),IF('Forward Curve'!$D$7=DataValidation!$A$3,Vols!$E22*(1-(SQRT(YEARFRAC($A$2,$A22,2))*(1*$B22))),IF('Forward Curve'!$D$7=DataValidation!$A$5,Vols!$D22*(1-(SQRT(YEARFRAC($A$2,$A22,2))*(1*$B22)))+0.03,IF('Forward Curve'!$D$7=DataValidation!$A$6,Vols!$H22*(1-(SQRT(YEARFRAC($A$2,$A22,2))*(1*$B22))),IF('Forward Curve'!$D$7=DataValidation!$A$4,Vols!$F22*(1-(SQRT(YEARFRAC($A$2,$A22,2))*(1*$B22))),"")))))</f>
        <v>1.7028324057502852E-3</v>
      </c>
      <c r="L22" s="7">
        <f>IF('Forward Curve'!$D$7=DataValidation!$A$2,Vols!$D22*(1+(SQRT(YEARFRAC($A$2,$A22,2))*(1*$B22))),IF('Forward Curve'!$D$7=DataValidation!$A$3,Vols!$E22*(1+(SQRT(YEARFRAC($A$2,$A22,2))*(1*$B22))),IF('Forward Curve'!$D$7=DataValidation!$A$5,Vols!$D22*(1+(SQRT(YEARFRAC($A$2,$A22,2))*(1*$B22)))+0.03,IF('Forward Curve'!$D$7=DataValidation!$A$6,Vols!$H22*(1+(SQRT(YEARFRAC($A$2,$A22,2))*(1*$B22))),IF('Forward Curve'!$D$7=DataValidation!$A$4,Vols!$F22*(1+(SQRT(YEARFRAC($A$2,$A22,2))*(1*$B22))),"")))))</f>
        <v>1.7439675942497147E-3</v>
      </c>
      <c r="M22" s="7">
        <f>IF('Forward Curve'!$D$7=DataValidation!$A$2,Vols!$D22*(1+(SQRT(YEARFRAC($A$2,$A22,2))*(2*$B22))),IF('Forward Curve'!$D$7=DataValidation!$A$3,Vols!$E22*(1+(SQRT(YEARFRAC($A$2,$A22,2))*(2*$B22))),IF('Forward Curve'!$D$7=DataValidation!$A$5,Vols!$D22*(1+(SQRT(YEARFRAC($A$2,$A22,2))*(2*$B22)))+0.03,IF('Forward Curve'!$D$7=DataValidation!$A$6,Vols!$H22*(1+(SQRT(YEARFRAC($A$2,$A22,2))*(2*$B22))),IF('Forward Curve'!$D$7=DataValidation!$A$4,Vols!$F22*(1+(SQRT(YEARFRAC($A$2,$A22,2))*(2*$B22))),"")))))</f>
        <v>1.7645351884994292E-3</v>
      </c>
      <c r="O22" s="45">
        <f t="shared" si="1"/>
        <v>1.25E-3</v>
      </c>
      <c r="P22" s="7">
        <f>IF('Forward Curve'!$D$7=DataValidation!$A$2,Vols!$O22,IF('Forward Curve'!$D$7=DataValidation!$A$3,Vols!$O22+(Vols!$E22-Vols!$D22),IF('Forward Curve'!$D$7=DataValidation!$A$5,Vols!$O22+(Vols!$G22-Vols!$D22),IF('Forward Curve'!$D$7=DataValidation!$A$6,Vols!$O22+(Vols!$H22-Vols!$D22),IF('Forward Curve'!$D$7=DataValidation!$A$4,Vols!$O22+(Vols!$F22-Vols!$D22))))))</f>
        <v>1.25E-3</v>
      </c>
      <c r="Q22" s="7">
        <f>IF('Forward Curve'!$D$7=DataValidation!$A$2,$D22+0.0025,IF('Forward Curve'!$D$7=DataValidation!$A$3,$E22+0.0025,IF('Forward Curve'!$D$7=DataValidation!$A$5,Vols!$G22+0.0025,IF('Forward Curve'!$D$7=DataValidation!$A$6,Vols!$H22+0.0025,IF('Forward Curve'!$D$7=DataValidation!$A$4,Vols!$F22+0.0025,"")))))</f>
        <v>4.2234000000000004E-3</v>
      </c>
      <c r="R22" s="7">
        <f>IF('Forward Curve'!$D$7=DataValidation!$A$2,$D22+0.005,IF('Forward Curve'!$D$7=DataValidation!$A$3,$E22+0.005,IF('Forward Curve'!$D$7=DataValidation!$A$5,Vols!$G22+0.005,IF('Forward Curve'!$D$7=DataValidation!$A$6,Vols!$H22+0.005,IF('Forward Curve'!$D$7=DataValidation!$A$4,Vols!$F22+0.005,"")))))</f>
        <v>6.7234E-3</v>
      </c>
      <c r="T22" s="50">
        <f>IF('Forward Curve'!$D$8=DataValidation!$B$2,Vols!$M22,IF('Forward Curve'!$D$8=DataValidation!$B$3,Vols!$L22,IF('Forward Curve'!$D$8=DataValidation!$B$4,Vols!$K22,IF('Forward Curve'!$D$8=DataValidation!$B$5,Vols!$J22,IF('Forward Curve'!$D$8=DataValidation!$B$7,$P22,IF('Forward Curve'!$D$8=DataValidation!$B$8,Vols!$Q22,IF('Forward Curve'!$D$8=DataValidation!$B$9,Vols!$R22,"ERROR")))))))</f>
        <v>1.7439675942497147E-3</v>
      </c>
      <c r="W22" s="36"/>
      <c r="X22" s="36"/>
    </row>
    <row r="23" spans="1:24" x14ac:dyDescent="0.25">
      <c r="A23" s="5">
        <f>'Forward Curve'!$B34</f>
        <v>44862</v>
      </c>
      <c r="B23" s="6">
        <v>9.1579999999999995E-3</v>
      </c>
      <c r="C23" s="7"/>
      <c r="D23" s="6">
        <v>1.771E-3</v>
      </c>
      <c r="E23" s="6">
        <v>2.3552999999999998E-3</v>
      </c>
      <c r="F23" s="6">
        <v>3.3492999999999999E-3</v>
      </c>
      <c r="G23" s="42">
        <v>3.2896299999999996E-2</v>
      </c>
      <c r="H23" s="42">
        <v>6.7849999999999996E-4</v>
      </c>
      <c r="I23" s="8"/>
      <c r="J23" s="7">
        <f>IF('Forward Curve'!$D$7=DataValidation!$A$2,Vols!$D23*(1-(SQRT(YEARFRAC($A$2,$A23,2))*(2*$B23))),IF('Forward Curve'!$D$7=DataValidation!$A$3,Vols!$E23*(1-(SQRT(YEARFRAC($A$2,$A23,2))*(2*$B23))),IF('Forward Curve'!$D$7=DataValidation!$A$5,Vols!$D23*(1-(SQRT(YEARFRAC($A$2,$A23,2))*(2*$B23)))+0.03,IF('Forward Curve'!$D$7=DataValidation!$A$6,Vols!$H23*(1-(SQRT(YEARFRAC($A$2,$A23,2))*(2*$B23))),IF('Forward Curve'!$D$7=DataValidation!$A$4,Vols!$F23*(1-(SQRT(YEARFRAC($A$2,$A23,2))*(2*$B23))),"")))))</f>
        <v>1.727919095955481E-3</v>
      </c>
      <c r="K23" s="7">
        <f>IF('Forward Curve'!$D$7=DataValidation!$A$2,Vols!$D23*(1-(SQRT(YEARFRAC($A$2,$A23,2))*(1*$B23))),IF('Forward Curve'!$D$7=DataValidation!$A$3,Vols!$E23*(1-(SQRT(YEARFRAC($A$2,$A23,2))*(1*$B23))),IF('Forward Curve'!$D$7=DataValidation!$A$5,Vols!$D23*(1-(SQRT(YEARFRAC($A$2,$A23,2))*(1*$B23)))+0.03,IF('Forward Curve'!$D$7=DataValidation!$A$6,Vols!$H23*(1-(SQRT(YEARFRAC($A$2,$A23,2))*(1*$B23))),IF('Forward Curve'!$D$7=DataValidation!$A$4,Vols!$F23*(1-(SQRT(YEARFRAC($A$2,$A23,2))*(1*$B23))),"")))))</f>
        <v>1.7494595479777407E-3</v>
      </c>
      <c r="L23" s="7">
        <f>IF('Forward Curve'!$D$7=DataValidation!$A$2,Vols!$D23*(1+(SQRT(YEARFRAC($A$2,$A23,2))*(1*$B23))),IF('Forward Curve'!$D$7=DataValidation!$A$3,Vols!$E23*(1+(SQRT(YEARFRAC($A$2,$A23,2))*(1*$B23))),IF('Forward Curve'!$D$7=DataValidation!$A$5,Vols!$D23*(1+(SQRT(YEARFRAC($A$2,$A23,2))*(1*$B23)))+0.03,IF('Forward Curve'!$D$7=DataValidation!$A$6,Vols!$H23*(1+(SQRT(YEARFRAC($A$2,$A23,2))*(1*$B23))),IF('Forward Curve'!$D$7=DataValidation!$A$4,Vols!$F23*(1+(SQRT(YEARFRAC($A$2,$A23,2))*(1*$B23))),"")))))</f>
        <v>1.7925404520222595E-3</v>
      </c>
      <c r="M23" s="7">
        <f>IF('Forward Curve'!$D$7=DataValidation!$A$2,Vols!$D23*(1+(SQRT(YEARFRAC($A$2,$A23,2))*(2*$B23))),IF('Forward Curve'!$D$7=DataValidation!$A$3,Vols!$E23*(1+(SQRT(YEARFRAC($A$2,$A23,2))*(2*$B23))),IF('Forward Curve'!$D$7=DataValidation!$A$5,Vols!$D23*(1+(SQRT(YEARFRAC($A$2,$A23,2))*(2*$B23)))+0.03,IF('Forward Curve'!$D$7=DataValidation!$A$6,Vols!$H23*(1+(SQRT(YEARFRAC($A$2,$A23,2))*(2*$B23))),IF('Forward Curve'!$D$7=DataValidation!$A$4,Vols!$F23*(1+(SQRT(YEARFRAC($A$2,$A23,2))*(2*$B23))),"")))))</f>
        <v>1.8140809040445187E-3</v>
      </c>
      <c r="O23" s="45">
        <f t="shared" si="1"/>
        <v>1.25E-3</v>
      </c>
      <c r="P23" s="7">
        <f>IF('Forward Curve'!$D$7=DataValidation!$A$2,Vols!$O23,IF('Forward Curve'!$D$7=DataValidation!$A$3,Vols!$O23+(Vols!$E23-Vols!$D23),IF('Forward Curve'!$D$7=DataValidation!$A$5,Vols!$O23+(Vols!$G23-Vols!$D23),IF('Forward Curve'!$D$7=DataValidation!$A$6,Vols!$O23+(Vols!$H23-Vols!$D23),IF('Forward Curve'!$D$7=DataValidation!$A$4,Vols!$O23+(Vols!$F23-Vols!$D23))))))</f>
        <v>1.25E-3</v>
      </c>
      <c r="Q23" s="7">
        <f>IF('Forward Curve'!$D$7=DataValidation!$A$2,$D23+0.0025,IF('Forward Curve'!$D$7=DataValidation!$A$3,$E23+0.0025,IF('Forward Curve'!$D$7=DataValidation!$A$5,Vols!$G23+0.0025,IF('Forward Curve'!$D$7=DataValidation!$A$6,Vols!$H23+0.0025,IF('Forward Curve'!$D$7=DataValidation!$A$4,Vols!$F23+0.0025,"")))))</f>
        <v>4.2710000000000005E-3</v>
      </c>
      <c r="R23" s="7">
        <f>IF('Forward Curve'!$D$7=DataValidation!$A$2,$D23+0.005,IF('Forward Curve'!$D$7=DataValidation!$A$3,$E23+0.005,IF('Forward Curve'!$D$7=DataValidation!$A$5,Vols!$G23+0.005,IF('Forward Curve'!$D$7=DataValidation!$A$6,Vols!$H23+0.005,IF('Forward Curve'!$D$7=DataValidation!$A$4,Vols!$F23+0.005,"")))))</f>
        <v>6.7710000000000001E-3</v>
      </c>
      <c r="T23" s="50">
        <f>IF('Forward Curve'!$D$8=DataValidation!$B$2,Vols!$M23,IF('Forward Curve'!$D$8=DataValidation!$B$3,Vols!$L23,IF('Forward Curve'!$D$8=DataValidation!$B$4,Vols!$K23,IF('Forward Curve'!$D$8=DataValidation!$B$5,Vols!$J23,IF('Forward Curve'!$D$8=DataValidation!$B$7,$P23,IF('Forward Curve'!$D$8=DataValidation!$B$8,Vols!$Q23,IF('Forward Curve'!$D$8=DataValidation!$B$9,Vols!$R23,"ERROR")))))))</f>
        <v>1.7925404520222595E-3</v>
      </c>
      <c r="W23" s="36"/>
      <c r="X23" s="36"/>
    </row>
    <row r="24" spans="1:24" x14ac:dyDescent="0.25">
      <c r="A24" s="5">
        <f>'Forward Curve'!$B35</f>
        <v>44893</v>
      </c>
      <c r="B24" s="6">
        <v>9.1660000000000005E-3</v>
      </c>
      <c r="C24" s="7"/>
      <c r="D24" s="6">
        <v>1.8154999999999998E-3</v>
      </c>
      <c r="E24" s="6">
        <v>2.6381999999999998E-3</v>
      </c>
      <c r="F24" s="6">
        <v>3.6400999999999998E-3</v>
      </c>
      <c r="G24" s="42">
        <v>3.2943E-2</v>
      </c>
      <c r="H24" s="42">
        <v>6.8860000000000004E-4</v>
      </c>
      <c r="I24" s="8"/>
      <c r="J24" s="7">
        <f>IF('Forward Curve'!$D$7=DataValidation!$A$2,Vols!$D24*(1-(SQRT(YEARFRAC($A$2,$A24,2))*(2*$B24))),IF('Forward Curve'!$D$7=DataValidation!$A$3,Vols!$E24*(1-(SQRT(YEARFRAC($A$2,$A24,2))*(2*$B24))),IF('Forward Curve'!$D$7=DataValidation!$A$5,Vols!$D24*(1-(SQRT(YEARFRAC($A$2,$A24,2))*(2*$B24)))+0.03,IF('Forward Curve'!$D$7=DataValidation!$A$6,Vols!$H24*(1-(SQRT(YEARFRAC($A$2,$A24,2))*(2*$B24))),IF('Forward Curve'!$D$7=DataValidation!$A$4,Vols!$F24*(1-(SQRT(YEARFRAC($A$2,$A24,2))*(2*$B24))),"")))))</f>
        <v>1.7702319313301774E-3</v>
      </c>
      <c r="K24" s="7">
        <f>IF('Forward Curve'!$D$7=DataValidation!$A$2,Vols!$D24*(1-(SQRT(YEARFRAC($A$2,$A24,2))*(1*$B24))),IF('Forward Curve'!$D$7=DataValidation!$A$3,Vols!$E24*(1-(SQRT(YEARFRAC($A$2,$A24,2))*(1*$B24))),IF('Forward Curve'!$D$7=DataValidation!$A$5,Vols!$D24*(1-(SQRT(YEARFRAC($A$2,$A24,2))*(1*$B24)))+0.03,IF('Forward Curve'!$D$7=DataValidation!$A$6,Vols!$H24*(1-(SQRT(YEARFRAC($A$2,$A24,2))*(1*$B24))),IF('Forward Curve'!$D$7=DataValidation!$A$4,Vols!$F24*(1-(SQRT(YEARFRAC($A$2,$A24,2))*(1*$B24))),"")))))</f>
        <v>1.7928659656650885E-3</v>
      </c>
      <c r="L24" s="7">
        <f>IF('Forward Curve'!$D$7=DataValidation!$A$2,Vols!$D24*(1+(SQRT(YEARFRAC($A$2,$A24,2))*(1*$B24))),IF('Forward Curve'!$D$7=DataValidation!$A$3,Vols!$E24*(1+(SQRT(YEARFRAC($A$2,$A24,2))*(1*$B24))),IF('Forward Curve'!$D$7=DataValidation!$A$5,Vols!$D24*(1+(SQRT(YEARFRAC($A$2,$A24,2))*(1*$B24)))+0.03,IF('Forward Curve'!$D$7=DataValidation!$A$6,Vols!$H24*(1+(SQRT(YEARFRAC($A$2,$A24,2))*(1*$B24))),IF('Forward Curve'!$D$7=DataValidation!$A$4,Vols!$F24*(1+(SQRT(YEARFRAC($A$2,$A24,2))*(1*$B24))),"")))))</f>
        <v>1.8381340343349112E-3</v>
      </c>
      <c r="M24" s="7">
        <f>IF('Forward Curve'!$D$7=DataValidation!$A$2,Vols!$D24*(1+(SQRT(YEARFRAC($A$2,$A24,2))*(2*$B24))),IF('Forward Curve'!$D$7=DataValidation!$A$3,Vols!$E24*(1+(SQRT(YEARFRAC($A$2,$A24,2))*(2*$B24))),IF('Forward Curve'!$D$7=DataValidation!$A$5,Vols!$D24*(1+(SQRT(YEARFRAC($A$2,$A24,2))*(2*$B24)))+0.03,IF('Forward Curve'!$D$7=DataValidation!$A$6,Vols!$H24*(1+(SQRT(YEARFRAC($A$2,$A24,2))*(2*$B24))),IF('Forward Curve'!$D$7=DataValidation!$A$4,Vols!$F24*(1+(SQRT(YEARFRAC($A$2,$A24,2))*(2*$B24))),"")))))</f>
        <v>1.8607680686698225E-3</v>
      </c>
      <c r="O24" s="45">
        <f t="shared" si="1"/>
        <v>1.25E-3</v>
      </c>
      <c r="P24" s="7">
        <f>IF('Forward Curve'!$D$7=DataValidation!$A$2,Vols!$O24,IF('Forward Curve'!$D$7=DataValidation!$A$3,Vols!$O24+(Vols!$E24-Vols!$D24),IF('Forward Curve'!$D$7=DataValidation!$A$5,Vols!$O24+(Vols!$G24-Vols!$D24),IF('Forward Curve'!$D$7=DataValidation!$A$6,Vols!$O24+(Vols!$H24-Vols!$D24),IF('Forward Curve'!$D$7=DataValidation!$A$4,Vols!$O24+(Vols!$F24-Vols!$D24))))))</f>
        <v>1.25E-3</v>
      </c>
      <c r="Q24" s="7">
        <f>IF('Forward Curve'!$D$7=DataValidation!$A$2,$D24+0.0025,IF('Forward Curve'!$D$7=DataValidation!$A$3,$E24+0.0025,IF('Forward Curve'!$D$7=DataValidation!$A$5,Vols!$G24+0.0025,IF('Forward Curve'!$D$7=DataValidation!$A$6,Vols!$H24+0.0025,IF('Forward Curve'!$D$7=DataValidation!$A$4,Vols!$F24+0.0025,"")))))</f>
        <v>4.3154999999999999E-3</v>
      </c>
      <c r="R24" s="7">
        <f>IF('Forward Curve'!$D$7=DataValidation!$A$2,$D24+0.005,IF('Forward Curve'!$D$7=DataValidation!$A$3,$E24+0.005,IF('Forward Curve'!$D$7=DataValidation!$A$5,Vols!$G24+0.005,IF('Forward Curve'!$D$7=DataValidation!$A$6,Vols!$H24+0.005,IF('Forward Curve'!$D$7=DataValidation!$A$4,Vols!$F24+0.005,"")))))</f>
        <v>6.8155000000000004E-3</v>
      </c>
      <c r="T24" s="50">
        <f>IF('Forward Curve'!$D$8=DataValidation!$B$2,Vols!$M24,IF('Forward Curve'!$D$8=DataValidation!$B$3,Vols!$L24,IF('Forward Curve'!$D$8=DataValidation!$B$4,Vols!$K24,IF('Forward Curve'!$D$8=DataValidation!$B$5,Vols!$J24,IF('Forward Curve'!$D$8=DataValidation!$B$7,$P24,IF('Forward Curve'!$D$8=DataValidation!$B$8,Vols!$Q24,IF('Forward Curve'!$D$8=DataValidation!$B$9,Vols!$R24,"ERROR")))))))</f>
        <v>1.8381340343349112E-3</v>
      </c>
      <c r="W24" s="36"/>
      <c r="X24" s="36"/>
    </row>
    <row r="25" spans="1:24" x14ac:dyDescent="0.25">
      <c r="A25" s="5">
        <f>'Forward Curve'!$B36</f>
        <v>44923</v>
      </c>
      <c r="B25" s="6">
        <v>8.9959999999999988E-3</v>
      </c>
      <c r="C25" s="7"/>
      <c r="D25" s="6">
        <v>1.8631000000000001E-3</v>
      </c>
      <c r="E25" s="6">
        <v>2.9754000000000004E-3</v>
      </c>
      <c r="F25" s="6">
        <v>3.9360000000000003E-3</v>
      </c>
      <c r="G25" s="42">
        <v>3.2990800000000001E-2</v>
      </c>
      <c r="H25" s="42">
        <v>6.9889999999999991E-4</v>
      </c>
      <c r="I25" s="8"/>
      <c r="J25" s="7">
        <f>IF('Forward Curve'!$D$7=DataValidation!$A$2,Vols!$D25*(1-(SQRT(YEARFRAC($A$2,$A25,2))*(2*$B25))),IF('Forward Curve'!$D$7=DataValidation!$A$3,Vols!$E25*(1-(SQRT(YEARFRAC($A$2,$A25,2))*(2*$B25))),IF('Forward Curve'!$D$7=DataValidation!$A$5,Vols!$D25*(1-(SQRT(YEARFRAC($A$2,$A25,2))*(2*$B25)))+0.03,IF('Forward Curve'!$D$7=DataValidation!$A$6,Vols!$H25*(1-(SQRT(YEARFRAC($A$2,$A25,2))*(2*$B25))),IF('Forward Curve'!$D$7=DataValidation!$A$4,Vols!$F25*(1-(SQRT(YEARFRAC($A$2,$A25,2))*(2*$B25))),"")))))</f>
        <v>1.8164910866641211E-3</v>
      </c>
      <c r="K25" s="7">
        <f>IF('Forward Curve'!$D$7=DataValidation!$A$2,Vols!$D25*(1-(SQRT(YEARFRAC($A$2,$A25,2))*(1*$B25))),IF('Forward Curve'!$D$7=DataValidation!$A$3,Vols!$E25*(1-(SQRT(YEARFRAC($A$2,$A25,2))*(1*$B25))),IF('Forward Curve'!$D$7=DataValidation!$A$5,Vols!$D25*(1-(SQRT(YEARFRAC($A$2,$A25,2))*(1*$B25)))+0.03,IF('Forward Curve'!$D$7=DataValidation!$A$6,Vols!$H25*(1-(SQRT(YEARFRAC($A$2,$A25,2))*(1*$B25))),IF('Forward Curve'!$D$7=DataValidation!$A$4,Vols!$F25*(1-(SQRT(YEARFRAC($A$2,$A25,2))*(1*$B25))),"")))))</f>
        <v>1.8397955433320607E-3</v>
      </c>
      <c r="L25" s="7">
        <f>IF('Forward Curve'!$D$7=DataValidation!$A$2,Vols!$D25*(1+(SQRT(YEARFRAC($A$2,$A25,2))*(1*$B25))),IF('Forward Curve'!$D$7=DataValidation!$A$3,Vols!$E25*(1+(SQRT(YEARFRAC($A$2,$A25,2))*(1*$B25))),IF('Forward Curve'!$D$7=DataValidation!$A$5,Vols!$D25*(1+(SQRT(YEARFRAC($A$2,$A25,2))*(1*$B25)))+0.03,IF('Forward Curve'!$D$7=DataValidation!$A$6,Vols!$H25*(1+(SQRT(YEARFRAC($A$2,$A25,2))*(1*$B25))),IF('Forward Curve'!$D$7=DataValidation!$A$4,Vols!$F25*(1+(SQRT(YEARFRAC($A$2,$A25,2))*(1*$B25))),"")))))</f>
        <v>1.8864044566679397E-3</v>
      </c>
      <c r="M25" s="7">
        <f>IF('Forward Curve'!$D$7=DataValidation!$A$2,Vols!$D25*(1+(SQRT(YEARFRAC($A$2,$A25,2))*(2*$B25))),IF('Forward Curve'!$D$7=DataValidation!$A$3,Vols!$E25*(1+(SQRT(YEARFRAC($A$2,$A25,2))*(2*$B25))),IF('Forward Curve'!$D$7=DataValidation!$A$5,Vols!$D25*(1+(SQRT(YEARFRAC($A$2,$A25,2))*(2*$B25)))+0.03,IF('Forward Curve'!$D$7=DataValidation!$A$6,Vols!$H25*(1+(SQRT(YEARFRAC($A$2,$A25,2))*(2*$B25))),IF('Forward Curve'!$D$7=DataValidation!$A$4,Vols!$F25*(1+(SQRT(YEARFRAC($A$2,$A25,2))*(2*$B25))),"")))))</f>
        <v>1.9097089133358789E-3</v>
      </c>
      <c r="O25" s="45">
        <f t="shared" si="1"/>
        <v>1.25E-3</v>
      </c>
      <c r="P25" s="7">
        <f>IF('Forward Curve'!$D$7=DataValidation!$A$2,Vols!$O25,IF('Forward Curve'!$D$7=DataValidation!$A$3,Vols!$O25+(Vols!$E25-Vols!$D25),IF('Forward Curve'!$D$7=DataValidation!$A$5,Vols!$O25+(Vols!$G25-Vols!$D25),IF('Forward Curve'!$D$7=DataValidation!$A$6,Vols!$O25+(Vols!$H25-Vols!$D25),IF('Forward Curve'!$D$7=DataValidation!$A$4,Vols!$O25+(Vols!$F25-Vols!$D25))))))</f>
        <v>1.25E-3</v>
      </c>
      <c r="Q25" s="7">
        <f>IF('Forward Curve'!$D$7=DataValidation!$A$2,$D25+0.0025,IF('Forward Curve'!$D$7=DataValidation!$A$3,$E25+0.0025,IF('Forward Curve'!$D$7=DataValidation!$A$5,Vols!$G25+0.0025,IF('Forward Curve'!$D$7=DataValidation!$A$6,Vols!$H25+0.0025,IF('Forward Curve'!$D$7=DataValidation!$A$4,Vols!$F25+0.0025,"")))))</f>
        <v>4.3631E-3</v>
      </c>
      <c r="R25" s="7">
        <f>IF('Forward Curve'!$D$7=DataValidation!$A$2,$D25+0.005,IF('Forward Curve'!$D$7=DataValidation!$A$3,$E25+0.005,IF('Forward Curve'!$D$7=DataValidation!$A$5,Vols!$G25+0.005,IF('Forward Curve'!$D$7=DataValidation!$A$6,Vols!$H25+0.005,IF('Forward Curve'!$D$7=DataValidation!$A$4,Vols!$F25+0.005,"")))))</f>
        <v>6.8631000000000005E-3</v>
      </c>
      <c r="T25" s="50">
        <f>IF('Forward Curve'!$D$8=DataValidation!$B$2,Vols!$M25,IF('Forward Curve'!$D$8=DataValidation!$B$3,Vols!$L25,IF('Forward Curve'!$D$8=DataValidation!$B$4,Vols!$K25,IF('Forward Curve'!$D$8=DataValidation!$B$5,Vols!$J25,IF('Forward Curve'!$D$8=DataValidation!$B$7,$P25,IF('Forward Curve'!$D$8=DataValidation!$B$8,Vols!$Q25,IF('Forward Curve'!$D$8=DataValidation!$B$9,Vols!$R25,"ERROR")))))))</f>
        <v>1.8864044566679397E-3</v>
      </c>
      <c r="W25" s="36"/>
      <c r="X25" s="36"/>
    </row>
    <row r="26" spans="1:24" x14ac:dyDescent="0.25">
      <c r="A26" s="5">
        <f>'Forward Curve'!$B37</f>
        <v>44954</v>
      </c>
      <c r="B26" s="6">
        <v>8.0000000000000002E-3</v>
      </c>
      <c r="C26" s="7"/>
      <c r="D26" s="6">
        <v>2.3619000000000001E-3</v>
      </c>
      <c r="E26" s="6">
        <v>3.3636E-3</v>
      </c>
      <c r="F26" s="6">
        <v>4.2640000000000004E-3</v>
      </c>
      <c r="G26" s="42">
        <v>3.3045699999999997E-2</v>
      </c>
      <c r="H26" s="42">
        <v>7.1010000000000008E-4</v>
      </c>
      <c r="I26" s="8"/>
      <c r="J26" s="7">
        <f>IF('Forward Curve'!$D$7=DataValidation!$A$2,Vols!$D26*(1-(SQRT(YEARFRAC($A$2,$A26,2))*(2*$B26))),IF('Forward Curve'!$D$7=DataValidation!$A$3,Vols!$E26*(1-(SQRT(YEARFRAC($A$2,$A26,2))*(2*$B26))),IF('Forward Curve'!$D$7=DataValidation!$A$5,Vols!$D26*(1-(SQRT(YEARFRAC($A$2,$A26,2))*(2*$B26)))+0.03,IF('Forward Curve'!$D$7=DataValidation!$A$6,Vols!$H26*(1-(SQRT(YEARFRAC($A$2,$A26,2))*(2*$B26))),IF('Forward Curve'!$D$7=DataValidation!$A$4,Vols!$F26*(1-(SQRT(YEARFRAC($A$2,$A26,2))*(2*$B26))),"")))))</f>
        <v>2.308197136444022E-3</v>
      </c>
      <c r="K26" s="7">
        <f>IF('Forward Curve'!$D$7=DataValidation!$A$2,Vols!$D26*(1-(SQRT(YEARFRAC($A$2,$A26,2))*(1*$B26))),IF('Forward Curve'!$D$7=DataValidation!$A$3,Vols!$E26*(1-(SQRT(YEARFRAC($A$2,$A26,2))*(1*$B26))),IF('Forward Curve'!$D$7=DataValidation!$A$5,Vols!$D26*(1-(SQRT(YEARFRAC($A$2,$A26,2))*(1*$B26)))+0.03,IF('Forward Curve'!$D$7=DataValidation!$A$6,Vols!$H26*(1-(SQRT(YEARFRAC($A$2,$A26,2))*(1*$B26))),IF('Forward Curve'!$D$7=DataValidation!$A$4,Vols!$F26*(1-(SQRT(YEARFRAC($A$2,$A26,2))*(1*$B26))),"")))))</f>
        <v>2.3350485682220113E-3</v>
      </c>
      <c r="L26" s="7">
        <f>IF('Forward Curve'!$D$7=DataValidation!$A$2,Vols!$D26*(1+(SQRT(YEARFRAC($A$2,$A26,2))*(1*$B26))),IF('Forward Curve'!$D$7=DataValidation!$A$3,Vols!$E26*(1+(SQRT(YEARFRAC($A$2,$A26,2))*(1*$B26))),IF('Forward Curve'!$D$7=DataValidation!$A$5,Vols!$D26*(1+(SQRT(YEARFRAC($A$2,$A26,2))*(1*$B26)))+0.03,IF('Forward Curve'!$D$7=DataValidation!$A$6,Vols!$H26*(1+(SQRT(YEARFRAC($A$2,$A26,2))*(1*$B26))),IF('Forward Curve'!$D$7=DataValidation!$A$4,Vols!$F26*(1+(SQRT(YEARFRAC($A$2,$A26,2))*(1*$B26))),"")))))</f>
        <v>2.3887514317779894E-3</v>
      </c>
      <c r="M26" s="7">
        <f>IF('Forward Curve'!$D$7=DataValidation!$A$2,Vols!$D26*(1+(SQRT(YEARFRAC($A$2,$A26,2))*(2*$B26))),IF('Forward Curve'!$D$7=DataValidation!$A$3,Vols!$E26*(1+(SQRT(YEARFRAC($A$2,$A26,2))*(2*$B26))),IF('Forward Curve'!$D$7=DataValidation!$A$5,Vols!$D26*(1+(SQRT(YEARFRAC($A$2,$A26,2))*(2*$B26)))+0.03,IF('Forward Curve'!$D$7=DataValidation!$A$6,Vols!$H26*(1+(SQRT(YEARFRAC($A$2,$A26,2))*(2*$B26))),IF('Forward Curve'!$D$7=DataValidation!$A$4,Vols!$F26*(1+(SQRT(YEARFRAC($A$2,$A26,2))*(2*$B26))),"")))))</f>
        <v>2.4156028635559782E-3</v>
      </c>
      <c r="O26" s="45">
        <f t="shared" si="1"/>
        <v>1.25E-3</v>
      </c>
      <c r="P26" s="7">
        <f>IF('Forward Curve'!$D$7=DataValidation!$A$2,Vols!$O26,IF('Forward Curve'!$D$7=DataValidation!$A$3,Vols!$O26+(Vols!$E26-Vols!$D26),IF('Forward Curve'!$D$7=DataValidation!$A$5,Vols!$O26+(Vols!$G26-Vols!$D26),IF('Forward Curve'!$D$7=DataValidation!$A$6,Vols!$O26+(Vols!$H26-Vols!$D26),IF('Forward Curve'!$D$7=DataValidation!$A$4,Vols!$O26+(Vols!$F26-Vols!$D26))))))</f>
        <v>1.25E-3</v>
      </c>
      <c r="Q26" s="7">
        <f>IF('Forward Curve'!$D$7=DataValidation!$A$2,$D26+0.0025,IF('Forward Curve'!$D$7=DataValidation!$A$3,$E26+0.0025,IF('Forward Curve'!$D$7=DataValidation!$A$5,Vols!$G26+0.0025,IF('Forward Curve'!$D$7=DataValidation!$A$6,Vols!$H26+0.0025,IF('Forward Curve'!$D$7=DataValidation!$A$4,Vols!$F26+0.0025,"")))))</f>
        <v>4.8619000000000006E-3</v>
      </c>
      <c r="R26" s="7">
        <f>IF('Forward Curve'!$D$7=DataValidation!$A$2,$D26+0.005,IF('Forward Curve'!$D$7=DataValidation!$A$3,$E26+0.005,IF('Forward Curve'!$D$7=DataValidation!$A$5,Vols!$G26+0.005,IF('Forward Curve'!$D$7=DataValidation!$A$6,Vols!$H26+0.005,IF('Forward Curve'!$D$7=DataValidation!$A$4,Vols!$F26+0.005,"")))))</f>
        <v>7.3619000000000002E-3</v>
      </c>
      <c r="T26" s="50">
        <f>IF('Forward Curve'!$D$8=DataValidation!$B$2,Vols!$M26,IF('Forward Curve'!$D$8=DataValidation!$B$3,Vols!$L26,IF('Forward Curve'!$D$8=DataValidation!$B$4,Vols!$K26,IF('Forward Curve'!$D$8=DataValidation!$B$5,Vols!$J26,IF('Forward Curve'!$D$8=DataValidation!$B$7,$P26,IF('Forward Curve'!$D$8=DataValidation!$B$8,Vols!$Q26,IF('Forward Curve'!$D$8=DataValidation!$B$9,Vols!$R26,"ERROR")))))))</f>
        <v>2.3887514317779894E-3</v>
      </c>
      <c r="W26" s="36"/>
      <c r="X26" s="36"/>
    </row>
    <row r="27" spans="1:24" x14ac:dyDescent="0.25">
      <c r="A27" s="5">
        <f>'Forward Curve'!$B38</f>
        <v>44985</v>
      </c>
      <c r="B27" s="6">
        <v>7.8700000000000003E-3</v>
      </c>
      <c r="C27" s="7"/>
      <c r="D27" s="6">
        <v>2.5224999999999996E-3</v>
      </c>
      <c r="E27" s="6">
        <v>3.5068E-3</v>
      </c>
      <c r="F27" s="6">
        <v>4.3939000000000001E-3</v>
      </c>
      <c r="G27" s="42">
        <v>3.3241900000000005E-2</v>
      </c>
      <c r="H27" s="42">
        <v>1.6352000000000001E-3</v>
      </c>
      <c r="I27" s="8"/>
      <c r="J27" s="7">
        <f>IF('Forward Curve'!$D$7=DataValidation!$A$2,Vols!$D27*(1-(SQRT(YEARFRAC($A$2,$A27,2))*(2*$B27))),IF('Forward Curve'!$D$7=DataValidation!$A$3,Vols!$E27*(1-(SQRT(YEARFRAC($A$2,$A27,2))*(2*$B27))),IF('Forward Curve'!$D$7=DataValidation!$A$5,Vols!$D27*(1-(SQRT(YEARFRAC($A$2,$A27,2))*(2*$B27)))+0.03,IF('Forward Curve'!$D$7=DataValidation!$A$6,Vols!$H27*(1-(SQRT(YEARFRAC($A$2,$A27,2))*(2*$B27))),IF('Forward Curve'!$D$7=DataValidation!$A$4,Vols!$F27*(1-(SQRT(YEARFRAC($A$2,$A27,2))*(2*$B27))),"")))))</f>
        <v>2.4648871638136981E-3</v>
      </c>
      <c r="K27" s="7">
        <f>IF('Forward Curve'!$D$7=DataValidation!$A$2,Vols!$D27*(1-(SQRT(YEARFRAC($A$2,$A27,2))*(1*$B27))),IF('Forward Curve'!$D$7=DataValidation!$A$3,Vols!$E27*(1-(SQRT(YEARFRAC($A$2,$A27,2))*(1*$B27))),IF('Forward Curve'!$D$7=DataValidation!$A$5,Vols!$D27*(1-(SQRT(YEARFRAC($A$2,$A27,2))*(1*$B27)))+0.03,IF('Forward Curve'!$D$7=DataValidation!$A$6,Vols!$H27*(1-(SQRT(YEARFRAC($A$2,$A27,2))*(1*$B27))),IF('Forward Curve'!$D$7=DataValidation!$A$4,Vols!$F27*(1-(SQRT(YEARFRAC($A$2,$A27,2))*(1*$B27))),"")))))</f>
        <v>2.493693581906849E-3</v>
      </c>
      <c r="L27" s="7">
        <f>IF('Forward Curve'!$D$7=DataValidation!$A$2,Vols!$D27*(1+(SQRT(YEARFRAC($A$2,$A27,2))*(1*$B27))),IF('Forward Curve'!$D$7=DataValidation!$A$3,Vols!$E27*(1+(SQRT(YEARFRAC($A$2,$A27,2))*(1*$B27))),IF('Forward Curve'!$D$7=DataValidation!$A$5,Vols!$D27*(1+(SQRT(YEARFRAC($A$2,$A27,2))*(1*$B27)))+0.03,IF('Forward Curve'!$D$7=DataValidation!$A$6,Vols!$H27*(1+(SQRT(YEARFRAC($A$2,$A27,2))*(1*$B27))),IF('Forward Curve'!$D$7=DataValidation!$A$4,Vols!$F27*(1+(SQRT(YEARFRAC($A$2,$A27,2))*(1*$B27))),"")))))</f>
        <v>2.5513064180931505E-3</v>
      </c>
      <c r="M27" s="7">
        <f>IF('Forward Curve'!$D$7=DataValidation!$A$2,Vols!$D27*(1+(SQRT(YEARFRAC($A$2,$A27,2))*(2*$B27))),IF('Forward Curve'!$D$7=DataValidation!$A$3,Vols!$E27*(1+(SQRT(YEARFRAC($A$2,$A27,2))*(2*$B27))),IF('Forward Curve'!$D$7=DataValidation!$A$5,Vols!$D27*(1+(SQRT(YEARFRAC($A$2,$A27,2))*(2*$B27)))+0.03,IF('Forward Curve'!$D$7=DataValidation!$A$6,Vols!$H27*(1+(SQRT(YEARFRAC($A$2,$A27,2))*(2*$B27))),IF('Forward Curve'!$D$7=DataValidation!$A$4,Vols!$F27*(1+(SQRT(YEARFRAC($A$2,$A27,2))*(2*$B27))),"")))))</f>
        <v>2.5801128361863006E-3</v>
      </c>
      <c r="N27" s="40"/>
      <c r="O27" s="45">
        <f t="shared" si="1"/>
        <v>1.25E-3</v>
      </c>
      <c r="P27" s="7">
        <f>IF('Forward Curve'!$D$7=DataValidation!$A$2,Vols!$O27,IF('Forward Curve'!$D$7=DataValidation!$A$3,Vols!$O27+(Vols!$E27-Vols!$D27),IF('Forward Curve'!$D$7=DataValidation!$A$5,Vols!$O27+(Vols!$G27-Vols!$D27),IF('Forward Curve'!$D$7=DataValidation!$A$6,Vols!$O27+(Vols!$H27-Vols!$D27),IF('Forward Curve'!$D$7=DataValidation!$A$4,Vols!$O27+(Vols!$F27-Vols!$D27))))))</f>
        <v>1.25E-3</v>
      </c>
      <c r="Q27" s="7">
        <f>IF('Forward Curve'!$D$7=DataValidation!$A$2,$D27+0.0025,IF('Forward Curve'!$D$7=DataValidation!$A$3,$E27+0.0025,IF('Forward Curve'!$D$7=DataValidation!$A$5,Vols!$G27+0.0025,IF('Forward Curve'!$D$7=DataValidation!$A$6,Vols!$H27+0.0025,IF('Forward Curve'!$D$7=DataValidation!$A$4,Vols!$F27+0.0025,"")))))</f>
        <v>5.0224999999999992E-3</v>
      </c>
      <c r="R27" s="7">
        <f>IF('Forward Curve'!$D$7=DataValidation!$A$2,$D27+0.005,IF('Forward Curve'!$D$7=DataValidation!$A$3,$E27+0.005,IF('Forward Curve'!$D$7=DataValidation!$A$5,Vols!$G27+0.005,IF('Forward Curve'!$D$7=DataValidation!$A$6,Vols!$H27+0.005,IF('Forward Curve'!$D$7=DataValidation!$A$4,Vols!$F27+0.005,"")))))</f>
        <v>7.5224999999999997E-3</v>
      </c>
      <c r="T27" s="50">
        <f>IF('Forward Curve'!$D$8=DataValidation!$B$2,Vols!$M27,IF('Forward Curve'!$D$8=DataValidation!$B$3,Vols!$L27,IF('Forward Curve'!$D$8=DataValidation!$B$4,Vols!$K27,IF('Forward Curve'!$D$8=DataValidation!$B$5,Vols!$J27,IF('Forward Curve'!$D$8=DataValidation!$B$7,$P27,IF('Forward Curve'!$D$8=DataValidation!$B$8,Vols!$Q27,IF('Forward Curve'!$D$8=DataValidation!$B$9,Vols!$R27,"ERROR")))))))</f>
        <v>2.5513064180931505E-3</v>
      </c>
      <c r="W27" s="36"/>
      <c r="X27" s="36"/>
    </row>
    <row r="28" spans="1:24" x14ac:dyDescent="0.25">
      <c r="A28" s="5">
        <f>'Forward Curve'!$B39</f>
        <v>45013</v>
      </c>
      <c r="B28" s="6">
        <v>7.7330000000000003E-3</v>
      </c>
      <c r="C28" s="7"/>
      <c r="D28" s="6">
        <v>2.6286E-3</v>
      </c>
      <c r="E28" s="6">
        <v>3.6148E-3</v>
      </c>
      <c r="F28" s="6">
        <v>4.5000999999999999E-3</v>
      </c>
      <c r="G28" s="42">
        <v>3.3345800000000002E-2</v>
      </c>
      <c r="H28" s="42">
        <v>1.7135E-3</v>
      </c>
      <c r="I28" s="8"/>
      <c r="J28" s="7">
        <f>IF('Forward Curve'!$D$7=DataValidation!$A$2,Vols!$D28*(1-(SQRT(YEARFRAC($A$2,$A28,2))*(2*$B28))),IF('Forward Curve'!$D$7=DataValidation!$A$3,Vols!$E28*(1-(SQRT(YEARFRAC($A$2,$A28,2))*(2*$B28))),IF('Forward Curve'!$D$7=DataValidation!$A$5,Vols!$D28*(1-(SQRT(YEARFRAC($A$2,$A28,2))*(2*$B28)))+0.03,IF('Forward Curve'!$D$7=DataValidation!$A$6,Vols!$H28*(1-(SQRT(YEARFRAC($A$2,$A28,2))*(2*$B28))),IF('Forward Curve'!$D$7=DataValidation!$A$4,Vols!$F28*(1-(SQRT(YEARFRAC($A$2,$A28,2))*(2*$B28))),"")))))</f>
        <v>2.5685293222335709E-3</v>
      </c>
      <c r="K28" s="7">
        <f>IF('Forward Curve'!$D$7=DataValidation!$A$2,Vols!$D28*(1-(SQRT(YEARFRAC($A$2,$A28,2))*(1*$B28))),IF('Forward Curve'!$D$7=DataValidation!$A$3,Vols!$E28*(1-(SQRT(YEARFRAC($A$2,$A28,2))*(1*$B28))),IF('Forward Curve'!$D$7=DataValidation!$A$5,Vols!$D28*(1-(SQRT(YEARFRAC($A$2,$A28,2))*(1*$B28)))+0.03,IF('Forward Curve'!$D$7=DataValidation!$A$6,Vols!$H28*(1-(SQRT(YEARFRAC($A$2,$A28,2))*(1*$B28))),IF('Forward Curve'!$D$7=DataValidation!$A$4,Vols!$F28*(1-(SQRT(YEARFRAC($A$2,$A28,2))*(1*$B28))),"")))))</f>
        <v>2.5985646611167853E-3</v>
      </c>
      <c r="L28" s="7">
        <f>IF('Forward Curve'!$D$7=DataValidation!$A$2,Vols!$D28*(1+(SQRT(YEARFRAC($A$2,$A28,2))*(1*$B28))),IF('Forward Curve'!$D$7=DataValidation!$A$3,Vols!$E28*(1+(SQRT(YEARFRAC($A$2,$A28,2))*(1*$B28))),IF('Forward Curve'!$D$7=DataValidation!$A$5,Vols!$D28*(1+(SQRT(YEARFRAC($A$2,$A28,2))*(1*$B28)))+0.03,IF('Forward Curve'!$D$7=DataValidation!$A$6,Vols!$H28*(1+(SQRT(YEARFRAC($A$2,$A28,2))*(1*$B28))),IF('Forward Curve'!$D$7=DataValidation!$A$4,Vols!$F28*(1+(SQRT(YEARFRAC($A$2,$A28,2))*(1*$B28))),"")))))</f>
        <v>2.6586353388832148E-3</v>
      </c>
      <c r="M28" s="7">
        <f>IF('Forward Curve'!$D$7=DataValidation!$A$2,Vols!$D28*(1+(SQRT(YEARFRAC($A$2,$A28,2))*(2*$B28))),IF('Forward Curve'!$D$7=DataValidation!$A$3,Vols!$E28*(1+(SQRT(YEARFRAC($A$2,$A28,2))*(2*$B28))),IF('Forward Curve'!$D$7=DataValidation!$A$5,Vols!$D28*(1+(SQRT(YEARFRAC($A$2,$A28,2))*(2*$B28)))+0.03,IF('Forward Curve'!$D$7=DataValidation!$A$6,Vols!$H28*(1+(SQRT(YEARFRAC($A$2,$A28,2))*(2*$B28))),IF('Forward Curve'!$D$7=DataValidation!$A$4,Vols!$F28*(1+(SQRT(YEARFRAC($A$2,$A28,2))*(2*$B28))),"")))))</f>
        <v>2.6886706777664296E-3</v>
      </c>
      <c r="N28" s="40"/>
      <c r="O28" s="45">
        <f t="shared" si="1"/>
        <v>1.25E-3</v>
      </c>
      <c r="P28" s="7">
        <f>IF('Forward Curve'!$D$7=DataValidation!$A$2,Vols!$O28,IF('Forward Curve'!$D$7=DataValidation!$A$3,Vols!$O28+(Vols!$E28-Vols!$D28),IF('Forward Curve'!$D$7=DataValidation!$A$5,Vols!$O28+(Vols!$G28-Vols!$D28),IF('Forward Curve'!$D$7=DataValidation!$A$6,Vols!$O28+(Vols!$H28-Vols!$D28),IF('Forward Curve'!$D$7=DataValidation!$A$4,Vols!$O28+(Vols!$F28-Vols!$D28))))))</f>
        <v>1.25E-3</v>
      </c>
      <c r="Q28" s="7">
        <f>IF('Forward Curve'!$D$7=DataValidation!$A$2,$D28+0.0025,IF('Forward Curve'!$D$7=DataValidation!$A$3,$E28+0.0025,IF('Forward Curve'!$D$7=DataValidation!$A$5,Vols!$G28+0.0025,IF('Forward Curve'!$D$7=DataValidation!$A$6,Vols!$H28+0.0025,IF('Forward Curve'!$D$7=DataValidation!$A$4,Vols!$F28+0.0025,"")))))</f>
        <v>5.1286000000000005E-3</v>
      </c>
      <c r="R28" s="7">
        <f>IF('Forward Curve'!$D$7=DataValidation!$A$2,$D28+0.005,IF('Forward Curve'!$D$7=DataValidation!$A$3,$E28+0.005,IF('Forward Curve'!$D$7=DataValidation!$A$5,Vols!$G28+0.005,IF('Forward Curve'!$D$7=DataValidation!$A$6,Vols!$H28+0.005,IF('Forward Curve'!$D$7=DataValidation!$A$4,Vols!$F28+0.005,"")))))</f>
        <v>7.6286000000000001E-3</v>
      </c>
      <c r="T28" s="50">
        <f>IF('Forward Curve'!$D$8=DataValidation!$B$2,Vols!$M28,IF('Forward Curve'!$D$8=DataValidation!$B$3,Vols!$L28,IF('Forward Curve'!$D$8=DataValidation!$B$4,Vols!$K28,IF('Forward Curve'!$D$8=DataValidation!$B$5,Vols!$J28,IF('Forward Curve'!$D$8=DataValidation!$B$7,$P28,IF('Forward Curve'!$D$8=DataValidation!$B$8,Vols!$Q28,IF('Forward Curve'!$D$8=DataValidation!$B$9,Vols!$R28,"ERROR")))))))</f>
        <v>2.6586353388832148E-3</v>
      </c>
      <c r="W28" s="36"/>
      <c r="X28" s="36"/>
    </row>
    <row r="29" spans="1:24" x14ac:dyDescent="0.25">
      <c r="A29" s="5">
        <f>'Forward Curve'!$B40</f>
        <v>45044</v>
      </c>
      <c r="B29" s="6">
        <v>7.5909999999999997E-3</v>
      </c>
      <c r="C29" s="7"/>
      <c r="D29" s="6">
        <v>2.7439000000000001E-3</v>
      </c>
      <c r="E29" s="6">
        <v>3.7244000000000001E-3</v>
      </c>
      <c r="F29" s="6">
        <v>4.6116999999999998E-3</v>
      </c>
      <c r="G29" s="42">
        <v>3.3437299999999996E-2</v>
      </c>
      <c r="H29" s="42">
        <v>1.7909E-3</v>
      </c>
      <c r="I29" s="8"/>
      <c r="J29" s="7">
        <f>IF('Forward Curve'!$D$7=DataValidation!$A$2,Vols!$D29*(1-(SQRT(YEARFRAC($A$2,$A29,2))*(2*$B29))),IF('Forward Curve'!$D$7=DataValidation!$A$3,Vols!$E29*(1-(SQRT(YEARFRAC($A$2,$A29,2))*(2*$B29))),IF('Forward Curve'!$D$7=DataValidation!$A$5,Vols!$D29*(1-(SQRT(YEARFRAC($A$2,$A29,2))*(2*$B29)))+0.03,IF('Forward Curve'!$D$7=DataValidation!$A$6,Vols!$H29*(1-(SQRT(YEARFRAC($A$2,$A29,2))*(2*$B29))),IF('Forward Curve'!$D$7=DataValidation!$A$4,Vols!$F29*(1-(SQRT(YEARFRAC($A$2,$A29,2))*(2*$B29))),"")))))</f>
        <v>2.6811437412954083E-3</v>
      </c>
      <c r="K29" s="7">
        <f>IF('Forward Curve'!$D$7=DataValidation!$A$2,Vols!$D29*(1-(SQRT(YEARFRAC($A$2,$A29,2))*(1*$B29))),IF('Forward Curve'!$D$7=DataValidation!$A$3,Vols!$E29*(1-(SQRT(YEARFRAC($A$2,$A29,2))*(1*$B29))),IF('Forward Curve'!$D$7=DataValidation!$A$5,Vols!$D29*(1-(SQRT(YEARFRAC($A$2,$A29,2))*(1*$B29)))+0.03,IF('Forward Curve'!$D$7=DataValidation!$A$6,Vols!$H29*(1-(SQRT(YEARFRAC($A$2,$A29,2))*(1*$B29))),IF('Forward Curve'!$D$7=DataValidation!$A$4,Vols!$F29*(1-(SQRT(YEARFRAC($A$2,$A29,2))*(1*$B29))),"")))))</f>
        <v>2.712521870647704E-3</v>
      </c>
      <c r="L29" s="7">
        <f>IF('Forward Curve'!$D$7=DataValidation!$A$2,Vols!$D29*(1+(SQRT(YEARFRAC($A$2,$A29,2))*(1*$B29))),IF('Forward Curve'!$D$7=DataValidation!$A$3,Vols!$E29*(1+(SQRT(YEARFRAC($A$2,$A29,2))*(1*$B29))),IF('Forward Curve'!$D$7=DataValidation!$A$5,Vols!$D29*(1+(SQRT(YEARFRAC($A$2,$A29,2))*(1*$B29)))+0.03,IF('Forward Curve'!$D$7=DataValidation!$A$6,Vols!$H29*(1+(SQRT(YEARFRAC($A$2,$A29,2))*(1*$B29))),IF('Forward Curve'!$D$7=DataValidation!$A$4,Vols!$F29*(1+(SQRT(YEARFRAC($A$2,$A29,2))*(1*$B29))),"")))))</f>
        <v>2.7752781293522962E-3</v>
      </c>
      <c r="M29" s="7">
        <f>IF('Forward Curve'!$D$7=DataValidation!$A$2,Vols!$D29*(1+(SQRT(YEARFRAC($A$2,$A29,2))*(2*$B29))),IF('Forward Curve'!$D$7=DataValidation!$A$3,Vols!$E29*(1+(SQRT(YEARFRAC($A$2,$A29,2))*(2*$B29))),IF('Forward Curve'!$D$7=DataValidation!$A$5,Vols!$D29*(1+(SQRT(YEARFRAC($A$2,$A29,2))*(2*$B29)))+0.03,IF('Forward Curve'!$D$7=DataValidation!$A$6,Vols!$H29*(1+(SQRT(YEARFRAC($A$2,$A29,2))*(2*$B29))),IF('Forward Curve'!$D$7=DataValidation!$A$4,Vols!$F29*(1+(SQRT(YEARFRAC($A$2,$A29,2))*(2*$B29))),"")))))</f>
        <v>2.8066562587045923E-3</v>
      </c>
      <c r="O29" s="46">
        <v>1.25E-3</v>
      </c>
      <c r="P29" s="7">
        <f>IF('Forward Curve'!$D$7=DataValidation!$A$2,Vols!$O29,IF('Forward Curve'!$D$7=DataValidation!$A$3,Vols!$O29+(Vols!$E29-Vols!$D29),IF('Forward Curve'!$D$7=DataValidation!$A$5,Vols!$O29+(Vols!$G29-Vols!$D29),IF('Forward Curve'!$D$7=DataValidation!$A$6,Vols!$O29+(Vols!$H29-Vols!$D29),IF('Forward Curve'!$D$7=DataValidation!$A$4,Vols!$O29+(Vols!$F29-Vols!$D29))))))</f>
        <v>1.25E-3</v>
      </c>
      <c r="Q29" s="7">
        <f>IF('Forward Curve'!$D$7=DataValidation!$A$2,$D29+0.0025,IF('Forward Curve'!$D$7=DataValidation!$A$3,$E29+0.0025,IF('Forward Curve'!$D$7=DataValidation!$A$5,Vols!$G29+0.0025,IF('Forward Curve'!$D$7=DataValidation!$A$6,Vols!$H29+0.0025,IF('Forward Curve'!$D$7=DataValidation!$A$4,Vols!$F29+0.0025,"")))))</f>
        <v>5.2439000000000001E-3</v>
      </c>
      <c r="R29" s="7">
        <f>IF('Forward Curve'!$D$7=DataValidation!$A$2,$D29+0.005,IF('Forward Curve'!$D$7=DataValidation!$A$3,$E29+0.005,IF('Forward Curve'!$D$7=DataValidation!$A$5,Vols!$G29+0.005,IF('Forward Curve'!$D$7=DataValidation!$A$6,Vols!$H29+0.005,IF('Forward Curve'!$D$7=DataValidation!$A$4,Vols!$F29+0.005,"")))))</f>
        <v>7.7438999999999997E-3</v>
      </c>
      <c r="T29" s="50">
        <f>IF('Forward Curve'!$D$8=DataValidation!$B$2,Vols!$M29,IF('Forward Curve'!$D$8=DataValidation!$B$3,Vols!$L29,IF('Forward Curve'!$D$8=DataValidation!$B$4,Vols!$K29,IF('Forward Curve'!$D$8=DataValidation!$B$5,Vols!$J29,IF('Forward Curve'!$D$8=DataValidation!$B$7,$P29,IF('Forward Curve'!$D$8=DataValidation!$B$8,Vols!$Q29,IF('Forward Curve'!$D$8=DataValidation!$B$9,Vols!$R29,"ERROR")))))))</f>
        <v>2.7752781293522962E-3</v>
      </c>
      <c r="W29" s="36"/>
      <c r="X29" s="36"/>
    </row>
    <row r="30" spans="1:24" x14ac:dyDescent="0.25">
      <c r="A30" s="5">
        <f>'Forward Curve'!$B41</f>
        <v>45074</v>
      </c>
      <c r="B30" s="6">
        <v>7.4710000000000002E-3</v>
      </c>
      <c r="C30" s="7"/>
      <c r="D30" s="6">
        <v>2.8610000000000003E-3</v>
      </c>
      <c r="E30" s="6">
        <v>3.8455E-3</v>
      </c>
      <c r="F30" s="6">
        <v>4.7269E-3</v>
      </c>
      <c r="G30" s="42">
        <v>3.3569500000000002E-2</v>
      </c>
      <c r="H30" s="42">
        <v>1.8810999999999999E-3</v>
      </c>
      <c r="I30" s="8"/>
      <c r="J30" s="7">
        <f>IF('Forward Curve'!$D$7=DataValidation!$A$2,Vols!$D30*(1-(SQRT(YEARFRAC($A$2,$A30,2))*(2*$B30))),IF('Forward Curve'!$D$7=DataValidation!$A$3,Vols!$E30*(1-(SQRT(YEARFRAC($A$2,$A30,2))*(2*$B30))),IF('Forward Curve'!$D$7=DataValidation!$A$5,Vols!$D30*(1-(SQRT(YEARFRAC($A$2,$A30,2))*(2*$B30)))+0.03,IF('Forward Curve'!$D$7=DataValidation!$A$6,Vols!$H30*(1-(SQRT(YEARFRAC($A$2,$A30,2))*(2*$B30))),IF('Forward Curve'!$D$7=DataValidation!$A$4,Vols!$F30*(1-(SQRT(YEARFRAC($A$2,$A30,2))*(2*$B30))),"")))))</f>
        <v>2.795428209196751E-3</v>
      </c>
      <c r="K30" s="7">
        <f>IF('Forward Curve'!$D$7=DataValidation!$A$2,Vols!$D30*(1-(SQRT(YEARFRAC($A$2,$A30,2))*(1*$B30))),IF('Forward Curve'!$D$7=DataValidation!$A$3,Vols!$E30*(1-(SQRT(YEARFRAC($A$2,$A30,2))*(1*$B30))),IF('Forward Curve'!$D$7=DataValidation!$A$5,Vols!$D30*(1-(SQRT(YEARFRAC($A$2,$A30,2))*(1*$B30)))+0.03,IF('Forward Curve'!$D$7=DataValidation!$A$6,Vols!$H30*(1-(SQRT(YEARFRAC($A$2,$A30,2))*(1*$B30))),IF('Forward Curve'!$D$7=DataValidation!$A$4,Vols!$F30*(1-(SQRT(YEARFRAC($A$2,$A30,2))*(1*$B30))),"")))))</f>
        <v>2.8282141045983759E-3</v>
      </c>
      <c r="L30" s="7">
        <f>IF('Forward Curve'!$D$7=DataValidation!$A$2,Vols!$D30*(1+(SQRT(YEARFRAC($A$2,$A30,2))*(1*$B30))),IF('Forward Curve'!$D$7=DataValidation!$A$3,Vols!$E30*(1+(SQRT(YEARFRAC($A$2,$A30,2))*(1*$B30))),IF('Forward Curve'!$D$7=DataValidation!$A$5,Vols!$D30*(1+(SQRT(YEARFRAC($A$2,$A30,2))*(1*$B30)))+0.03,IF('Forward Curve'!$D$7=DataValidation!$A$6,Vols!$H30*(1+(SQRT(YEARFRAC($A$2,$A30,2))*(1*$B30))),IF('Forward Curve'!$D$7=DataValidation!$A$4,Vols!$F30*(1+(SQRT(YEARFRAC($A$2,$A30,2))*(1*$B30))),"")))))</f>
        <v>2.8937858954016251E-3</v>
      </c>
      <c r="M30" s="7">
        <f>IF('Forward Curve'!$D$7=DataValidation!$A$2,Vols!$D30*(1+(SQRT(YEARFRAC($A$2,$A30,2))*(2*$B30))),IF('Forward Curve'!$D$7=DataValidation!$A$3,Vols!$E30*(1+(SQRT(YEARFRAC($A$2,$A30,2))*(2*$B30))),IF('Forward Curve'!$D$7=DataValidation!$A$5,Vols!$D30*(1+(SQRT(YEARFRAC($A$2,$A30,2))*(2*$B30)))+0.03,IF('Forward Curve'!$D$7=DataValidation!$A$6,Vols!$H30*(1+(SQRT(YEARFRAC($A$2,$A30,2))*(2*$B30))),IF('Forward Curve'!$D$7=DataValidation!$A$4,Vols!$F30*(1+(SQRT(YEARFRAC($A$2,$A30,2))*(2*$B30))),"")))))</f>
        <v>2.9265717908032495E-3</v>
      </c>
      <c r="O30" s="45">
        <f t="shared" ref="O30:O40" si="2">+O29</f>
        <v>1.25E-3</v>
      </c>
      <c r="P30" s="7">
        <f>IF('Forward Curve'!$D$7=DataValidation!$A$2,Vols!$O30,IF('Forward Curve'!$D$7=DataValidation!$A$3,Vols!$O30+(Vols!$E30-Vols!$D30),IF('Forward Curve'!$D$7=DataValidation!$A$5,Vols!$O30+(Vols!$G30-Vols!$D30),IF('Forward Curve'!$D$7=DataValidation!$A$6,Vols!$O30+(Vols!$H30-Vols!$D30),IF('Forward Curve'!$D$7=DataValidation!$A$4,Vols!$O30+(Vols!$F30-Vols!$D30))))))</f>
        <v>1.25E-3</v>
      </c>
      <c r="Q30" s="7">
        <f>IF('Forward Curve'!$D$7=DataValidation!$A$2,$D30+0.0025,IF('Forward Curve'!$D$7=DataValidation!$A$3,$E30+0.0025,IF('Forward Curve'!$D$7=DataValidation!$A$5,Vols!$G30+0.0025,IF('Forward Curve'!$D$7=DataValidation!$A$6,Vols!$H30+0.0025,IF('Forward Curve'!$D$7=DataValidation!$A$4,Vols!$F30+0.0025,"")))))</f>
        <v>5.3610000000000003E-3</v>
      </c>
      <c r="R30" s="7">
        <f>IF('Forward Curve'!$D$7=DataValidation!$A$2,$D30+0.005,IF('Forward Curve'!$D$7=DataValidation!$A$3,$E30+0.005,IF('Forward Curve'!$D$7=DataValidation!$A$5,Vols!$G30+0.005,IF('Forward Curve'!$D$7=DataValidation!$A$6,Vols!$H30+0.005,IF('Forward Curve'!$D$7=DataValidation!$A$4,Vols!$F30+0.005,"")))))</f>
        <v>7.8609999999999999E-3</v>
      </c>
      <c r="T30" s="50">
        <f>IF('Forward Curve'!$D$8=DataValidation!$B$2,Vols!$M30,IF('Forward Curve'!$D$8=DataValidation!$B$3,Vols!$L30,IF('Forward Curve'!$D$8=DataValidation!$B$4,Vols!$K30,IF('Forward Curve'!$D$8=DataValidation!$B$5,Vols!$J30,IF('Forward Curve'!$D$8=DataValidation!$B$7,$P30,IF('Forward Curve'!$D$8=DataValidation!$B$8,Vols!$Q30,IF('Forward Curve'!$D$8=DataValidation!$B$9,Vols!$R30,"ERROR")))))))</f>
        <v>2.8937858954016251E-3</v>
      </c>
      <c r="W30" s="36"/>
      <c r="X30" s="36"/>
    </row>
    <row r="31" spans="1:24" x14ac:dyDescent="0.25">
      <c r="A31" s="5">
        <f>'Forward Curve'!$B42</f>
        <v>45105</v>
      </c>
      <c r="B31" s="6">
        <v>7.3499999999999998E-3</v>
      </c>
      <c r="C31" s="7"/>
      <c r="D31" s="6">
        <v>2.9742000000000002E-3</v>
      </c>
      <c r="E31" s="6">
        <v>3.9567999999999999E-3</v>
      </c>
      <c r="F31" s="6">
        <v>4.8344E-3</v>
      </c>
      <c r="G31" s="42">
        <v>3.36756E-2</v>
      </c>
      <c r="H31" s="42">
        <v>1.9620000000000002E-3</v>
      </c>
      <c r="I31" s="8"/>
      <c r="J31" s="7">
        <f>IF('Forward Curve'!$D$7=DataValidation!$A$2,Vols!$D31*(1-(SQRT(YEARFRAC($A$2,$A31,2))*(2*$B31))),IF('Forward Curve'!$D$7=DataValidation!$A$3,Vols!$E31*(1-(SQRT(YEARFRAC($A$2,$A31,2))*(2*$B31))),IF('Forward Curve'!$D$7=DataValidation!$A$5,Vols!$D31*(1-(SQRT(YEARFRAC($A$2,$A31,2))*(2*$B31)))+0.03,IF('Forward Curve'!$D$7=DataValidation!$A$6,Vols!$H31*(1-(SQRT(YEARFRAC($A$2,$A31,2))*(2*$B31))),IF('Forward Curve'!$D$7=DataValidation!$A$4,Vols!$F31*(1-(SQRT(YEARFRAC($A$2,$A31,2))*(2*$B31))),"")))))</f>
        <v>2.9059215723184844E-3</v>
      </c>
      <c r="K31" s="7">
        <f>IF('Forward Curve'!$D$7=DataValidation!$A$2,Vols!$D31*(1-(SQRT(YEARFRAC($A$2,$A31,2))*(1*$B31))),IF('Forward Curve'!$D$7=DataValidation!$A$3,Vols!$E31*(1-(SQRT(YEARFRAC($A$2,$A31,2))*(1*$B31))),IF('Forward Curve'!$D$7=DataValidation!$A$5,Vols!$D31*(1-(SQRT(YEARFRAC($A$2,$A31,2))*(1*$B31)))+0.03,IF('Forward Curve'!$D$7=DataValidation!$A$6,Vols!$H31*(1-(SQRT(YEARFRAC($A$2,$A31,2))*(1*$B31))),IF('Forward Curve'!$D$7=DataValidation!$A$4,Vols!$F31*(1-(SQRT(YEARFRAC($A$2,$A31,2))*(1*$B31))),"")))))</f>
        <v>2.9400607861592423E-3</v>
      </c>
      <c r="L31" s="7">
        <f>IF('Forward Curve'!$D$7=DataValidation!$A$2,Vols!$D31*(1+(SQRT(YEARFRAC($A$2,$A31,2))*(1*$B31))),IF('Forward Curve'!$D$7=DataValidation!$A$3,Vols!$E31*(1+(SQRT(YEARFRAC($A$2,$A31,2))*(1*$B31))),IF('Forward Curve'!$D$7=DataValidation!$A$5,Vols!$D31*(1+(SQRT(YEARFRAC($A$2,$A31,2))*(1*$B31)))+0.03,IF('Forward Curve'!$D$7=DataValidation!$A$6,Vols!$H31*(1+(SQRT(YEARFRAC($A$2,$A31,2))*(1*$B31))),IF('Forward Curve'!$D$7=DataValidation!$A$4,Vols!$F31*(1+(SQRT(YEARFRAC($A$2,$A31,2))*(1*$B31))),"")))))</f>
        <v>3.0083392138407585E-3</v>
      </c>
      <c r="M31" s="7">
        <f>IF('Forward Curve'!$D$7=DataValidation!$A$2,Vols!$D31*(1+(SQRT(YEARFRAC($A$2,$A31,2))*(2*$B31))),IF('Forward Curve'!$D$7=DataValidation!$A$3,Vols!$E31*(1+(SQRT(YEARFRAC($A$2,$A31,2))*(2*$B31))),IF('Forward Curve'!$D$7=DataValidation!$A$5,Vols!$D31*(1+(SQRT(YEARFRAC($A$2,$A31,2))*(2*$B31)))+0.03,IF('Forward Curve'!$D$7=DataValidation!$A$6,Vols!$H31*(1+(SQRT(YEARFRAC($A$2,$A31,2))*(2*$B31))),IF('Forward Curve'!$D$7=DataValidation!$A$4,Vols!$F31*(1+(SQRT(YEARFRAC($A$2,$A31,2))*(2*$B31))),"")))))</f>
        <v>3.0424784276815156E-3</v>
      </c>
      <c r="O31" s="45">
        <f t="shared" si="2"/>
        <v>1.25E-3</v>
      </c>
      <c r="P31" s="7">
        <f>IF('Forward Curve'!$D$7=DataValidation!$A$2,Vols!$O31,IF('Forward Curve'!$D$7=DataValidation!$A$3,Vols!$O31+(Vols!$E31-Vols!$D31),IF('Forward Curve'!$D$7=DataValidation!$A$5,Vols!$O31+(Vols!$G31-Vols!$D31),IF('Forward Curve'!$D$7=DataValidation!$A$6,Vols!$O31+(Vols!$H31-Vols!$D31),IF('Forward Curve'!$D$7=DataValidation!$A$4,Vols!$O31+(Vols!$F31-Vols!$D31))))))</f>
        <v>1.25E-3</v>
      </c>
      <c r="Q31" s="7">
        <f>IF('Forward Curve'!$D$7=DataValidation!$A$2,$D31+0.0025,IF('Forward Curve'!$D$7=DataValidation!$A$3,$E31+0.0025,IF('Forward Curve'!$D$7=DataValidation!$A$5,Vols!$G31+0.0025,IF('Forward Curve'!$D$7=DataValidation!$A$6,Vols!$H31+0.0025,IF('Forward Curve'!$D$7=DataValidation!$A$4,Vols!$F31+0.0025,"")))))</f>
        <v>5.4742000000000002E-3</v>
      </c>
      <c r="R31" s="7">
        <f>IF('Forward Curve'!$D$7=DataValidation!$A$2,$D31+0.005,IF('Forward Curve'!$D$7=DataValidation!$A$3,$E31+0.005,IF('Forward Curve'!$D$7=DataValidation!$A$5,Vols!$G31+0.005,IF('Forward Curve'!$D$7=DataValidation!$A$6,Vols!$H31+0.005,IF('Forward Curve'!$D$7=DataValidation!$A$4,Vols!$F31+0.005,"")))))</f>
        <v>7.9742000000000007E-3</v>
      </c>
      <c r="T31" s="50">
        <f>IF('Forward Curve'!$D$8=DataValidation!$B$2,Vols!$M31,IF('Forward Curve'!$D$8=DataValidation!$B$3,Vols!$L31,IF('Forward Curve'!$D$8=DataValidation!$B$4,Vols!$K31,IF('Forward Curve'!$D$8=DataValidation!$B$5,Vols!$J31,IF('Forward Curve'!$D$8=DataValidation!$B$7,$P31,IF('Forward Curve'!$D$8=DataValidation!$B$8,Vols!$Q31,IF('Forward Curve'!$D$8=DataValidation!$B$9,Vols!$R31,"ERROR")))))))</f>
        <v>3.0083392138407585E-3</v>
      </c>
      <c r="W31" s="36"/>
      <c r="X31" s="36"/>
    </row>
    <row r="32" spans="1:24" x14ac:dyDescent="0.25">
      <c r="A32" s="5">
        <f>'Forward Curve'!$B43</f>
        <v>45135</v>
      </c>
      <c r="B32" s="6">
        <v>7.2150000000000001E-3</v>
      </c>
      <c r="C32" s="7"/>
      <c r="D32" s="6">
        <v>3.091E-3</v>
      </c>
      <c r="E32" s="6">
        <v>4.0758000000000001E-3</v>
      </c>
      <c r="F32" s="6">
        <v>4.9532999999999999E-3</v>
      </c>
      <c r="G32" s="42">
        <v>3.37936E-2</v>
      </c>
      <c r="H32" s="42">
        <v>2.0487000000000001E-3</v>
      </c>
      <c r="I32" s="8"/>
      <c r="J32" s="7">
        <f>IF('Forward Curve'!$D$7=DataValidation!$A$2,Vols!$D32*(1-(SQRT(YEARFRAC($A$2,$A32,2))*(2*$B32))),IF('Forward Curve'!$D$7=DataValidation!$A$3,Vols!$E32*(1-(SQRT(YEARFRAC($A$2,$A32,2))*(2*$B32))),IF('Forward Curve'!$D$7=DataValidation!$A$5,Vols!$D32*(1-(SQRT(YEARFRAC($A$2,$A32,2))*(2*$B32)))+0.03,IF('Forward Curve'!$D$7=DataValidation!$A$6,Vols!$H32*(1-(SQRT(YEARFRAC($A$2,$A32,2))*(2*$B32))),IF('Forward Curve'!$D$7=DataValidation!$A$4,Vols!$F32*(1-(SQRT(YEARFRAC($A$2,$A32,2))*(2*$B32))),"")))))</f>
        <v>3.0201635138179406E-3</v>
      </c>
      <c r="K32" s="7">
        <f>IF('Forward Curve'!$D$7=DataValidation!$A$2,Vols!$D32*(1-(SQRT(YEARFRAC($A$2,$A32,2))*(1*$B32))),IF('Forward Curve'!$D$7=DataValidation!$A$3,Vols!$E32*(1-(SQRT(YEARFRAC($A$2,$A32,2))*(1*$B32))),IF('Forward Curve'!$D$7=DataValidation!$A$5,Vols!$D32*(1-(SQRT(YEARFRAC($A$2,$A32,2))*(1*$B32)))+0.03,IF('Forward Curve'!$D$7=DataValidation!$A$6,Vols!$H32*(1-(SQRT(YEARFRAC($A$2,$A32,2))*(1*$B32))),IF('Forward Curve'!$D$7=DataValidation!$A$4,Vols!$F32*(1-(SQRT(YEARFRAC($A$2,$A32,2))*(1*$B32))),"")))))</f>
        <v>3.0555817569089703E-3</v>
      </c>
      <c r="L32" s="7">
        <f>IF('Forward Curve'!$D$7=DataValidation!$A$2,Vols!$D32*(1+(SQRT(YEARFRAC($A$2,$A32,2))*(1*$B32))),IF('Forward Curve'!$D$7=DataValidation!$A$3,Vols!$E32*(1+(SQRT(YEARFRAC($A$2,$A32,2))*(1*$B32))),IF('Forward Curve'!$D$7=DataValidation!$A$5,Vols!$D32*(1+(SQRT(YEARFRAC($A$2,$A32,2))*(1*$B32)))+0.03,IF('Forward Curve'!$D$7=DataValidation!$A$6,Vols!$H32*(1+(SQRT(YEARFRAC($A$2,$A32,2))*(1*$B32))),IF('Forward Curve'!$D$7=DataValidation!$A$4,Vols!$F32*(1+(SQRT(YEARFRAC($A$2,$A32,2))*(1*$B32))),"")))))</f>
        <v>3.1264182430910297E-3</v>
      </c>
      <c r="M32" s="7">
        <f>IF('Forward Curve'!$D$7=DataValidation!$A$2,Vols!$D32*(1+(SQRT(YEARFRAC($A$2,$A32,2))*(2*$B32))),IF('Forward Curve'!$D$7=DataValidation!$A$3,Vols!$E32*(1+(SQRT(YEARFRAC($A$2,$A32,2))*(2*$B32))),IF('Forward Curve'!$D$7=DataValidation!$A$5,Vols!$D32*(1+(SQRT(YEARFRAC($A$2,$A32,2))*(2*$B32)))+0.03,IF('Forward Curve'!$D$7=DataValidation!$A$6,Vols!$H32*(1+(SQRT(YEARFRAC($A$2,$A32,2))*(2*$B32))),IF('Forward Curve'!$D$7=DataValidation!$A$4,Vols!$F32*(1+(SQRT(YEARFRAC($A$2,$A32,2))*(2*$B32))),"")))))</f>
        <v>3.1618364861820594E-3</v>
      </c>
      <c r="O32" s="45">
        <f t="shared" si="2"/>
        <v>1.25E-3</v>
      </c>
      <c r="P32" s="7">
        <f>IF('Forward Curve'!$D$7=DataValidation!$A$2,Vols!$O32,IF('Forward Curve'!$D$7=DataValidation!$A$3,Vols!$O32+(Vols!$E32-Vols!$D32),IF('Forward Curve'!$D$7=DataValidation!$A$5,Vols!$O32+(Vols!$G32-Vols!$D32),IF('Forward Curve'!$D$7=DataValidation!$A$6,Vols!$O32+(Vols!$H32-Vols!$D32),IF('Forward Curve'!$D$7=DataValidation!$A$4,Vols!$O32+(Vols!$F32-Vols!$D32))))))</f>
        <v>1.25E-3</v>
      </c>
      <c r="Q32" s="7">
        <f>IF('Forward Curve'!$D$7=DataValidation!$A$2,$D32+0.0025,IF('Forward Curve'!$D$7=DataValidation!$A$3,$E32+0.0025,IF('Forward Curve'!$D$7=DataValidation!$A$5,Vols!$G32+0.0025,IF('Forward Curve'!$D$7=DataValidation!$A$6,Vols!$H32+0.0025,IF('Forward Curve'!$D$7=DataValidation!$A$4,Vols!$F32+0.0025,"")))))</f>
        <v>5.5910000000000005E-3</v>
      </c>
      <c r="R32" s="7">
        <f>IF('Forward Curve'!$D$7=DataValidation!$A$2,$D32+0.005,IF('Forward Curve'!$D$7=DataValidation!$A$3,$E32+0.005,IF('Forward Curve'!$D$7=DataValidation!$A$5,Vols!$G32+0.005,IF('Forward Curve'!$D$7=DataValidation!$A$6,Vols!$H32+0.005,IF('Forward Curve'!$D$7=DataValidation!$A$4,Vols!$F32+0.005,"")))))</f>
        <v>8.091000000000001E-3</v>
      </c>
      <c r="T32" s="50">
        <f>IF('Forward Curve'!$D$8=DataValidation!$B$2,Vols!$M32,IF('Forward Curve'!$D$8=DataValidation!$B$3,Vols!$L32,IF('Forward Curve'!$D$8=DataValidation!$B$4,Vols!$K32,IF('Forward Curve'!$D$8=DataValidation!$B$5,Vols!$J32,IF('Forward Curve'!$D$8=DataValidation!$B$7,$P32,IF('Forward Curve'!$D$8=DataValidation!$B$8,Vols!$Q32,IF('Forward Curve'!$D$8=DataValidation!$B$9,Vols!$R32,"ERROR")))))))</f>
        <v>3.1264182430910297E-3</v>
      </c>
      <c r="W32" s="36"/>
      <c r="X32" s="36"/>
    </row>
    <row r="33" spans="1:24" x14ac:dyDescent="0.25">
      <c r="A33" s="5">
        <f>'Forward Curve'!$B44</f>
        <v>45166</v>
      </c>
      <c r="B33" s="6">
        <v>7.1149999999999998E-3</v>
      </c>
      <c r="C33" s="7"/>
      <c r="D33" s="6">
        <v>3.1984000000000001E-3</v>
      </c>
      <c r="E33" s="6">
        <v>4.1832000000000006E-3</v>
      </c>
      <c r="F33" s="6">
        <v>5.4148E-3</v>
      </c>
      <c r="G33" s="42">
        <v>3.3895800000000004E-2</v>
      </c>
      <c r="H33" s="42">
        <v>2.1267E-3</v>
      </c>
      <c r="I33" s="8"/>
      <c r="J33" s="7">
        <f>IF('Forward Curve'!$D$7=DataValidation!$A$2,Vols!$D33*(1-(SQRT(YEARFRAC($A$2,$A33,2))*(2*$B33))),IF('Forward Curve'!$D$7=DataValidation!$A$3,Vols!$E33*(1-(SQRT(YEARFRAC($A$2,$A33,2))*(2*$B33))),IF('Forward Curve'!$D$7=DataValidation!$A$5,Vols!$D33*(1-(SQRT(YEARFRAC($A$2,$A33,2))*(2*$B33)))+0.03,IF('Forward Curve'!$D$7=DataValidation!$A$6,Vols!$H33*(1-(SQRT(YEARFRAC($A$2,$A33,2))*(2*$B33))),IF('Forward Curve'!$D$7=DataValidation!$A$4,Vols!$F33*(1-(SQRT(YEARFRAC($A$2,$A33,2))*(2*$B33))),"")))))</f>
        <v>3.1248946038342617E-3</v>
      </c>
      <c r="K33" s="7">
        <f>IF('Forward Curve'!$D$7=DataValidation!$A$2,Vols!$D33*(1-(SQRT(YEARFRAC($A$2,$A33,2))*(1*$B33))),IF('Forward Curve'!$D$7=DataValidation!$A$3,Vols!$E33*(1-(SQRT(YEARFRAC($A$2,$A33,2))*(1*$B33))),IF('Forward Curve'!$D$7=DataValidation!$A$5,Vols!$D33*(1-(SQRT(YEARFRAC($A$2,$A33,2))*(1*$B33)))+0.03,IF('Forward Curve'!$D$7=DataValidation!$A$6,Vols!$H33*(1-(SQRT(YEARFRAC($A$2,$A33,2))*(1*$B33))),IF('Forward Curve'!$D$7=DataValidation!$A$4,Vols!$F33*(1-(SQRT(YEARFRAC($A$2,$A33,2))*(1*$B33))),"")))))</f>
        <v>3.1616473019171307E-3</v>
      </c>
      <c r="L33" s="7">
        <f>IF('Forward Curve'!$D$7=DataValidation!$A$2,Vols!$D33*(1+(SQRT(YEARFRAC($A$2,$A33,2))*(1*$B33))),IF('Forward Curve'!$D$7=DataValidation!$A$3,Vols!$E33*(1+(SQRT(YEARFRAC($A$2,$A33,2))*(1*$B33))),IF('Forward Curve'!$D$7=DataValidation!$A$5,Vols!$D33*(1+(SQRT(YEARFRAC($A$2,$A33,2))*(1*$B33)))+0.03,IF('Forward Curve'!$D$7=DataValidation!$A$6,Vols!$H33*(1+(SQRT(YEARFRAC($A$2,$A33,2))*(1*$B33))),IF('Forward Curve'!$D$7=DataValidation!$A$4,Vols!$F33*(1+(SQRT(YEARFRAC($A$2,$A33,2))*(1*$B33))),"")))))</f>
        <v>3.2351526980828691E-3</v>
      </c>
      <c r="M33" s="7">
        <f>IF('Forward Curve'!$D$7=DataValidation!$A$2,Vols!$D33*(1+(SQRT(YEARFRAC($A$2,$A33,2))*(2*$B33))),IF('Forward Curve'!$D$7=DataValidation!$A$3,Vols!$E33*(1+(SQRT(YEARFRAC($A$2,$A33,2))*(2*$B33))),IF('Forward Curve'!$D$7=DataValidation!$A$5,Vols!$D33*(1+(SQRT(YEARFRAC($A$2,$A33,2))*(2*$B33)))+0.03,IF('Forward Curve'!$D$7=DataValidation!$A$6,Vols!$H33*(1+(SQRT(YEARFRAC($A$2,$A33,2))*(2*$B33))),IF('Forward Curve'!$D$7=DataValidation!$A$4,Vols!$F33*(1+(SQRT(YEARFRAC($A$2,$A33,2))*(2*$B33))),"")))))</f>
        <v>3.271905396165739E-3</v>
      </c>
      <c r="O33" s="45">
        <f t="shared" si="2"/>
        <v>1.25E-3</v>
      </c>
      <c r="P33" s="7">
        <f>IF('Forward Curve'!$D$7=DataValidation!$A$2,Vols!$O33,IF('Forward Curve'!$D$7=DataValidation!$A$3,Vols!$O33+(Vols!$E33-Vols!$D33),IF('Forward Curve'!$D$7=DataValidation!$A$5,Vols!$O33+(Vols!$G33-Vols!$D33),IF('Forward Curve'!$D$7=DataValidation!$A$6,Vols!$O33+(Vols!$H33-Vols!$D33),IF('Forward Curve'!$D$7=DataValidation!$A$4,Vols!$O33+(Vols!$F33-Vols!$D33))))))</f>
        <v>1.25E-3</v>
      </c>
      <c r="Q33" s="7">
        <f>IF('Forward Curve'!$D$7=DataValidation!$A$2,$D33+0.0025,IF('Forward Curve'!$D$7=DataValidation!$A$3,$E33+0.0025,IF('Forward Curve'!$D$7=DataValidation!$A$5,Vols!$G33+0.0025,IF('Forward Curve'!$D$7=DataValidation!$A$6,Vols!$H33+0.0025,IF('Forward Curve'!$D$7=DataValidation!$A$4,Vols!$F33+0.0025,"")))))</f>
        <v>5.6984000000000002E-3</v>
      </c>
      <c r="R33" s="7">
        <f>IF('Forward Curve'!$D$7=DataValidation!$A$2,$D33+0.005,IF('Forward Curve'!$D$7=DataValidation!$A$3,$E33+0.005,IF('Forward Curve'!$D$7=DataValidation!$A$5,Vols!$G33+0.005,IF('Forward Curve'!$D$7=DataValidation!$A$6,Vols!$H33+0.005,IF('Forward Curve'!$D$7=DataValidation!$A$4,Vols!$F33+0.005,"")))))</f>
        <v>8.1983999999999998E-3</v>
      </c>
      <c r="T33" s="50">
        <f>IF('Forward Curve'!$D$8=DataValidation!$B$2,Vols!$M33,IF('Forward Curve'!$D$8=DataValidation!$B$3,Vols!$L33,IF('Forward Curve'!$D$8=DataValidation!$B$4,Vols!$K33,IF('Forward Curve'!$D$8=DataValidation!$B$5,Vols!$J33,IF('Forward Curve'!$D$8=DataValidation!$B$7,$P33,IF('Forward Curve'!$D$8=DataValidation!$B$8,Vols!$Q33,IF('Forward Curve'!$D$8=DataValidation!$B$9,Vols!$R33,"ERROR")))))))</f>
        <v>3.2351526980828691E-3</v>
      </c>
      <c r="W33" s="36"/>
      <c r="X33" s="36"/>
    </row>
    <row r="34" spans="1:24" x14ac:dyDescent="0.25">
      <c r="A34" s="5">
        <f>'Forward Curve'!$B45</f>
        <v>45197</v>
      </c>
      <c r="B34" s="6">
        <v>7.0079999999999995E-3</v>
      </c>
      <c r="C34" s="7"/>
      <c r="D34" s="6">
        <v>3.3132000000000001E-3</v>
      </c>
      <c r="E34" s="6">
        <v>4.2960999999999997E-3</v>
      </c>
      <c r="F34" s="6">
        <v>5.9161999999999999E-3</v>
      </c>
      <c r="G34" s="42">
        <v>3.3978100000000004E-2</v>
      </c>
      <c r="H34" s="42">
        <v>2.2060999999999999E-3</v>
      </c>
      <c r="I34" s="8"/>
      <c r="J34" s="7">
        <f>IF('Forward Curve'!$D$7=DataValidation!$A$2,Vols!$D34*(1-(SQRT(YEARFRAC($A$2,$A34,2))*(2*$B34))),IF('Forward Curve'!$D$7=DataValidation!$A$3,Vols!$E34*(1-(SQRT(YEARFRAC($A$2,$A34,2))*(2*$B34))),IF('Forward Curve'!$D$7=DataValidation!$A$5,Vols!$D34*(1-(SQRT(YEARFRAC($A$2,$A34,2))*(2*$B34)))+0.03,IF('Forward Curve'!$D$7=DataValidation!$A$6,Vols!$H34*(1-(SQRT(YEARFRAC($A$2,$A34,2))*(2*$B34))),IF('Forward Curve'!$D$7=DataValidation!$A$4,Vols!$F34*(1-(SQRT(YEARFRAC($A$2,$A34,2))*(2*$B34))),"")))))</f>
        <v>3.2369734334774243E-3</v>
      </c>
      <c r="K34" s="7">
        <f>IF('Forward Curve'!$D$7=DataValidation!$A$2,Vols!$D34*(1-(SQRT(YEARFRAC($A$2,$A34,2))*(1*$B34))),IF('Forward Curve'!$D$7=DataValidation!$A$3,Vols!$E34*(1-(SQRT(YEARFRAC($A$2,$A34,2))*(1*$B34))),IF('Forward Curve'!$D$7=DataValidation!$A$5,Vols!$D34*(1-(SQRT(YEARFRAC($A$2,$A34,2))*(1*$B34)))+0.03,IF('Forward Curve'!$D$7=DataValidation!$A$6,Vols!$H34*(1-(SQRT(YEARFRAC($A$2,$A34,2))*(1*$B34))),IF('Forward Curve'!$D$7=DataValidation!$A$4,Vols!$F34*(1-(SQRT(YEARFRAC($A$2,$A34,2))*(1*$B34))),"")))))</f>
        <v>3.2750867167387122E-3</v>
      </c>
      <c r="L34" s="7">
        <f>IF('Forward Curve'!$D$7=DataValidation!$A$2,Vols!$D34*(1+(SQRT(YEARFRAC($A$2,$A34,2))*(1*$B34))),IF('Forward Curve'!$D$7=DataValidation!$A$3,Vols!$E34*(1+(SQRT(YEARFRAC($A$2,$A34,2))*(1*$B34))),IF('Forward Curve'!$D$7=DataValidation!$A$5,Vols!$D34*(1+(SQRT(YEARFRAC($A$2,$A34,2))*(1*$B34)))+0.03,IF('Forward Curve'!$D$7=DataValidation!$A$6,Vols!$H34*(1+(SQRT(YEARFRAC($A$2,$A34,2))*(1*$B34))),IF('Forward Curve'!$D$7=DataValidation!$A$4,Vols!$F34*(1+(SQRT(YEARFRAC($A$2,$A34,2))*(1*$B34))),"")))))</f>
        <v>3.3513132832612884E-3</v>
      </c>
      <c r="M34" s="7">
        <f>IF('Forward Curve'!$D$7=DataValidation!$A$2,Vols!$D34*(1+(SQRT(YEARFRAC($A$2,$A34,2))*(2*$B34))),IF('Forward Curve'!$D$7=DataValidation!$A$3,Vols!$E34*(1+(SQRT(YEARFRAC($A$2,$A34,2))*(2*$B34))),IF('Forward Curve'!$D$7=DataValidation!$A$5,Vols!$D34*(1+(SQRT(YEARFRAC($A$2,$A34,2))*(2*$B34)))+0.03,IF('Forward Curve'!$D$7=DataValidation!$A$6,Vols!$H34*(1+(SQRT(YEARFRAC($A$2,$A34,2))*(2*$B34))),IF('Forward Curve'!$D$7=DataValidation!$A$4,Vols!$F34*(1+(SQRT(YEARFRAC($A$2,$A34,2))*(2*$B34))),"")))))</f>
        <v>3.3894265665225759E-3</v>
      </c>
      <c r="O34" s="45">
        <f t="shared" si="2"/>
        <v>1.25E-3</v>
      </c>
      <c r="P34" s="7">
        <f>IF('Forward Curve'!$D$7=DataValidation!$A$2,Vols!$O34,IF('Forward Curve'!$D$7=DataValidation!$A$3,Vols!$O34+(Vols!$E34-Vols!$D34),IF('Forward Curve'!$D$7=DataValidation!$A$5,Vols!$O34+(Vols!$G34-Vols!$D34),IF('Forward Curve'!$D$7=DataValidation!$A$6,Vols!$O34+(Vols!$H34-Vols!$D34),IF('Forward Curve'!$D$7=DataValidation!$A$4,Vols!$O34+(Vols!$F34-Vols!$D34))))))</f>
        <v>1.25E-3</v>
      </c>
      <c r="Q34" s="7">
        <f>IF('Forward Curve'!$D$7=DataValidation!$A$2,$D34+0.0025,IF('Forward Curve'!$D$7=DataValidation!$A$3,$E34+0.0025,IF('Forward Curve'!$D$7=DataValidation!$A$5,Vols!$G34+0.0025,IF('Forward Curve'!$D$7=DataValidation!$A$6,Vols!$H34+0.0025,IF('Forward Curve'!$D$7=DataValidation!$A$4,Vols!$F34+0.0025,"")))))</f>
        <v>5.8132000000000001E-3</v>
      </c>
      <c r="R34" s="7">
        <f>IF('Forward Curve'!$D$7=DataValidation!$A$2,$D34+0.005,IF('Forward Curve'!$D$7=DataValidation!$A$3,$E34+0.005,IF('Forward Curve'!$D$7=DataValidation!$A$5,Vols!$G34+0.005,IF('Forward Curve'!$D$7=DataValidation!$A$6,Vols!$H34+0.005,IF('Forward Curve'!$D$7=DataValidation!$A$4,Vols!$F34+0.005,"")))))</f>
        <v>8.3131999999999998E-3</v>
      </c>
      <c r="T34" s="50">
        <f>IF('Forward Curve'!$D$8=DataValidation!$B$2,Vols!$M34,IF('Forward Curve'!$D$8=DataValidation!$B$3,Vols!$L34,IF('Forward Curve'!$D$8=DataValidation!$B$4,Vols!$K34,IF('Forward Curve'!$D$8=DataValidation!$B$5,Vols!$J34,IF('Forward Curve'!$D$8=DataValidation!$B$7,$P34,IF('Forward Curve'!$D$8=DataValidation!$B$8,Vols!$Q34,IF('Forward Curve'!$D$8=DataValidation!$B$9,Vols!$R34,"ERROR")))))))</f>
        <v>3.3513132832612884E-3</v>
      </c>
      <c r="W34" s="36"/>
      <c r="X34" s="36"/>
    </row>
    <row r="35" spans="1:24" x14ac:dyDescent="0.25">
      <c r="A35" s="5">
        <f>'Forward Curve'!$B46</f>
        <v>45227</v>
      </c>
      <c r="B35" s="6">
        <v>6.9200000000000008E-3</v>
      </c>
      <c r="C35" s="7"/>
      <c r="D35" s="6">
        <v>3.4277999999999999E-3</v>
      </c>
      <c r="E35" s="6">
        <v>4.4129E-3</v>
      </c>
      <c r="F35" s="6">
        <v>6.4946000000000005E-3</v>
      </c>
      <c r="G35" s="42">
        <v>3.4119299999999998E-2</v>
      </c>
      <c r="H35" s="42">
        <v>2.294E-3</v>
      </c>
      <c r="I35" s="8"/>
      <c r="J35" s="7">
        <f>IF('Forward Curve'!$D$7=DataValidation!$A$2,Vols!$D35*(1-(SQRT(YEARFRAC($A$2,$A35,2))*(2*$B35))),IF('Forward Curve'!$D$7=DataValidation!$A$3,Vols!$E35*(1-(SQRT(YEARFRAC($A$2,$A35,2))*(2*$B35))),IF('Forward Curve'!$D$7=DataValidation!$A$5,Vols!$D35*(1-(SQRT(YEARFRAC($A$2,$A35,2))*(2*$B35)))+0.03,IF('Forward Curve'!$D$7=DataValidation!$A$6,Vols!$H35*(1-(SQRT(YEARFRAC($A$2,$A35,2))*(2*$B35))),IF('Forward Curve'!$D$7=DataValidation!$A$4,Vols!$F35*(1-(SQRT(YEARFRAC($A$2,$A35,2))*(2*$B35))),"")))))</f>
        <v>3.3487320799999998E-3</v>
      </c>
      <c r="K35" s="7">
        <f>IF('Forward Curve'!$D$7=DataValidation!$A$2,Vols!$D35*(1-(SQRT(YEARFRAC($A$2,$A35,2))*(1*$B35))),IF('Forward Curve'!$D$7=DataValidation!$A$3,Vols!$E35*(1-(SQRT(YEARFRAC($A$2,$A35,2))*(1*$B35))),IF('Forward Curve'!$D$7=DataValidation!$A$5,Vols!$D35*(1-(SQRT(YEARFRAC($A$2,$A35,2))*(1*$B35)))+0.03,IF('Forward Curve'!$D$7=DataValidation!$A$6,Vols!$H35*(1-(SQRT(YEARFRAC($A$2,$A35,2))*(1*$B35))),IF('Forward Curve'!$D$7=DataValidation!$A$4,Vols!$F35*(1-(SQRT(YEARFRAC($A$2,$A35,2))*(1*$B35))),"")))))</f>
        <v>3.3882660400000003E-3</v>
      </c>
      <c r="L35" s="7">
        <f>IF('Forward Curve'!$D$7=DataValidation!$A$2,Vols!$D35*(1+(SQRT(YEARFRAC($A$2,$A35,2))*(1*$B35))),IF('Forward Curve'!$D$7=DataValidation!$A$3,Vols!$E35*(1+(SQRT(YEARFRAC($A$2,$A35,2))*(1*$B35))),IF('Forward Curve'!$D$7=DataValidation!$A$5,Vols!$D35*(1+(SQRT(YEARFRAC($A$2,$A35,2))*(1*$B35)))+0.03,IF('Forward Curve'!$D$7=DataValidation!$A$6,Vols!$H35*(1+(SQRT(YEARFRAC($A$2,$A35,2))*(1*$B35))),IF('Forward Curve'!$D$7=DataValidation!$A$4,Vols!$F35*(1+(SQRT(YEARFRAC($A$2,$A35,2))*(1*$B35))),"")))))</f>
        <v>3.46733396E-3</v>
      </c>
      <c r="M35" s="7">
        <f>IF('Forward Curve'!$D$7=DataValidation!$A$2,Vols!$D35*(1+(SQRT(YEARFRAC($A$2,$A35,2))*(2*$B35))),IF('Forward Curve'!$D$7=DataValidation!$A$3,Vols!$E35*(1+(SQRT(YEARFRAC($A$2,$A35,2))*(2*$B35))),IF('Forward Curve'!$D$7=DataValidation!$A$5,Vols!$D35*(1+(SQRT(YEARFRAC($A$2,$A35,2))*(2*$B35)))+0.03,IF('Forward Curve'!$D$7=DataValidation!$A$6,Vols!$H35*(1+(SQRT(YEARFRAC($A$2,$A35,2))*(2*$B35))),IF('Forward Curve'!$D$7=DataValidation!$A$4,Vols!$F35*(1+(SQRT(YEARFRAC($A$2,$A35,2))*(2*$B35))),"")))))</f>
        <v>3.5068679199999997E-3</v>
      </c>
      <c r="O35" s="45">
        <f t="shared" si="2"/>
        <v>1.25E-3</v>
      </c>
      <c r="P35" s="7">
        <f>IF('Forward Curve'!$D$7=DataValidation!$A$2,Vols!$O35,IF('Forward Curve'!$D$7=DataValidation!$A$3,Vols!$O35+(Vols!$E35-Vols!$D35),IF('Forward Curve'!$D$7=DataValidation!$A$5,Vols!$O35+(Vols!$G35-Vols!$D35),IF('Forward Curve'!$D$7=DataValidation!$A$6,Vols!$O35+(Vols!$H35-Vols!$D35),IF('Forward Curve'!$D$7=DataValidation!$A$4,Vols!$O35+(Vols!$F35-Vols!$D35))))))</f>
        <v>1.25E-3</v>
      </c>
      <c r="Q35" s="7">
        <f>IF('Forward Curve'!$D$7=DataValidation!$A$2,$D35+0.0025,IF('Forward Curve'!$D$7=DataValidation!$A$3,$E35+0.0025,IF('Forward Curve'!$D$7=DataValidation!$A$5,Vols!$G35+0.0025,IF('Forward Curve'!$D$7=DataValidation!$A$6,Vols!$H35+0.0025,IF('Forward Curve'!$D$7=DataValidation!$A$4,Vols!$F35+0.0025,"")))))</f>
        <v>5.9278000000000004E-3</v>
      </c>
      <c r="R35" s="7">
        <f>IF('Forward Curve'!$D$7=DataValidation!$A$2,$D35+0.005,IF('Forward Curve'!$D$7=DataValidation!$A$3,$E35+0.005,IF('Forward Curve'!$D$7=DataValidation!$A$5,Vols!$G35+0.005,IF('Forward Curve'!$D$7=DataValidation!$A$6,Vols!$H35+0.005,IF('Forward Curve'!$D$7=DataValidation!$A$4,Vols!$F35+0.005,"")))))</f>
        <v>8.4277999999999992E-3</v>
      </c>
      <c r="T35" s="50">
        <f>IF('Forward Curve'!$D$8=DataValidation!$B$2,Vols!$M35,IF('Forward Curve'!$D$8=DataValidation!$B$3,Vols!$L35,IF('Forward Curve'!$D$8=DataValidation!$B$4,Vols!$K35,IF('Forward Curve'!$D$8=DataValidation!$B$5,Vols!$J35,IF('Forward Curve'!$D$8=DataValidation!$B$7,$P35,IF('Forward Curve'!$D$8=DataValidation!$B$8,Vols!$Q35,IF('Forward Curve'!$D$8=DataValidation!$B$9,Vols!$R35,"ERROR")))))))</f>
        <v>3.46733396E-3</v>
      </c>
      <c r="W35" s="36"/>
      <c r="X35" s="36"/>
    </row>
    <row r="36" spans="1:24" x14ac:dyDescent="0.25">
      <c r="A36" s="5">
        <f>'Forward Curve'!$B47</f>
        <v>45258</v>
      </c>
      <c r="B36" s="6">
        <v>7.5199999999999998E-3</v>
      </c>
      <c r="C36" s="7"/>
      <c r="D36" s="6">
        <v>3.5366999999999998E-3</v>
      </c>
      <c r="E36" s="6">
        <v>5.0463999999999995E-3</v>
      </c>
      <c r="F36" s="6">
        <v>7.0441000000000002E-3</v>
      </c>
      <c r="G36" s="42">
        <v>3.4227399999999998E-2</v>
      </c>
      <c r="H36" s="42">
        <v>2.3736999999999999E-3</v>
      </c>
      <c r="I36" s="8"/>
      <c r="J36" s="7">
        <f>IF('Forward Curve'!$D$7=DataValidation!$A$2,Vols!$D36*(1-(SQRT(YEARFRAC($A$2,$A36,2))*(2*$B36))),IF('Forward Curve'!$D$7=DataValidation!$A$3,Vols!$E36*(1-(SQRT(YEARFRAC($A$2,$A36,2))*(2*$B36))),IF('Forward Curve'!$D$7=DataValidation!$A$5,Vols!$D36*(1-(SQRT(YEARFRAC($A$2,$A36,2))*(2*$B36)))+0.03,IF('Forward Curve'!$D$7=DataValidation!$A$6,Vols!$H36*(1-(SQRT(YEARFRAC($A$2,$A36,2))*(2*$B36))),IF('Forward Curve'!$D$7=DataValidation!$A$4,Vols!$F36*(1-(SQRT(YEARFRAC($A$2,$A36,2))*(2*$B36))),"")))))</f>
        <v>3.4466830816987388E-3</v>
      </c>
      <c r="K36" s="7">
        <f>IF('Forward Curve'!$D$7=DataValidation!$A$2,Vols!$D36*(1-(SQRT(YEARFRAC($A$2,$A36,2))*(1*$B36))),IF('Forward Curve'!$D$7=DataValidation!$A$3,Vols!$E36*(1-(SQRT(YEARFRAC($A$2,$A36,2))*(1*$B36))),IF('Forward Curve'!$D$7=DataValidation!$A$5,Vols!$D36*(1-(SQRT(YEARFRAC($A$2,$A36,2))*(1*$B36)))+0.03,IF('Forward Curve'!$D$7=DataValidation!$A$6,Vols!$H36*(1-(SQRT(YEARFRAC($A$2,$A36,2))*(1*$B36))),IF('Forward Curve'!$D$7=DataValidation!$A$4,Vols!$F36*(1-(SQRT(YEARFRAC($A$2,$A36,2))*(1*$B36))),"")))))</f>
        <v>3.4916915408493691E-3</v>
      </c>
      <c r="L36" s="7">
        <f>IF('Forward Curve'!$D$7=DataValidation!$A$2,Vols!$D36*(1+(SQRT(YEARFRAC($A$2,$A36,2))*(1*$B36))),IF('Forward Curve'!$D$7=DataValidation!$A$3,Vols!$E36*(1+(SQRT(YEARFRAC($A$2,$A36,2))*(1*$B36))),IF('Forward Curve'!$D$7=DataValidation!$A$5,Vols!$D36*(1+(SQRT(YEARFRAC($A$2,$A36,2))*(1*$B36)))+0.03,IF('Forward Curve'!$D$7=DataValidation!$A$6,Vols!$H36*(1+(SQRT(YEARFRAC($A$2,$A36,2))*(1*$B36))),IF('Forward Curve'!$D$7=DataValidation!$A$4,Vols!$F36*(1+(SQRT(YEARFRAC($A$2,$A36,2))*(1*$B36))),"")))))</f>
        <v>3.5817084591506306E-3</v>
      </c>
      <c r="M36" s="7">
        <f>IF('Forward Curve'!$D$7=DataValidation!$A$2,Vols!$D36*(1+(SQRT(YEARFRAC($A$2,$A36,2))*(2*$B36))),IF('Forward Curve'!$D$7=DataValidation!$A$3,Vols!$E36*(1+(SQRT(YEARFRAC($A$2,$A36,2))*(2*$B36))),IF('Forward Curve'!$D$7=DataValidation!$A$5,Vols!$D36*(1+(SQRT(YEARFRAC($A$2,$A36,2))*(2*$B36)))+0.03,IF('Forward Curve'!$D$7=DataValidation!$A$6,Vols!$H36*(1+(SQRT(YEARFRAC($A$2,$A36,2))*(2*$B36))),IF('Forward Curve'!$D$7=DataValidation!$A$4,Vols!$F36*(1+(SQRT(YEARFRAC($A$2,$A36,2))*(2*$B36))),"")))))</f>
        <v>3.6267169183012613E-3</v>
      </c>
      <c r="O36" s="45">
        <f t="shared" si="2"/>
        <v>1.25E-3</v>
      </c>
      <c r="P36" s="7">
        <f>IF('Forward Curve'!$D$7=DataValidation!$A$2,Vols!$O36,IF('Forward Curve'!$D$7=DataValidation!$A$3,Vols!$O36+(Vols!$E36-Vols!$D36),IF('Forward Curve'!$D$7=DataValidation!$A$5,Vols!$O36+(Vols!$G36-Vols!$D36),IF('Forward Curve'!$D$7=DataValidation!$A$6,Vols!$O36+(Vols!$H36-Vols!$D36),IF('Forward Curve'!$D$7=DataValidation!$A$4,Vols!$O36+(Vols!$F36-Vols!$D36))))))</f>
        <v>1.25E-3</v>
      </c>
      <c r="Q36" s="7">
        <f>IF('Forward Curve'!$D$7=DataValidation!$A$2,$D36+0.0025,IF('Forward Curve'!$D$7=DataValidation!$A$3,$E36+0.0025,IF('Forward Curve'!$D$7=DataValidation!$A$5,Vols!$G36+0.0025,IF('Forward Curve'!$D$7=DataValidation!$A$6,Vols!$H36+0.0025,IF('Forward Curve'!$D$7=DataValidation!$A$4,Vols!$F36+0.0025,"")))))</f>
        <v>6.0366999999999999E-3</v>
      </c>
      <c r="R36" s="7">
        <f>IF('Forward Curve'!$D$7=DataValidation!$A$2,$D36+0.005,IF('Forward Curve'!$D$7=DataValidation!$A$3,$E36+0.005,IF('Forward Curve'!$D$7=DataValidation!$A$5,Vols!$G36+0.005,IF('Forward Curve'!$D$7=DataValidation!$A$6,Vols!$H36+0.005,IF('Forward Curve'!$D$7=DataValidation!$A$4,Vols!$F36+0.005,"")))))</f>
        <v>8.5366999999999995E-3</v>
      </c>
      <c r="T36" s="50">
        <f>IF('Forward Curve'!$D$8=DataValidation!$B$2,Vols!$M36,IF('Forward Curve'!$D$8=DataValidation!$B$3,Vols!$L36,IF('Forward Curve'!$D$8=DataValidation!$B$4,Vols!$K36,IF('Forward Curve'!$D$8=DataValidation!$B$5,Vols!$J36,IF('Forward Curve'!$D$8=DataValidation!$B$7,$P36,IF('Forward Curve'!$D$8=DataValidation!$B$8,Vols!$Q36,IF('Forward Curve'!$D$8=DataValidation!$B$9,Vols!$R36,"ERROR")))))))</f>
        <v>3.5817084591506306E-3</v>
      </c>
      <c r="W36" s="36"/>
      <c r="X36" s="36"/>
    </row>
    <row r="37" spans="1:24" x14ac:dyDescent="0.25">
      <c r="A37" s="5">
        <f>'Forward Curve'!$B48</f>
        <v>45288</v>
      </c>
      <c r="B37" s="6">
        <v>7.8750000000000001E-3</v>
      </c>
      <c r="C37" s="7"/>
      <c r="D37" s="6">
        <v>3.6492E-3</v>
      </c>
      <c r="E37" s="6">
        <v>5.7456E-3</v>
      </c>
      <c r="F37" s="6">
        <v>7.6191000000000002E-3</v>
      </c>
      <c r="G37" s="42">
        <v>3.4310800000000002E-2</v>
      </c>
      <c r="H37" s="42">
        <v>2.4451999999999998E-3</v>
      </c>
      <c r="I37" s="8"/>
      <c r="J37" s="7">
        <f>IF('Forward Curve'!$D$7=DataValidation!$A$2,Vols!$D37*(1-(SQRT(YEARFRAC($A$2,$A37,2))*(2*$B37))),IF('Forward Curve'!$D$7=DataValidation!$A$3,Vols!$E37*(1-(SQRT(YEARFRAC($A$2,$A37,2))*(2*$B37))),IF('Forward Curve'!$D$7=DataValidation!$A$5,Vols!$D37*(1-(SQRT(YEARFRAC($A$2,$A37,2))*(2*$B37)))+0.03,IF('Forward Curve'!$D$7=DataValidation!$A$6,Vols!$H37*(1-(SQRT(YEARFRAC($A$2,$A37,2))*(2*$B37))),IF('Forward Curve'!$D$7=DataValidation!$A$4,Vols!$F37*(1-(SQRT(YEARFRAC($A$2,$A37,2))*(2*$B37))),"")))))</f>
        <v>3.5505301050367576E-3</v>
      </c>
      <c r="K37" s="7">
        <f>IF('Forward Curve'!$D$7=DataValidation!$A$2,Vols!$D37*(1-(SQRT(YEARFRAC($A$2,$A37,2))*(1*$B37))),IF('Forward Curve'!$D$7=DataValidation!$A$3,Vols!$E37*(1-(SQRT(YEARFRAC($A$2,$A37,2))*(1*$B37))),IF('Forward Curve'!$D$7=DataValidation!$A$5,Vols!$D37*(1-(SQRT(YEARFRAC($A$2,$A37,2))*(1*$B37)))+0.03,IF('Forward Curve'!$D$7=DataValidation!$A$6,Vols!$H37*(1-(SQRT(YEARFRAC($A$2,$A37,2))*(1*$B37))),IF('Forward Curve'!$D$7=DataValidation!$A$4,Vols!$F37*(1-(SQRT(YEARFRAC($A$2,$A37,2))*(1*$B37))),"")))))</f>
        <v>3.5998650525183792E-3</v>
      </c>
      <c r="L37" s="7">
        <f>IF('Forward Curve'!$D$7=DataValidation!$A$2,Vols!$D37*(1+(SQRT(YEARFRAC($A$2,$A37,2))*(1*$B37))),IF('Forward Curve'!$D$7=DataValidation!$A$3,Vols!$E37*(1+(SQRT(YEARFRAC($A$2,$A37,2))*(1*$B37))),IF('Forward Curve'!$D$7=DataValidation!$A$5,Vols!$D37*(1+(SQRT(YEARFRAC($A$2,$A37,2))*(1*$B37)))+0.03,IF('Forward Curve'!$D$7=DataValidation!$A$6,Vols!$H37*(1+(SQRT(YEARFRAC($A$2,$A37,2))*(1*$B37))),IF('Forward Curve'!$D$7=DataValidation!$A$4,Vols!$F37*(1+(SQRT(YEARFRAC($A$2,$A37,2))*(1*$B37))),"")))))</f>
        <v>3.6985349474816208E-3</v>
      </c>
      <c r="M37" s="7">
        <f>IF('Forward Curve'!$D$7=DataValidation!$A$2,Vols!$D37*(1+(SQRT(YEARFRAC($A$2,$A37,2))*(2*$B37))),IF('Forward Curve'!$D$7=DataValidation!$A$3,Vols!$E37*(1+(SQRT(YEARFRAC($A$2,$A37,2))*(2*$B37))),IF('Forward Curve'!$D$7=DataValidation!$A$5,Vols!$D37*(1+(SQRT(YEARFRAC($A$2,$A37,2))*(2*$B37)))+0.03,IF('Forward Curve'!$D$7=DataValidation!$A$6,Vols!$H37*(1+(SQRT(YEARFRAC($A$2,$A37,2))*(2*$B37))),IF('Forward Curve'!$D$7=DataValidation!$A$4,Vols!$F37*(1+(SQRT(YEARFRAC($A$2,$A37,2))*(2*$B37))),"")))))</f>
        <v>3.747869894963242E-3</v>
      </c>
      <c r="O37" s="45">
        <f t="shared" si="2"/>
        <v>1.25E-3</v>
      </c>
      <c r="P37" s="7">
        <f>IF('Forward Curve'!$D$7=DataValidation!$A$2,Vols!$O37,IF('Forward Curve'!$D$7=DataValidation!$A$3,Vols!$O37+(Vols!$E37-Vols!$D37),IF('Forward Curve'!$D$7=DataValidation!$A$5,Vols!$O37+(Vols!$G37-Vols!$D37),IF('Forward Curve'!$D$7=DataValidation!$A$6,Vols!$O37+(Vols!$H37-Vols!$D37),IF('Forward Curve'!$D$7=DataValidation!$A$4,Vols!$O37+(Vols!$F37-Vols!$D37))))))</f>
        <v>1.25E-3</v>
      </c>
      <c r="Q37" s="7">
        <f>IF('Forward Curve'!$D$7=DataValidation!$A$2,$D37+0.0025,IF('Forward Curve'!$D$7=DataValidation!$A$3,$E37+0.0025,IF('Forward Curve'!$D$7=DataValidation!$A$5,Vols!$G37+0.0025,IF('Forward Curve'!$D$7=DataValidation!$A$6,Vols!$H37+0.0025,IF('Forward Curve'!$D$7=DataValidation!$A$4,Vols!$F37+0.0025,"")))))</f>
        <v>6.1492000000000005E-3</v>
      </c>
      <c r="R37" s="7">
        <f>IF('Forward Curve'!$D$7=DataValidation!$A$2,$D37+0.005,IF('Forward Curve'!$D$7=DataValidation!$A$3,$E37+0.005,IF('Forward Curve'!$D$7=DataValidation!$A$5,Vols!$G37+0.005,IF('Forward Curve'!$D$7=DataValidation!$A$6,Vols!$H37+0.005,IF('Forward Curve'!$D$7=DataValidation!$A$4,Vols!$F37+0.005,"")))))</f>
        <v>8.6491999999999992E-3</v>
      </c>
      <c r="T37" s="50">
        <f>IF('Forward Curve'!$D$8=DataValidation!$B$2,Vols!$M37,IF('Forward Curve'!$D$8=DataValidation!$B$3,Vols!$L37,IF('Forward Curve'!$D$8=DataValidation!$B$4,Vols!$K37,IF('Forward Curve'!$D$8=DataValidation!$B$5,Vols!$J37,IF('Forward Curve'!$D$8=DataValidation!$B$7,$P37,IF('Forward Curve'!$D$8=DataValidation!$B$8,Vols!$Q37,IF('Forward Curve'!$D$8=DataValidation!$B$9,Vols!$R37,"ERROR")))))))</f>
        <v>3.6985349474816208E-3</v>
      </c>
      <c r="W37" s="36"/>
      <c r="X37" s="36"/>
    </row>
    <row r="38" spans="1:24" x14ac:dyDescent="0.25">
      <c r="A38" s="5">
        <f>'Forward Curve'!$B49</f>
        <v>45319</v>
      </c>
      <c r="B38" s="6">
        <v>6.855E-3</v>
      </c>
      <c r="C38" s="7"/>
      <c r="D38" s="6">
        <v>4.9065999999999997E-3</v>
      </c>
      <c r="E38" s="6">
        <v>6.5393000000000005E-3</v>
      </c>
      <c r="F38" s="6">
        <v>8.2298000000000007E-3</v>
      </c>
      <c r="G38" s="42">
        <v>3.4445700000000003E-2</v>
      </c>
      <c r="H38" s="42">
        <v>2.5345000000000003E-3</v>
      </c>
      <c r="I38" s="8"/>
      <c r="J38" s="7">
        <f>IF('Forward Curve'!$D$7=DataValidation!$A$2,Vols!$D38*(1-(SQRT(YEARFRAC($A$2,$A38,2))*(2*$B38))),IF('Forward Curve'!$D$7=DataValidation!$A$3,Vols!$E38*(1-(SQRT(YEARFRAC($A$2,$A38,2))*(2*$B38))),IF('Forward Curve'!$D$7=DataValidation!$A$5,Vols!$D38*(1-(SQRT(YEARFRAC($A$2,$A38,2))*(2*$B38)))+0.03,IF('Forward Curve'!$D$7=DataValidation!$A$6,Vols!$H38*(1-(SQRT(YEARFRAC($A$2,$A38,2))*(2*$B38))),IF('Forward Curve'!$D$7=DataValidation!$A$4,Vols!$F38*(1-(SQRT(YEARFRAC($A$2,$A38,2))*(2*$B38))),"")))))</f>
        <v>4.7894403196558815E-3</v>
      </c>
      <c r="K38" s="7">
        <f>IF('Forward Curve'!$D$7=DataValidation!$A$2,Vols!$D38*(1-(SQRT(YEARFRAC($A$2,$A38,2))*(1*$B38))),IF('Forward Curve'!$D$7=DataValidation!$A$3,Vols!$E38*(1-(SQRT(YEARFRAC($A$2,$A38,2))*(1*$B38))),IF('Forward Curve'!$D$7=DataValidation!$A$5,Vols!$D38*(1-(SQRT(YEARFRAC($A$2,$A38,2))*(1*$B38)))+0.03,IF('Forward Curve'!$D$7=DataValidation!$A$6,Vols!$H38*(1-(SQRT(YEARFRAC($A$2,$A38,2))*(1*$B38))),IF('Forward Curve'!$D$7=DataValidation!$A$4,Vols!$F38*(1-(SQRT(YEARFRAC($A$2,$A38,2))*(1*$B38))),"")))))</f>
        <v>4.8480201598279406E-3</v>
      </c>
      <c r="L38" s="7">
        <f>IF('Forward Curve'!$D$7=DataValidation!$A$2,Vols!$D38*(1+(SQRT(YEARFRAC($A$2,$A38,2))*(1*$B38))),IF('Forward Curve'!$D$7=DataValidation!$A$3,Vols!$E38*(1+(SQRT(YEARFRAC($A$2,$A38,2))*(1*$B38))),IF('Forward Curve'!$D$7=DataValidation!$A$5,Vols!$D38*(1+(SQRT(YEARFRAC($A$2,$A38,2))*(1*$B38)))+0.03,IF('Forward Curve'!$D$7=DataValidation!$A$6,Vols!$H38*(1+(SQRT(YEARFRAC($A$2,$A38,2))*(1*$B38))),IF('Forward Curve'!$D$7=DataValidation!$A$4,Vols!$F38*(1+(SQRT(YEARFRAC($A$2,$A38,2))*(1*$B38))),"")))))</f>
        <v>4.9651798401720588E-3</v>
      </c>
      <c r="M38" s="7">
        <f>IF('Forward Curve'!$D$7=DataValidation!$A$2,Vols!$D38*(1+(SQRT(YEARFRAC($A$2,$A38,2))*(2*$B38))),IF('Forward Curve'!$D$7=DataValidation!$A$3,Vols!$E38*(1+(SQRT(YEARFRAC($A$2,$A38,2))*(2*$B38))),IF('Forward Curve'!$D$7=DataValidation!$A$5,Vols!$D38*(1+(SQRT(YEARFRAC($A$2,$A38,2))*(2*$B38)))+0.03,IF('Forward Curve'!$D$7=DataValidation!$A$6,Vols!$H38*(1+(SQRT(YEARFRAC($A$2,$A38,2))*(2*$B38))),IF('Forward Curve'!$D$7=DataValidation!$A$4,Vols!$F38*(1+(SQRT(YEARFRAC($A$2,$A38,2))*(2*$B38))),"")))))</f>
        <v>5.0237596803441179E-3</v>
      </c>
      <c r="O38" s="45">
        <f t="shared" si="2"/>
        <v>1.25E-3</v>
      </c>
      <c r="P38" s="7">
        <f>IF('Forward Curve'!$D$7=DataValidation!$A$2,Vols!$O38,IF('Forward Curve'!$D$7=DataValidation!$A$3,Vols!$O38+(Vols!$E38-Vols!$D38),IF('Forward Curve'!$D$7=DataValidation!$A$5,Vols!$O38+(Vols!$G38-Vols!$D38),IF('Forward Curve'!$D$7=DataValidation!$A$6,Vols!$O38+(Vols!$H38-Vols!$D38),IF('Forward Curve'!$D$7=DataValidation!$A$4,Vols!$O38+(Vols!$F38-Vols!$D38))))))</f>
        <v>1.25E-3</v>
      </c>
      <c r="Q38" s="7">
        <f>IF('Forward Curve'!$D$7=DataValidation!$A$2,$D38+0.0025,IF('Forward Curve'!$D$7=DataValidation!$A$3,$E38+0.0025,IF('Forward Curve'!$D$7=DataValidation!$A$5,Vols!$G38+0.0025,IF('Forward Curve'!$D$7=DataValidation!$A$6,Vols!$H38+0.0025,IF('Forward Curve'!$D$7=DataValidation!$A$4,Vols!$F38+0.0025,"")))))</f>
        <v>7.4065999999999993E-3</v>
      </c>
      <c r="R38" s="7">
        <f>IF('Forward Curve'!$D$7=DataValidation!$A$2,$D38+0.005,IF('Forward Curve'!$D$7=DataValidation!$A$3,$E38+0.005,IF('Forward Curve'!$D$7=DataValidation!$A$5,Vols!$G38+0.005,IF('Forward Curve'!$D$7=DataValidation!$A$6,Vols!$H38+0.005,IF('Forward Curve'!$D$7=DataValidation!$A$4,Vols!$F38+0.005,"")))))</f>
        <v>9.9065999999999998E-3</v>
      </c>
      <c r="T38" s="50">
        <f>IF('Forward Curve'!$D$8=DataValidation!$B$2,Vols!$M38,IF('Forward Curve'!$D$8=DataValidation!$B$3,Vols!$L38,IF('Forward Curve'!$D$8=DataValidation!$B$4,Vols!$K38,IF('Forward Curve'!$D$8=DataValidation!$B$5,Vols!$J38,IF('Forward Curve'!$D$8=DataValidation!$B$7,$P38,IF('Forward Curve'!$D$8=DataValidation!$B$8,Vols!$Q38,IF('Forward Curve'!$D$8=DataValidation!$B$9,Vols!$R38,"ERROR")))))))</f>
        <v>4.9651798401720588E-3</v>
      </c>
      <c r="W38" s="36"/>
      <c r="X38" s="36"/>
    </row>
    <row r="39" spans="1:24" x14ac:dyDescent="0.25">
      <c r="A39" s="5">
        <f>'Forward Curve'!$B50</f>
        <v>45350</v>
      </c>
      <c r="B39" s="6">
        <v>6.7159999999999997E-3</v>
      </c>
      <c r="C39" s="7"/>
      <c r="D39" s="6">
        <v>5.2697999999999998E-3</v>
      </c>
      <c r="E39" s="6">
        <v>6.8295999999999999E-3</v>
      </c>
      <c r="F39" s="6">
        <v>8.4933999999999999E-3</v>
      </c>
      <c r="G39" s="42">
        <v>3.5523300000000001E-2</v>
      </c>
      <c r="H39" s="42">
        <v>4.1165000000000004E-3</v>
      </c>
      <c r="I39" s="8"/>
      <c r="J39" s="7">
        <f>IF('Forward Curve'!$D$7=DataValidation!$A$2,Vols!$D39*(1-(SQRT(YEARFRAC($A$2,$A39,2))*(2*$B39))),IF('Forward Curve'!$D$7=DataValidation!$A$3,Vols!$E39*(1-(SQRT(YEARFRAC($A$2,$A39,2))*(2*$B39))),IF('Forward Curve'!$D$7=DataValidation!$A$5,Vols!$D39*(1-(SQRT(YEARFRAC($A$2,$A39,2))*(2*$B39)))+0.03,IF('Forward Curve'!$D$7=DataValidation!$A$6,Vols!$H39*(1-(SQRT(YEARFRAC($A$2,$A39,2))*(2*$B39))),IF('Forward Curve'!$D$7=DataValidation!$A$4,Vols!$F39*(1-(SQRT(YEARFRAC($A$2,$A39,2))*(2*$B39))),"")))))</f>
        <v>5.1447817417559164E-3</v>
      </c>
      <c r="K39" s="7">
        <f>IF('Forward Curve'!$D$7=DataValidation!$A$2,Vols!$D39*(1-(SQRT(YEARFRAC($A$2,$A39,2))*(1*$B39))),IF('Forward Curve'!$D$7=DataValidation!$A$3,Vols!$E39*(1-(SQRT(YEARFRAC($A$2,$A39,2))*(1*$B39))),IF('Forward Curve'!$D$7=DataValidation!$A$5,Vols!$D39*(1-(SQRT(YEARFRAC($A$2,$A39,2))*(1*$B39)))+0.03,IF('Forward Curve'!$D$7=DataValidation!$A$6,Vols!$H39*(1-(SQRT(YEARFRAC($A$2,$A39,2))*(1*$B39))),IF('Forward Curve'!$D$7=DataValidation!$A$4,Vols!$F39*(1-(SQRT(YEARFRAC($A$2,$A39,2))*(1*$B39))),"")))))</f>
        <v>5.2072908708779581E-3</v>
      </c>
      <c r="L39" s="7">
        <f>IF('Forward Curve'!$D$7=DataValidation!$A$2,Vols!$D39*(1+(SQRT(YEARFRAC($A$2,$A39,2))*(1*$B39))),IF('Forward Curve'!$D$7=DataValidation!$A$3,Vols!$E39*(1+(SQRT(YEARFRAC($A$2,$A39,2))*(1*$B39))),IF('Forward Curve'!$D$7=DataValidation!$A$5,Vols!$D39*(1+(SQRT(YEARFRAC($A$2,$A39,2))*(1*$B39)))+0.03,IF('Forward Curve'!$D$7=DataValidation!$A$6,Vols!$H39*(1+(SQRT(YEARFRAC($A$2,$A39,2))*(1*$B39))),IF('Forward Curve'!$D$7=DataValidation!$A$4,Vols!$F39*(1+(SQRT(YEARFRAC($A$2,$A39,2))*(1*$B39))),"")))))</f>
        <v>5.3323091291220407E-3</v>
      </c>
      <c r="M39" s="7">
        <f>IF('Forward Curve'!$D$7=DataValidation!$A$2,Vols!$D39*(1+(SQRT(YEARFRAC($A$2,$A39,2))*(2*$B39))),IF('Forward Curve'!$D$7=DataValidation!$A$3,Vols!$E39*(1+(SQRT(YEARFRAC($A$2,$A39,2))*(2*$B39))),IF('Forward Curve'!$D$7=DataValidation!$A$5,Vols!$D39*(1+(SQRT(YEARFRAC($A$2,$A39,2))*(2*$B39)))+0.03,IF('Forward Curve'!$D$7=DataValidation!$A$6,Vols!$H39*(1+(SQRT(YEARFRAC($A$2,$A39,2))*(2*$B39))),IF('Forward Curve'!$D$7=DataValidation!$A$4,Vols!$F39*(1+(SQRT(YEARFRAC($A$2,$A39,2))*(2*$B39))),"")))))</f>
        <v>5.3948182582440832E-3</v>
      </c>
      <c r="O39" s="45">
        <f t="shared" si="2"/>
        <v>1.25E-3</v>
      </c>
      <c r="P39" s="7">
        <f>IF('Forward Curve'!$D$7=DataValidation!$A$2,Vols!$O39,IF('Forward Curve'!$D$7=DataValidation!$A$3,Vols!$O39+(Vols!$E39-Vols!$D39),IF('Forward Curve'!$D$7=DataValidation!$A$5,Vols!$O39+(Vols!$G39-Vols!$D39),IF('Forward Curve'!$D$7=DataValidation!$A$6,Vols!$O39+(Vols!$H39-Vols!$D39),IF('Forward Curve'!$D$7=DataValidation!$A$4,Vols!$O39+(Vols!$F39-Vols!$D39))))))</f>
        <v>1.25E-3</v>
      </c>
      <c r="Q39" s="7">
        <f>IF('Forward Curve'!$D$7=DataValidation!$A$2,$D39+0.0025,IF('Forward Curve'!$D$7=DataValidation!$A$3,$E39+0.0025,IF('Forward Curve'!$D$7=DataValidation!$A$5,Vols!$G39+0.0025,IF('Forward Curve'!$D$7=DataValidation!$A$6,Vols!$H39+0.0025,IF('Forward Curve'!$D$7=DataValidation!$A$4,Vols!$F39+0.0025,"")))))</f>
        <v>7.7698000000000003E-3</v>
      </c>
      <c r="R39" s="7">
        <f>IF('Forward Curve'!$D$7=DataValidation!$A$2,$D39+0.005,IF('Forward Curve'!$D$7=DataValidation!$A$3,$E39+0.005,IF('Forward Curve'!$D$7=DataValidation!$A$5,Vols!$G39+0.005,IF('Forward Curve'!$D$7=DataValidation!$A$6,Vols!$H39+0.005,IF('Forward Curve'!$D$7=DataValidation!$A$4,Vols!$F39+0.005,"")))))</f>
        <v>1.0269799999999999E-2</v>
      </c>
      <c r="T39" s="50">
        <f>IF('Forward Curve'!$D$8=DataValidation!$B$2,Vols!$M39,IF('Forward Curve'!$D$8=DataValidation!$B$3,Vols!$L39,IF('Forward Curve'!$D$8=DataValidation!$B$4,Vols!$K39,IF('Forward Curve'!$D$8=DataValidation!$B$5,Vols!$J39,IF('Forward Curve'!$D$8=DataValidation!$B$7,$P39,IF('Forward Curve'!$D$8=DataValidation!$B$8,Vols!$Q39,IF('Forward Curve'!$D$8=DataValidation!$B$9,Vols!$R39,"ERROR")))))))</f>
        <v>5.3323091291220407E-3</v>
      </c>
      <c r="W39" s="36"/>
      <c r="X39" s="36"/>
    </row>
    <row r="40" spans="1:24" x14ac:dyDescent="0.25">
      <c r="A40" s="5">
        <f>'Forward Curve'!$B51</f>
        <v>45379</v>
      </c>
      <c r="B40" s="6">
        <v>6.5790000000000006E-3</v>
      </c>
      <c r="C40" s="7"/>
      <c r="D40" s="6">
        <v>5.4730999999999998E-3</v>
      </c>
      <c r="E40" s="6">
        <v>7.0188999999999998E-3</v>
      </c>
      <c r="F40" s="6">
        <v>8.6902000000000004E-3</v>
      </c>
      <c r="G40" s="42">
        <v>3.5703399999999996E-2</v>
      </c>
      <c r="H40" s="42">
        <v>4.2513999999999998E-3</v>
      </c>
      <c r="I40" s="8"/>
      <c r="J40" s="7">
        <f>IF('Forward Curve'!$D$7=DataValidation!$A$2,Vols!$D40*(1-(SQRT(YEARFRAC($A$2,$A40,2))*(2*$B40))),IF('Forward Curve'!$D$7=DataValidation!$A$3,Vols!$E40*(1-(SQRT(YEARFRAC($A$2,$A40,2))*(2*$B40))),IF('Forward Curve'!$D$7=DataValidation!$A$5,Vols!$D40*(1-(SQRT(YEARFRAC($A$2,$A40,2))*(2*$B40)))+0.03,IF('Forward Curve'!$D$7=DataValidation!$A$6,Vols!$H40*(1-(SQRT(YEARFRAC($A$2,$A40,2))*(2*$B40))),IF('Forward Curve'!$D$7=DataValidation!$A$4,Vols!$F40*(1-(SQRT(YEARFRAC($A$2,$A40,2))*(2*$B40))),"")))))</f>
        <v>5.3442755625953339E-3</v>
      </c>
      <c r="K40" s="7">
        <f>IF('Forward Curve'!$D$7=DataValidation!$A$2,Vols!$D40*(1-(SQRT(YEARFRAC($A$2,$A40,2))*(1*$B40))),IF('Forward Curve'!$D$7=DataValidation!$A$3,Vols!$E40*(1-(SQRT(YEARFRAC($A$2,$A40,2))*(1*$B40))),IF('Forward Curve'!$D$7=DataValidation!$A$5,Vols!$D40*(1-(SQRT(YEARFRAC($A$2,$A40,2))*(1*$B40)))+0.03,IF('Forward Curve'!$D$7=DataValidation!$A$6,Vols!$H40*(1-(SQRT(YEARFRAC($A$2,$A40,2))*(1*$B40))),IF('Forward Curve'!$D$7=DataValidation!$A$4,Vols!$F40*(1-(SQRT(YEARFRAC($A$2,$A40,2))*(1*$B40))),"")))))</f>
        <v>5.4086877812976669E-3</v>
      </c>
      <c r="L40" s="7">
        <f>IF('Forward Curve'!$D$7=DataValidation!$A$2,Vols!$D40*(1+(SQRT(YEARFRAC($A$2,$A40,2))*(1*$B40))),IF('Forward Curve'!$D$7=DataValidation!$A$3,Vols!$E40*(1+(SQRT(YEARFRAC($A$2,$A40,2))*(1*$B40))),IF('Forward Curve'!$D$7=DataValidation!$A$5,Vols!$D40*(1+(SQRT(YEARFRAC($A$2,$A40,2))*(1*$B40)))+0.03,IF('Forward Curve'!$D$7=DataValidation!$A$6,Vols!$H40*(1+(SQRT(YEARFRAC($A$2,$A40,2))*(1*$B40))),IF('Forward Curve'!$D$7=DataValidation!$A$4,Vols!$F40*(1+(SQRT(YEARFRAC($A$2,$A40,2))*(1*$B40))),"")))))</f>
        <v>5.5375122187023328E-3</v>
      </c>
      <c r="M40" s="7">
        <f>IF('Forward Curve'!$D$7=DataValidation!$A$2,Vols!$D40*(1+(SQRT(YEARFRAC($A$2,$A40,2))*(2*$B40))),IF('Forward Curve'!$D$7=DataValidation!$A$3,Vols!$E40*(1+(SQRT(YEARFRAC($A$2,$A40,2))*(2*$B40))),IF('Forward Curve'!$D$7=DataValidation!$A$5,Vols!$D40*(1+(SQRT(YEARFRAC($A$2,$A40,2))*(2*$B40)))+0.03,IF('Forward Curve'!$D$7=DataValidation!$A$6,Vols!$H40*(1+(SQRT(YEARFRAC($A$2,$A40,2))*(2*$B40))),IF('Forward Curve'!$D$7=DataValidation!$A$4,Vols!$F40*(1+(SQRT(YEARFRAC($A$2,$A40,2))*(2*$B40))),"")))))</f>
        <v>5.6019244374046666E-3</v>
      </c>
      <c r="O40" s="45">
        <f t="shared" si="2"/>
        <v>1.25E-3</v>
      </c>
      <c r="P40" s="7">
        <f>IF('Forward Curve'!$D$7=DataValidation!$A$2,Vols!$O40,IF('Forward Curve'!$D$7=DataValidation!$A$3,Vols!$O40+(Vols!$E40-Vols!$D40),IF('Forward Curve'!$D$7=DataValidation!$A$5,Vols!$O40+(Vols!$G40-Vols!$D40),IF('Forward Curve'!$D$7=DataValidation!$A$6,Vols!$O40+(Vols!$H40-Vols!$D40),IF('Forward Curve'!$D$7=DataValidation!$A$4,Vols!$O40+(Vols!$F40-Vols!$D40))))))</f>
        <v>1.25E-3</v>
      </c>
      <c r="Q40" s="7">
        <f>IF('Forward Curve'!$D$7=DataValidation!$A$2,$D40+0.0025,IF('Forward Curve'!$D$7=DataValidation!$A$3,$E40+0.0025,IF('Forward Curve'!$D$7=DataValidation!$A$5,Vols!$G40+0.0025,IF('Forward Curve'!$D$7=DataValidation!$A$6,Vols!$H40+0.0025,IF('Forward Curve'!$D$7=DataValidation!$A$4,Vols!$F40+0.0025,"")))))</f>
        <v>7.9731000000000003E-3</v>
      </c>
      <c r="R40" s="7">
        <f>IF('Forward Curve'!$D$7=DataValidation!$A$2,$D40+0.005,IF('Forward Curve'!$D$7=DataValidation!$A$3,$E40+0.005,IF('Forward Curve'!$D$7=DataValidation!$A$5,Vols!$G40+0.005,IF('Forward Curve'!$D$7=DataValidation!$A$6,Vols!$H40+0.005,IF('Forward Curve'!$D$7=DataValidation!$A$4,Vols!$F40+0.005,"")))))</f>
        <v>1.0473099999999999E-2</v>
      </c>
      <c r="T40" s="50">
        <f>IF('Forward Curve'!$D$8=DataValidation!$B$2,Vols!$M40,IF('Forward Curve'!$D$8=DataValidation!$B$3,Vols!$L40,IF('Forward Curve'!$D$8=DataValidation!$B$4,Vols!$K40,IF('Forward Curve'!$D$8=DataValidation!$B$5,Vols!$J40,IF('Forward Curve'!$D$8=DataValidation!$B$7,$P40,IF('Forward Curve'!$D$8=DataValidation!$B$8,Vols!$Q40,IF('Forward Curve'!$D$8=DataValidation!$B$9,Vols!$R40,"ERROR")))))))</f>
        <v>5.5375122187023328E-3</v>
      </c>
      <c r="W40" s="36"/>
      <c r="X40" s="36"/>
    </row>
    <row r="41" spans="1:24" x14ac:dyDescent="0.25">
      <c r="A41" s="5">
        <f>'Forward Curve'!$B52</f>
        <v>45410</v>
      </c>
      <c r="B41" s="6">
        <v>6.4430000000000008E-3</v>
      </c>
      <c r="C41" s="7"/>
      <c r="D41" s="6">
        <v>5.6825999999999995E-3</v>
      </c>
      <c r="E41" s="6">
        <v>7.2323000000000005E-3</v>
      </c>
      <c r="F41" s="6">
        <v>8.8929999999999999E-3</v>
      </c>
      <c r="G41" s="42">
        <v>3.5917200000000003E-2</v>
      </c>
      <c r="H41" s="42">
        <v>4.4320000000000002E-3</v>
      </c>
      <c r="I41" s="8"/>
      <c r="J41" s="7">
        <f>IF('Forward Curve'!$D$7=DataValidation!$A$2,Vols!$D41*(1-(SQRT(YEARFRAC($A$2,$A41,2))*(2*$B41))),IF('Forward Curve'!$D$7=DataValidation!$A$3,Vols!$E41*(1-(SQRT(YEARFRAC($A$2,$A41,2))*(2*$B41))),IF('Forward Curve'!$D$7=DataValidation!$A$5,Vols!$D41*(1-(SQRT(YEARFRAC($A$2,$A41,2))*(2*$B41)))+0.03,IF('Forward Curve'!$D$7=DataValidation!$A$6,Vols!$H41*(1-(SQRT(YEARFRAC($A$2,$A41,2))*(2*$B41))),IF('Forward Curve'!$D$7=DataValidation!$A$4,Vols!$F41*(1-(SQRT(YEARFRAC($A$2,$A41,2))*(2*$B41))),"")))))</f>
        <v>5.5498586176728534E-3</v>
      </c>
      <c r="K41" s="7">
        <f>IF('Forward Curve'!$D$7=DataValidation!$A$2,Vols!$D41*(1-(SQRT(YEARFRAC($A$2,$A41,2))*(1*$B41))),IF('Forward Curve'!$D$7=DataValidation!$A$3,Vols!$E41*(1-(SQRT(YEARFRAC($A$2,$A41,2))*(1*$B41))),IF('Forward Curve'!$D$7=DataValidation!$A$5,Vols!$D41*(1-(SQRT(YEARFRAC($A$2,$A41,2))*(1*$B41)))+0.03,IF('Forward Curve'!$D$7=DataValidation!$A$6,Vols!$H41*(1-(SQRT(YEARFRAC($A$2,$A41,2))*(1*$B41))),IF('Forward Curve'!$D$7=DataValidation!$A$4,Vols!$F41*(1-(SQRT(YEARFRAC($A$2,$A41,2))*(1*$B41))),"")))))</f>
        <v>5.6162293088364264E-3</v>
      </c>
      <c r="L41" s="7">
        <f>IF('Forward Curve'!$D$7=DataValidation!$A$2,Vols!$D41*(1+(SQRT(YEARFRAC($A$2,$A41,2))*(1*$B41))),IF('Forward Curve'!$D$7=DataValidation!$A$3,Vols!$E41*(1+(SQRT(YEARFRAC($A$2,$A41,2))*(1*$B41))),IF('Forward Curve'!$D$7=DataValidation!$A$5,Vols!$D41*(1+(SQRT(YEARFRAC($A$2,$A41,2))*(1*$B41)))+0.03,IF('Forward Curve'!$D$7=DataValidation!$A$6,Vols!$H41*(1+(SQRT(YEARFRAC($A$2,$A41,2))*(1*$B41))),IF('Forward Curve'!$D$7=DataValidation!$A$4,Vols!$F41*(1+(SQRT(YEARFRAC($A$2,$A41,2))*(1*$B41))),"")))))</f>
        <v>5.7489706911635725E-3</v>
      </c>
      <c r="M41" s="7">
        <f>IF('Forward Curve'!$D$7=DataValidation!$A$2,Vols!$D41*(1+(SQRT(YEARFRAC($A$2,$A41,2))*(2*$B41))),IF('Forward Curve'!$D$7=DataValidation!$A$3,Vols!$E41*(1+(SQRT(YEARFRAC($A$2,$A41,2))*(2*$B41))),IF('Forward Curve'!$D$7=DataValidation!$A$5,Vols!$D41*(1+(SQRT(YEARFRAC($A$2,$A41,2))*(2*$B41)))+0.03,IF('Forward Curve'!$D$7=DataValidation!$A$6,Vols!$H41*(1+(SQRT(YEARFRAC($A$2,$A41,2))*(2*$B41))),IF('Forward Curve'!$D$7=DataValidation!$A$4,Vols!$F41*(1+(SQRT(YEARFRAC($A$2,$A41,2))*(2*$B41))),"")))))</f>
        <v>5.8153413823271464E-3</v>
      </c>
      <c r="O41" s="46">
        <v>1.25E-3</v>
      </c>
      <c r="P41" s="7">
        <f>IF('Forward Curve'!$D$7=DataValidation!$A$2,Vols!$O41,IF('Forward Curve'!$D$7=DataValidation!$A$3,Vols!$O41+(Vols!$E41-Vols!$D41),IF('Forward Curve'!$D$7=DataValidation!$A$5,Vols!$O41+(Vols!$G41-Vols!$D41),IF('Forward Curve'!$D$7=DataValidation!$A$6,Vols!$O41+(Vols!$H41-Vols!$D41),IF('Forward Curve'!$D$7=DataValidation!$A$4,Vols!$O41+(Vols!$F41-Vols!$D41))))))</f>
        <v>1.25E-3</v>
      </c>
      <c r="Q41" s="7">
        <f>IF('Forward Curve'!$D$7=DataValidation!$A$2,$D41+0.0025,IF('Forward Curve'!$D$7=DataValidation!$A$3,$E41+0.0025,IF('Forward Curve'!$D$7=DataValidation!$A$5,Vols!$G41+0.0025,IF('Forward Curve'!$D$7=DataValidation!$A$6,Vols!$H41+0.0025,IF('Forward Curve'!$D$7=DataValidation!$A$4,Vols!$F41+0.0025,"")))))</f>
        <v>8.1825999999999999E-3</v>
      </c>
      <c r="R41" s="7">
        <f>IF('Forward Curve'!$D$7=DataValidation!$A$2,$D41+0.005,IF('Forward Curve'!$D$7=DataValidation!$A$3,$E41+0.005,IF('Forward Curve'!$D$7=DataValidation!$A$5,Vols!$G41+0.005,IF('Forward Curve'!$D$7=DataValidation!$A$6,Vols!$H41+0.005,IF('Forward Curve'!$D$7=DataValidation!$A$4,Vols!$F41+0.005,"")))))</f>
        <v>1.06826E-2</v>
      </c>
      <c r="T41" s="50">
        <f>IF('Forward Curve'!$D$8=DataValidation!$B$2,Vols!$M41,IF('Forward Curve'!$D$8=DataValidation!$B$3,Vols!$L41,IF('Forward Curve'!$D$8=DataValidation!$B$4,Vols!$K41,IF('Forward Curve'!$D$8=DataValidation!$B$5,Vols!$J41,IF('Forward Curve'!$D$8=DataValidation!$B$7,$P41,IF('Forward Curve'!$D$8=DataValidation!$B$8,Vols!$Q41,IF('Forward Curve'!$D$8=DataValidation!$B$9,Vols!$R41,"ERROR")))))))</f>
        <v>5.7489706911635725E-3</v>
      </c>
      <c r="W41" s="36"/>
      <c r="X41" s="36"/>
    </row>
    <row r="42" spans="1:24" x14ac:dyDescent="0.25">
      <c r="A42" s="5">
        <f>'Forward Curve'!$B53</f>
        <v>45440</v>
      </c>
      <c r="B42" s="6">
        <v>6.3240000000000006E-3</v>
      </c>
      <c r="C42" s="7"/>
      <c r="D42" s="6">
        <v>5.8850999999999999E-3</v>
      </c>
      <c r="E42" s="6">
        <v>7.4386000000000001E-3</v>
      </c>
      <c r="F42" s="6">
        <v>9.0961000000000011E-3</v>
      </c>
      <c r="G42" s="42">
        <v>3.6114799999999996E-2</v>
      </c>
      <c r="H42" s="42">
        <v>4.5896999999999995E-3</v>
      </c>
      <c r="I42" s="8"/>
      <c r="J42" s="7">
        <f>IF('Forward Curve'!$D$7=DataValidation!$A$2,Vols!$D42*(1-(SQRT(YEARFRAC($A$2,$A42,2))*(2*$B42))),IF('Forward Curve'!$D$7=DataValidation!$A$3,Vols!$E42*(1-(SQRT(YEARFRAC($A$2,$A42,2))*(2*$B42))),IF('Forward Curve'!$D$7=DataValidation!$A$5,Vols!$D42*(1-(SQRT(YEARFRAC($A$2,$A42,2))*(2*$B42)))+0.03,IF('Forward Curve'!$D$7=DataValidation!$A$6,Vols!$H42*(1-(SQRT(YEARFRAC($A$2,$A42,2))*(2*$B42))),IF('Forward Curve'!$D$7=DataValidation!$A$4,Vols!$F42*(1-(SQRT(YEARFRAC($A$2,$A42,2))*(2*$B42))),"")))))</f>
        <v>5.7484672360530271E-3</v>
      </c>
      <c r="K42" s="7">
        <f>IF('Forward Curve'!$D$7=DataValidation!$A$2,Vols!$D42*(1-(SQRT(YEARFRAC($A$2,$A42,2))*(1*$B42))),IF('Forward Curve'!$D$7=DataValidation!$A$3,Vols!$E42*(1-(SQRT(YEARFRAC($A$2,$A42,2))*(1*$B42))),IF('Forward Curve'!$D$7=DataValidation!$A$5,Vols!$D42*(1-(SQRT(YEARFRAC($A$2,$A42,2))*(1*$B42)))+0.03,IF('Forward Curve'!$D$7=DataValidation!$A$6,Vols!$H42*(1-(SQRT(YEARFRAC($A$2,$A42,2))*(1*$B42))),IF('Forward Curve'!$D$7=DataValidation!$A$4,Vols!$F42*(1-(SQRT(YEARFRAC($A$2,$A42,2))*(1*$B42))),"")))))</f>
        <v>5.8167836180265135E-3</v>
      </c>
      <c r="L42" s="7">
        <f>IF('Forward Curve'!$D$7=DataValidation!$A$2,Vols!$D42*(1+(SQRT(YEARFRAC($A$2,$A42,2))*(1*$B42))),IF('Forward Curve'!$D$7=DataValidation!$A$3,Vols!$E42*(1+(SQRT(YEARFRAC($A$2,$A42,2))*(1*$B42))),IF('Forward Curve'!$D$7=DataValidation!$A$5,Vols!$D42*(1+(SQRT(YEARFRAC($A$2,$A42,2))*(1*$B42)))+0.03,IF('Forward Curve'!$D$7=DataValidation!$A$6,Vols!$H42*(1+(SQRT(YEARFRAC($A$2,$A42,2))*(1*$B42))),IF('Forward Curve'!$D$7=DataValidation!$A$4,Vols!$F42*(1+(SQRT(YEARFRAC($A$2,$A42,2))*(1*$B42))),"")))))</f>
        <v>5.9534163819734863E-3</v>
      </c>
      <c r="M42" s="7">
        <f>IF('Forward Curve'!$D$7=DataValidation!$A$2,Vols!$D42*(1+(SQRT(YEARFRAC($A$2,$A42,2))*(2*$B42))),IF('Forward Curve'!$D$7=DataValidation!$A$3,Vols!$E42*(1+(SQRT(YEARFRAC($A$2,$A42,2))*(2*$B42))),IF('Forward Curve'!$D$7=DataValidation!$A$5,Vols!$D42*(1+(SQRT(YEARFRAC($A$2,$A42,2))*(2*$B42)))+0.03,IF('Forward Curve'!$D$7=DataValidation!$A$6,Vols!$H42*(1+(SQRT(YEARFRAC($A$2,$A42,2))*(2*$B42))),IF('Forward Curve'!$D$7=DataValidation!$A$4,Vols!$F42*(1+(SQRT(YEARFRAC($A$2,$A42,2))*(2*$B42))),"")))))</f>
        <v>6.0217327639469726E-3</v>
      </c>
      <c r="O42" s="45">
        <f>+O41+(($O$53-$O$41)/12)</f>
        <v>3.2291666666666666E-3</v>
      </c>
      <c r="P42" s="7">
        <f>IF('Forward Curve'!$D$7=DataValidation!$A$2,Vols!$O42,IF('Forward Curve'!$D$7=DataValidation!$A$3,Vols!$O42+(Vols!$E42-Vols!$D42),IF('Forward Curve'!$D$7=DataValidation!$A$5,Vols!$O42+(Vols!$G42-Vols!$D42),IF('Forward Curve'!$D$7=DataValidation!$A$6,Vols!$O42+(Vols!$H42-Vols!$D42),IF('Forward Curve'!$D$7=DataValidation!$A$4,Vols!$O42+(Vols!$F42-Vols!$D42))))))</f>
        <v>3.2291666666666666E-3</v>
      </c>
      <c r="Q42" s="7">
        <f>IF('Forward Curve'!$D$7=DataValidation!$A$2,$D42+0.0025,IF('Forward Curve'!$D$7=DataValidation!$A$3,$E42+0.0025,IF('Forward Curve'!$D$7=DataValidation!$A$5,Vols!$G42+0.0025,IF('Forward Curve'!$D$7=DataValidation!$A$6,Vols!$H42+0.0025,IF('Forward Curve'!$D$7=DataValidation!$A$4,Vols!$F42+0.0025,"")))))</f>
        <v>8.3850999999999995E-3</v>
      </c>
      <c r="R42" s="7">
        <f>IF('Forward Curve'!$D$7=DataValidation!$A$2,$D42+0.005,IF('Forward Curve'!$D$7=DataValidation!$A$3,$E42+0.005,IF('Forward Curve'!$D$7=DataValidation!$A$5,Vols!$G42+0.005,IF('Forward Curve'!$D$7=DataValidation!$A$6,Vols!$H42+0.005,IF('Forward Curve'!$D$7=DataValidation!$A$4,Vols!$F42+0.005,"")))))</f>
        <v>1.08851E-2</v>
      </c>
      <c r="T42" s="50">
        <f>IF('Forward Curve'!$D$8=DataValidation!$B$2,Vols!$M42,IF('Forward Curve'!$D$8=DataValidation!$B$3,Vols!$L42,IF('Forward Curve'!$D$8=DataValidation!$B$4,Vols!$K42,IF('Forward Curve'!$D$8=DataValidation!$B$5,Vols!$J42,IF('Forward Curve'!$D$8=DataValidation!$B$7,$P42,IF('Forward Curve'!$D$8=DataValidation!$B$8,Vols!$Q42,IF('Forward Curve'!$D$8=DataValidation!$B$9,Vols!$R42,"ERROR")))))))</f>
        <v>5.9534163819734863E-3</v>
      </c>
      <c r="W42" s="36"/>
      <c r="X42" s="36"/>
    </row>
    <row r="43" spans="1:24" x14ac:dyDescent="0.25">
      <c r="A43" s="5">
        <f>'Forward Curve'!$B54</f>
        <v>45471</v>
      </c>
      <c r="B43" s="6">
        <v>6.1980000000000004E-3</v>
      </c>
      <c r="C43" s="7"/>
      <c r="D43" s="6">
        <v>6.0906000000000007E-3</v>
      </c>
      <c r="E43" s="6">
        <v>7.6479E-3</v>
      </c>
      <c r="F43" s="6">
        <v>9.2986000000000006E-3</v>
      </c>
      <c r="G43" s="42">
        <v>3.62735E-2</v>
      </c>
      <c r="H43" s="42">
        <v>4.7361999999999994E-3</v>
      </c>
      <c r="I43" s="8"/>
      <c r="J43" s="7">
        <f>IF('Forward Curve'!$D$7=DataValidation!$A$2,Vols!$D43*(1-(SQRT(YEARFRAC($A$2,$A43,2))*(2*$B43))),IF('Forward Curve'!$D$7=DataValidation!$A$3,Vols!$E43*(1-(SQRT(YEARFRAC($A$2,$A43,2))*(2*$B43))),IF('Forward Curve'!$D$7=DataValidation!$A$5,Vols!$D43*(1-(SQRT(YEARFRAC($A$2,$A43,2))*(2*$B43)))+0.03,IF('Forward Curve'!$D$7=DataValidation!$A$6,Vols!$H43*(1-(SQRT(YEARFRAC($A$2,$A43,2))*(2*$B43))),IF('Forward Curve'!$D$7=DataValidation!$A$4,Vols!$F43*(1-(SQRT(YEARFRAC($A$2,$A43,2))*(2*$B43))),"")))))</f>
        <v>5.9502538234919656E-3</v>
      </c>
      <c r="K43" s="7">
        <f>IF('Forward Curve'!$D$7=DataValidation!$A$2,Vols!$D43*(1-(SQRT(YEARFRAC($A$2,$A43,2))*(1*$B43))),IF('Forward Curve'!$D$7=DataValidation!$A$3,Vols!$E43*(1-(SQRT(YEARFRAC($A$2,$A43,2))*(1*$B43))),IF('Forward Curve'!$D$7=DataValidation!$A$5,Vols!$D43*(1-(SQRT(YEARFRAC($A$2,$A43,2))*(1*$B43)))+0.03,IF('Forward Curve'!$D$7=DataValidation!$A$6,Vols!$H43*(1-(SQRT(YEARFRAC($A$2,$A43,2))*(1*$B43))),IF('Forward Curve'!$D$7=DataValidation!$A$4,Vols!$F43*(1-(SQRT(YEARFRAC($A$2,$A43,2))*(1*$B43))),"")))))</f>
        <v>6.0204269117459831E-3</v>
      </c>
      <c r="L43" s="7">
        <f>IF('Forward Curve'!$D$7=DataValidation!$A$2,Vols!$D43*(1+(SQRT(YEARFRAC($A$2,$A43,2))*(1*$B43))),IF('Forward Curve'!$D$7=DataValidation!$A$3,Vols!$E43*(1+(SQRT(YEARFRAC($A$2,$A43,2))*(1*$B43))),IF('Forward Curve'!$D$7=DataValidation!$A$5,Vols!$D43*(1+(SQRT(YEARFRAC($A$2,$A43,2))*(1*$B43)))+0.03,IF('Forward Curve'!$D$7=DataValidation!$A$6,Vols!$H43*(1+(SQRT(YEARFRAC($A$2,$A43,2))*(1*$B43))),IF('Forward Curve'!$D$7=DataValidation!$A$4,Vols!$F43*(1+(SQRT(YEARFRAC($A$2,$A43,2))*(1*$B43))),"")))))</f>
        <v>6.1607730882540174E-3</v>
      </c>
      <c r="M43" s="7">
        <f>IF('Forward Curve'!$D$7=DataValidation!$A$2,Vols!$D43*(1+(SQRT(YEARFRAC($A$2,$A43,2))*(2*$B43))),IF('Forward Curve'!$D$7=DataValidation!$A$3,Vols!$E43*(1+(SQRT(YEARFRAC($A$2,$A43,2))*(2*$B43))),IF('Forward Curve'!$D$7=DataValidation!$A$5,Vols!$D43*(1+(SQRT(YEARFRAC($A$2,$A43,2))*(2*$B43)))+0.03,IF('Forward Curve'!$D$7=DataValidation!$A$6,Vols!$H43*(1+(SQRT(YEARFRAC($A$2,$A43,2))*(2*$B43))),IF('Forward Curve'!$D$7=DataValidation!$A$4,Vols!$F43*(1+(SQRT(YEARFRAC($A$2,$A43,2))*(2*$B43))),"")))))</f>
        <v>6.2309461765080358E-3</v>
      </c>
      <c r="O43" s="45">
        <f t="shared" ref="O43:O52" si="3">+O42+(($O$53-$O$41)/12)</f>
        <v>5.2083333333333339E-3</v>
      </c>
      <c r="P43" s="7">
        <f>IF('Forward Curve'!$D$7=DataValidation!$A$2,Vols!$O43,IF('Forward Curve'!$D$7=DataValidation!$A$3,Vols!$O43+(Vols!$E43-Vols!$D43),IF('Forward Curve'!$D$7=DataValidation!$A$5,Vols!$O43+(Vols!$G43-Vols!$D43),IF('Forward Curve'!$D$7=DataValidation!$A$6,Vols!$O43+(Vols!$H43-Vols!$D43),IF('Forward Curve'!$D$7=DataValidation!$A$4,Vols!$O43+(Vols!$F43-Vols!$D43))))))</f>
        <v>5.2083333333333339E-3</v>
      </c>
      <c r="Q43" s="7">
        <f>IF('Forward Curve'!$D$7=DataValidation!$A$2,$D43+0.0025,IF('Forward Curve'!$D$7=DataValidation!$A$3,$E43+0.0025,IF('Forward Curve'!$D$7=DataValidation!$A$5,Vols!$G43+0.0025,IF('Forward Curve'!$D$7=DataValidation!$A$6,Vols!$H43+0.0025,IF('Forward Curve'!$D$7=DataValidation!$A$4,Vols!$F43+0.0025,"")))))</f>
        <v>8.5906000000000003E-3</v>
      </c>
      <c r="R43" s="7">
        <f>IF('Forward Curve'!$D$7=DataValidation!$A$2,$D43+0.005,IF('Forward Curve'!$D$7=DataValidation!$A$3,$E43+0.005,IF('Forward Curve'!$D$7=DataValidation!$A$5,Vols!$G43+0.005,IF('Forward Curve'!$D$7=DataValidation!$A$6,Vols!$H43+0.005,IF('Forward Curve'!$D$7=DataValidation!$A$4,Vols!$F43+0.005,"")))))</f>
        <v>1.1090600000000001E-2</v>
      </c>
      <c r="T43" s="50">
        <f>IF('Forward Curve'!$D$8=DataValidation!$B$2,Vols!$M43,IF('Forward Curve'!$D$8=DataValidation!$B$3,Vols!$L43,IF('Forward Curve'!$D$8=DataValidation!$B$4,Vols!$K43,IF('Forward Curve'!$D$8=DataValidation!$B$5,Vols!$J43,IF('Forward Curve'!$D$8=DataValidation!$B$7,$P43,IF('Forward Curve'!$D$8=DataValidation!$B$8,Vols!$Q43,IF('Forward Curve'!$D$8=DataValidation!$B$9,Vols!$R43,"ERROR")))))))</f>
        <v>6.1607730882540174E-3</v>
      </c>
      <c r="W43" s="36"/>
      <c r="X43" s="36"/>
    </row>
    <row r="44" spans="1:24" x14ac:dyDescent="0.25">
      <c r="A44" s="5">
        <f>'Forward Curve'!$B55</f>
        <v>45501</v>
      </c>
      <c r="B44" s="6">
        <v>6.0879999999999997E-3</v>
      </c>
      <c r="C44" s="7"/>
      <c r="D44" s="6">
        <v>6.2989999999999999E-3</v>
      </c>
      <c r="E44" s="6">
        <v>7.8495000000000006E-3</v>
      </c>
      <c r="F44" s="6">
        <v>9.5003999999999991E-3</v>
      </c>
      <c r="G44" s="42">
        <v>3.6514100000000001E-2</v>
      </c>
      <c r="H44" s="42">
        <v>4.9094999999999998E-3</v>
      </c>
      <c r="I44" s="8"/>
      <c r="J44" s="7">
        <f>IF('Forward Curve'!$D$7=DataValidation!$A$2,Vols!$D44*(1-(SQRT(YEARFRAC($A$2,$A44,2))*(2*$B44))),IF('Forward Curve'!$D$7=DataValidation!$A$3,Vols!$E44*(1-(SQRT(YEARFRAC($A$2,$A44,2))*(2*$B44))),IF('Forward Curve'!$D$7=DataValidation!$A$5,Vols!$D44*(1-(SQRT(YEARFRAC($A$2,$A44,2))*(2*$B44)))+0.03,IF('Forward Curve'!$D$7=DataValidation!$A$6,Vols!$H44*(1-(SQRT(YEARFRAC($A$2,$A44,2))*(2*$B44))),IF('Forward Curve'!$D$7=DataValidation!$A$4,Vols!$F44*(1-(SQRT(YEARFRAC($A$2,$A44,2))*(2*$B44))),"")))))</f>
        <v>6.1547188114071203E-3</v>
      </c>
      <c r="K44" s="7">
        <f>IF('Forward Curve'!$D$7=DataValidation!$A$2,Vols!$D44*(1-(SQRT(YEARFRAC($A$2,$A44,2))*(1*$B44))),IF('Forward Curve'!$D$7=DataValidation!$A$3,Vols!$E44*(1-(SQRT(YEARFRAC($A$2,$A44,2))*(1*$B44))),IF('Forward Curve'!$D$7=DataValidation!$A$5,Vols!$D44*(1-(SQRT(YEARFRAC($A$2,$A44,2))*(1*$B44)))+0.03,IF('Forward Curve'!$D$7=DataValidation!$A$6,Vols!$H44*(1-(SQRT(YEARFRAC($A$2,$A44,2))*(1*$B44))),IF('Forward Curve'!$D$7=DataValidation!$A$4,Vols!$F44*(1-(SQRT(YEARFRAC($A$2,$A44,2))*(1*$B44))),"")))))</f>
        <v>6.2268594057035605E-3</v>
      </c>
      <c r="L44" s="7">
        <f>IF('Forward Curve'!$D$7=DataValidation!$A$2,Vols!$D44*(1+(SQRT(YEARFRAC($A$2,$A44,2))*(1*$B44))),IF('Forward Curve'!$D$7=DataValidation!$A$3,Vols!$E44*(1+(SQRT(YEARFRAC($A$2,$A44,2))*(1*$B44))),IF('Forward Curve'!$D$7=DataValidation!$A$5,Vols!$D44*(1+(SQRT(YEARFRAC($A$2,$A44,2))*(1*$B44)))+0.03,IF('Forward Curve'!$D$7=DataValidation!$A$6,Vols!$H44*(1+(SQRT(YEARFRAC($A$2,$A44,2))*(1*$B44))),IF('Forward Curve'!$D$7=DataValidation!$A$4,Vols!$F44*(1+(SQRT(YEARFRAC($A$2,$A44,2))*(1*$B44))),"")))))</f>
        <v>6.3711405942964401E-3</v>
      </c>
      <c r="M44" s="7">
        <f>IF('Forward Curve'!$D$7=DataValidation!$A$2,Vols!$D44*(1+(SQRT(YEARFRAC($A$2,$A44,2))*(2*$B44))),IF('Forward Curve'!$D$7=DataValidation!$A$3,Vols!$E44*(1+(SQRT(YEARFRAC($A$2,$A44,2))*(2*$B44))),IF('Forward Curve'!$D$7=DataValidation!$A$5,Vols!$D44*(1+(SQRT(YEARFRAC($A$2,$A44,2))*(2*$B44)))+0.03,IF('Forward Curve'!$D$7=DataValidation!$A$6,Vols!$H44*(1+(SQRT(YEARFRAC($A$2,$A44,2))*(2*$B44))),IF('Forward Curve'!$D$7=DataValidation!$A$4,Vols!$F44*(1+(SQRT(YEARFRAC($A$2,$A44,2))*(2*$B44))),"")))))</f>
        <v>6.4432811885928786E-3</v>
      </c>
      <c r="O44" s="45">
        <f t="shared" si="3"/>
        <v>7.1875000000000012E-3</v>
      </c>
      <c r="P44" s="7">
        <f>IF('Forward Curve'!$D$7=DataValidation!$A$2,Vols!$O44,IF('Forward Curve'!$D$7=DataValidation!$A$3,Vols!$O44+(Vols!$E44-Vols!$D44),IF('Forward Curve'!$D$7=DataValidation!$A$5,Vols!$O44+(Vols!$G44-Vols!$D44),IF('Forward Curve'!$D$7=DataValidation!$A$6,Vols!$O44+(Vols!$H44-Vols!$D44),IF('Forward Curve'!$D$7=DataValidation!$A$4,Vols!$O44+(Vols!$F44-Vols!$D44))))))</f>
        <v>7.1875000000000012E-3</v>
      </c>
      <c r="Q44" s="7">
        <f>IF('Forward Curve'!$D$7=DataValidation!$A$2,$D44+0.0025,IF('Forward Curve'!$D$7=DataValidation!$A$3,$E44+0.0025,IF('Forward Curve'!$D$7=DataValidation!$A$5,Vols!$G44+0.0025,IF('Forward Curve'!$D$7=DataValidation!$A$6,Vols!$H44+0.0025,IF('Forward Curve'!$D$7=DataValidation!$A$4,Vols!$F44+0.0025,"")))))</f>
        <v>8.7989999999999995E-3</v>
      </c>
      <c r="R44" s="7">
        <f>IF('Forward Curve'!$D$7=DataValidation!$A$2,$D44+0.005,IF('Forward Curve'!$D$7=DataValidation!$A$3,$E44+0.005,IF('Forward Curve'!$D$7=DataValidation!$A$5,Vols!$G44+0.005,IF('Forward Curve'!$D$7=DataValidation!$A$6,Vols!$H44+0.005,IF('Forward Curve'!$D$7=DataValidation!$A$4,Vols!$F44+0.005,"")))))</f>
        <v>1.1299E-2</v>
      </c>
      <c r="T44" s="50">
        <f>IF('Forward Curve'!$D$8=DataValidation!$B$2,Vols!$M44,IF('Forward Curve'!$D$8=DataValidation!$B$3,Vols!$L44,IF('Forward Curve'!$D$8=DataValidation!$B$4,Vols!$K44,IF('Forward Curve'!$D$8=DataValidation!$B$5,Vols!$J44,IF('Forward Curve'!$D$8=DataValidation!$B$7,$P44,IF('Forward Curve'!$D$8=DataValidation!$B$8,Vols!$Q44,IF('Forward Curve'!$D$8=DataValidation!$B$9,Vols!$R44,"ERROR")))))))</f>
        <v>6.3711405942964401E-3</v>
      </c>
      <c r="W44" s="36"/>
      <c r="X44" s="36"/>
    </row>
    <row r="45" spans="1:24" x14ac:dyDescent="0.25">
      <c r="A45" s="5">
        <f>'Forward Curve'!$B56</f>
        <v>45532</v>
      </c>
      <c r="B45" s="6">
        <v>5.9779999999999998E-3</v>
      </c>
      <c r="C45" s="7"/>
      <c r="D45" s="6">
        <v>6.5104999999999998E-3</v>
      </c>
      <c r="E45" s="6">
        <v>8.0575000000000004E-3</v>
      </c>
      <c r="F45" s="6">
        <v>9.8089000000000006E-3</v>
      </c>
      <c r="G45" s="42">
        <v>3.6715699999999997E-2</v>
      </c>
      <c r="H45" s="42">
        <v>5.0716000000000008E-3</v>
      </c>
      <c r="I45" s="8"/>
      <c r="J45" s="7">
        <f>IF('Forward Curve'!$D$7=DataValidation!$A$2,Vols!$D45*(1-(SQRT(YEARFRAC($A$2,$A45,2))*(2*$B45))),IF('Forward Curve'!$D$7=DataValidation!$A$3,Vols!$E45*(1-(SQRT(YEARFRAC($A$2,$A45,2))*(2*$B45))),IF('Forward Curve'!$D$7=DataValidation!$A$5,Vols!$D45*(1-(SQRT(YEARFRAC($A$2,$A45,2))*(2*$B45)))+0.03,IF('Forward Curve'!$D$7=DataValidation!$A$6,Vols!$H45*(1-(SQRT(YEARFRAC($A$2,$A45,2))*(2*$B45))),IF('Forward Curve'!$D$7=DataValidation!$A$4,Vols!$F45*(1-(SQRT(YEARFRAC($A$2,$A45,2))*(2*$B45))),"")))))</f>
        <v>6.3622979349816818E-3</v>
      </c>
      <c r="K45" s="7">
        <f>IF('Forward Curve'!$D$7=DataValidation!$A$2,Vols!$D45*(1-(SQRT(YEARFRAC($A$2,$A45,2))*(1*$B45))),IF('Forward Curve'!$D$7=DataValidation!$A$3,Vols!$E45*(1-(SQRT(YEARFRAC($A$2,$A45,2))*(1*$B45))),IF('Forward Curve'!$D$7=DataValidation!$A$5,Vols!$D45*(1-(SQRT(YEARFRAC($A$2,$A45,2))*(1*$B45)))+0.03,IF('Forward Curve'!$D$7=DataValidation!$A$6,Vols!$H45*(1-(SQRT(YEARFRAC($A$2,$A45,2))*(1*$B45))),IF('Forward Curve'!$D$7=DataValidation!$A$4,Vols!$F45*(1-(SQRT(YEARFRAC($A$2,$A45,2))*(1*$B45))),"")))))</f>
        <v>6.4363989674908412E-3</v>
      </c>
      <c r="L45" s="7">
        <f>IF('Forward Curve'!$D$7=DataValidation!$A$2,Vols!$D45*(1+(SQRT(YEARFRAC($A$2,$A45,2))*(1*$B45))),IF('Forward Curve'!$D$7=DataValidation!$A$3,Vols!$E45*(1+(SQRT(YEARFRAC($A$2,$A45,2))*(1*$B45))),IF('Forward Curve'!$D$7=DataValidation!$A$5,Vols!$D45*(1+(SQRT(YEARFRAC($A$2,$A45,2))*(1*$B45)))+0.03,IF('Forward Curve'!$D$7=DataValidation!$A$6,Vols!$H45*(1+(SQRT(YEARFRAC($A$2,$A45,2))*(1*$B45))),IF('Forward Curve'!$D$7=DataValidation!$A$4,Vols!$F45*(1+(SQRT(YEARFRAC($A$2,$A45,2))*(1*$B45))),"")))))</f>
        <v>6.5846010325091584E-3</v>
      </c>
      <c r="M45" s="7">
        <f>IF('Forward Curve'!$D$7=DataValidation!$A$2,Vols!$D45*(1+(SQRT(YEARFRAC($A$2,$A45,2))*(2*$B45))),IF('Forward Curve'!$D$7=DataValidation!$A$3,Vols!$E45*(1+(SQRT(YEARFRAC($A$2,$A45,2))*(2*$B45))),IF('Forward Curve'!$D$7=DataValidation!$A$5,Vols!$D45*(1+(SQRT(YEARFRAC($A$2,$A45,2))*(2*$B45)))+0.03,IF('Forward Curve'!$D$7=DataValidation!$A$6,Vols!$H45*(1+(SQRT(YEARFRAC($A$2,$A45,2))*(2*$B45))),IF('Forward Curve'!$D$7=DataValidation!$A$4,Vols!$F45*(1+(SQRT(YEARFRAC($A$2,$A45,2))*(2*$B45))),"")))))</f>
        <v>6.6587020650183178E-3</v>
      </c>
      <c r="O45" s="45">
        <f t="shared" si="3"/>
        <v>9.1666666666666684E-3</v>
      </c>
      <c r="P45" s="7">
        <f>IF('Forward Curve'!$D$7=DataValidation!$A$2,Vols!$O45,IF('Forward Curve'!$D$7=DataValidation!$A$3,Vols!$O45+(Vols!$E45-Vols!$D45),IF('Forward Curve'!$D$7=DataValidation!$A$5,Vols!$O45+(Vols!$G45-Vols!$D45),IF('Forward Curve'!$D$7=DataValidation!$A$6,Vols!$O45+(Vols!$H45-Vols!$D45),IF('Forward Curve'!$D$7=DataValidation!$A$4,Vols!$O45+(Vols!$F45-Vols!$D45))))))</f>
        <v>9.1666666666666684E-3</v>
      </c>
      <c r="Q45" s="7">
        <f>IF('Forward Curve'!$D$7=DataValidation!$A$2,$D45+0.0025,IF('Forward Curve'!$D$7=DataValidation!$A$3,$E45+0.0025,IF('Forward Curve'!$D$7=DataValidation!$A$5,Vols!$G45+0.0025,IF('Forward Curve'!$D$7=DataValidation!$A$6,Vols!$H45+0.0025,IF('Forward Curve'!$D$7=DataValidation!$A$4,Vols!$F45+0.0025,"")))))</f>
        <v>9.0104999999999994E-3</v>
      </c>
      <c r="R45" s="7">
        <f>IF('Forward Curve'!$D$7=DataValidation!$A$2,$D45+0.005,IF('Forward Curve'!$D$7=DataValidation!$A$3,$E45+0.005,IF('Forward Curve'!$D$7=DataValidation!$A$5,Vols!$G45+0.005,IF('Forward Curve'!$D$7=DataValidation!$A$6,Vols!$H45+0.005,IF('Forward Curve'!$D$7=DataValidation!$A$4,Vols!$F45+0.005,"")))))</f>
        <v>1.15105E-2</v>
      </c>
      <c r="T45" s="50">
        <f>IF('Forward Curve'!$D$8=DataValidation!$B$2,Vols!$M45,IF('Forward Curve'!$D$8=DataValidation!$B$3,Vols!$L45,IF('Forward Curve'!$D$8=DataValidation!$B$4,Vols!$K45,IF('Forward Curve'!$D$8=DataValidation!$B$5,Vols!$J45,IF('Forward Curve'!$D$8=DataValidation!$B$7,$P45,IF('Forward Curve'!$D$8=DataValidation!$B$8,Vols!$Q45,IF('Forward Curve'!$D$8=DataValidation!$B$9,Vols!$R45,"ERROR")))))))</f>
        <v>6.5846010325091584E-3</v>
      </c>
      <c r="W45" s="36"/>
      <c r="X45" s="36"/>
    </row>
    <row r="46" spans="1:24" x14ac:dyDescent="0.25">
      <c r="A46" s="5">
        <f>'Forward Curve'!$B57</f>
        <v>45563</v>
      </c>
      <c r="B46" s="6">
        <v>5.8650000000000004E-3</v>
      </c>
      <c r="C46" s="7"/>
      <c r="D46" s="6">
        <v>6.7213999999999998E-3</v>
      </c>
      <c r="E46" s="6">
        <v>8.2726999999999992E-3</v>
      </c>
      <c r="F46" s="6">
        <v>1.01569E-2</v>
      </c>
      <c r="G46" s="42">
        <v>3.6929400000000001E-2</v>
      </c>
      <c r="H46" s="42">
        <v>5.2398000000000002E-3</v>
      </c>
      <c r="I46" s="8"/>
      <c r="J46" s="7">
        <f>IF('Forward Curve'!$D$7=DataValidation!$A$2,Vols!$D46*(1-(SQRT(YEARFRAC($A$2,$A46,2))*(2*$B46))),IF('Forward Curve'!$D$7=DataValidation!$A$3,Vols!$E46*(1-(SQRT(YEARFRAC($A$2,$A46,2))*(2*$B46))),IF('Forward Curve'!$D$7=DataValidation!$A$5,Vols!$D46*(1-(SQRT(YEARFRAC($A$2,$A46,2))*(2*$B46)))+0.03,IF('Forward Curve'!$D$7=DataValidation!$A$6,Vols!$H46*(1-(SQRT(YEARFRAC($A$2,$A46,2))*(2*$B46))),IF('Forward Curve'!$D$7=DataValidation!$A$4,Vols!$F46*(1-(SQRT(YEARFRAC($A$2,$A46,2))*(2*$B46))),"")))))</f>
        <v>6.5695168021640679E-3</v>
      </c>
      <c r="K46" s="7">
        <f>IF('Forward Curve'!$D$7=DataValidation!$A$2,Vols!$D46*(1-(SQRT(YEARFRAC($A$2,$A46,2))*(1*$B46))),IF('Forward Curve'!$D$7=DataValidation!$A$3,Vols!$E46*(1-(SQRT(YEARFRAC($A$2,$A46,2))*(1*$B46))),IF('Forward Curve'!$D$7=DataValidation!$A$5,Vols!$D46*(1-(SQRT(YEARFRAC($A$2,$A46,2))*(1*$B46)))+0.03,IF('Forward Curve'!$D$7=DataValidation!$A$6,Vols!$H46*(1-(SQRT(YEARFRAC($A$2,$A46,2))*(1*$B46))),IF('Forward Curve'!$D$7=DataValidation!$A$4,Vols!$F46*(1-(SQRT(YEARFRAC($A$2,$A46,2))*(1*$B46))),"")))))</f>
        <v>6.6454584010820338E-3</v>
      </c>
      <c r="L46" s="7">
        <f>IF('Forward Curve'!$D$7=DataValidation!$A$2,Vols!$D46*(1+(SQRT(YEARFRAC($A$2,$A46,2))*(1*$B46))),IF('Forward Curve'!$D$7=DataValidation!$A$3,Vols!$E46*(1+(SQRT(YEARFRAC($A$2,$A46,2))*(1*$B46))),IF('Forward Curve'!$D$7=DataValidation!$A$5,Vols!$D46*(1+(SQRT(YEARFRAC($A$2,$A46,2))*(1*$B46)))+0.03,IF('Forward Curve'!$D$7=DataValidation!$A$6,Vols!$H46*(1+(SQRT(YEARFRAC($A$2,$A46,2))*(1*$B46))),IF('Forward Curve'!$D$7=DataValidation!$A$4,Vols!$F46*(1+(SQRT(YEARFRAC($A$2,$A46,2))*(1*$B46))),"")))))</f>
        <v>6.7973415989179657E-3</v>
      </c>
      <c r="M46" s="7">
        <f>IF('Forward Curve'!$D$7=DataValidation!$A$2,Vols!$D46*(1+(SQRT(YEARFRAC($A$2,$A46,2))*(2*$B46))),IF('Forward Curve'!$D$7=DataValidation!$A$3,Vols!$E46*(1+(SQRT(YEARFRAC($A$2,$A46,2))*(2*$B46))),IF('Forward Curve'!$D$7=DataValidation!$A$5,Vols!$D46*(1+(SQRT(YEARFRAC($A$2,$A46,2))*(2*$B46)))+0.03,IF('Forward Curve'!$D$7=DataValidation!$A$6,Vols!$H46*(1+(SQRT(YEARFRAC($A$2,$A46,2))*(2*$B46))),IF('Forward Curve'!$D$7=DataValidation!$A$4,Vols!$F46*(1+(SQRT(YEARFRAC($A$2,$A46,2))*(2*$B46))),"")))))</f>
        <v>6.8732831978359317E-3</v>
      </c>
      <c r="O46" s="45">
        <f t="shared" si="3"/>
        <v>1.1145833333333336E-2</v>
      </c>
      <c r="P46" s="7">
        <f>IF('Forward Curve'!$D$7=DataValidation!$A$2,Vols!$O46,IF('Forward Curve'!$D$7=DataValidation!$A$3,Vols!$O46+(Vols!$E46-Vols!$D46),IF('Forward Curve'!$D$7=DataValidation!$A$5,Vols!$O46+(Vols!$G46-Vols!$D46),IF('Forward Curve'!$D$7=DataValidation!$A$6,Vols!$O46+(Vols!$H46-Vols!$D46),IF('Forward Curve'!$D$7=DataValidation!$A$4,Vols!$O46+(Vols!$F46-Vols!$D46))))))</f>
        <v>1.1145833333333336E-2</v>
      </c>
      <c r="Q46" s="7">
        <f>IF('Forward Curve'!$D$7=DataValidation!$A$2,$D46+0.0025,IF('Forward Curve'!$D$7=DataValidation!$A$3,$E46+0.0025,IF('Forward Curve'!$D$7=DataValidation!$A$5,Vols!$G46+0.0025,IF('Forward Curve'!$D$7=DataValidation!$A$6,Vols!$H46+0.0025,IF('Forward Curve'!$D$7=DataValidation!$A$4,Vols!$F46+0.0025,"")))))</f>
        <v>9.2213999999999994E-3</v>
      </c>
      <c r="R46" s="7">
        <f>IF('Forward Curve'!$D$7=DataValidation!$A$2,$D46+0.005,IF('Forward Curve'!$D$7=DataValidation!$A$3,$E46+0.005,IF('Forward Curve'!$D$7=DataValidation!$A$5,Vols!$G46+0.005,IF('Forward Curve'!$D$7=DataValidation!$A$6,Vols!$H46+0.005,IF('Forward Curve'!$D$7=DataValidation!$A$4,Vols!$F46+0.005,"")))))</f>
        <v>1.17214E-2</v>
      </c>
      <c r="T46" s="50">
        <f>IF('Forward Curve'!$D$8=DataValidation!$B$2,Vols!$M46,IF('Forward Curve'!$D$8=DataValidation!$B$3,Vols!$L46,IF('Forward Curve'!$D$8=DataValidation!$B$4,Vols!$K46,IF('Forward Curve'!$D$8=DataValidation!$B$5,Vols!$J46,IF('Forward Curve'!$D$8=DataValidation!$B$7,$P46,IF('Forward Curve'!$D$8=DataValidation!$B$8,Vols!$Q46,IF('Forward Curve'!$D$8=DataValidation!$B$9,Vols!$R46,"ERROR")))))))</f>
        <v>6.7973415989179657E-3</v>
      </c>
      <c r="W46" s="36"/>
      <c r="X46" s="36"/>
    </row>
    <row r="47" spans="1:24" x14ac:dyDescent="0.25">
      <c r="A47" s="5">
        <f>'Forward Curve'!$B58</f>
        <v>45593</v>
      </c>
      <c r="B47" s="6">
        <v>5.7679999999999997E-3</v>
      </c>
      <c r="C47" s="7"/>
      <c r="D47" s="6">
        <v>6.9151999999999998E-3</v>
      </c>
      <c r="E47" s="6">
        <v>8.4663999999999989E-3</v>
      </c>
      <c r="F47" s="6">
        <v>1.0482499999999999E-2</v>
      </c>
      <c r="G47" s="42">
        <v>3.71154E-2</v>
      </c>
      <c r="H47" s="42">
        <v>5.3907000000000009E-3</v>
      </c>
      <c r="I47" s="8"/>
      <c r="J47" s="7">
        <f>IF('Forward Curve'!$D$7=DataValidation!$A$2,Vols!$D47*(1-(SQRT(YEARFRAC($A$2,$A47,2))*(2*$B47))),IF('Forward Curve'!$D$7=DataValidation!$A$3,Vols!$E47*(1-(SQRT(YEARFRAC($A$2,$A47,2))*(2*$B47))),IF('Forward Curve'!$D$7=DataValidation!$A$5,Vols!$D47*(1-(SQRT(YEARFRAC($A$2,$A47,2))*(2*$B47)))+0.03,IF('Forward Curve'!$D$7=DataValidation!$A$6,Vols!$H47*(1-(SQRT(YEARFRAC($A$2,$A47,2))*(2*$B47))),IF('Forward Curve'!$D$7=DataValidation!$A$4,Vols!$F47*(1-(SQRT(YEARFRAC($A$2,$A47,2))*(2*$B47))),"")))))</f>
        <v>6.7598060551549519E-3</v>
      </c>
      <c r="K47" s="7">
        <f>IF('Forward Curve'!$D$7=DataValidation!$A$2,Vols!$D47*(1-(SQRT(YEARFRAC($A$2,$A47,2))*(1*$B47))),IF('Forward Curve'!$D$7=DataValidation!$A$3,Vols!$E47*(1-(SQRT(YEARFRAC($A$2,$A47,2))*(1*$B47))),IF('Forward Curve'!$D$7=DataValidation!$A$5,Vols!$D47*(1-(SQRT(YEARFRAC($A$2,$A47,2))*(1*$B47)))+0.03,IF('Forward Curve'!$D$7=DataValidation!$A$6,Vols!$H47*(1-(SQRT(YEARFRAC($A$2,$A47,2))*(1*$B47))),IF('Forward Curve'!$D$7=DataValidation!$A$4,Vols!$F47*(1-(SQRT(YEARFRAC($A$2,$A47,2))*(1*$B47))),"")))))</f>
        <v>6.8375030275774759E-3</v>
      </c>
      <c r="L47" s="7">
        <f>IF('Forward Curve'!$D$7=DataValidation!$A$2,Vols!$D47*(1+(SQRT(YEARFRAC($A$2,$A47,2))*(1*$B47))),IF('Forward Curve'!$D$7=DataValidation!$A$3,Vols!$E47*(1+(SQRT(YEARFRAC($A$2,$A47,2))*(1*$B47))),IF('Forward Curve'!$D$7=DataValidation!$A$5,Vols!$D47*(1+(SQRT(YEARFRAC($A$2,$A47,2))*(1*$B47)))+0.03,IF('Forward Curve'!$D$7=DataValidation!$A$6,Vols!$H47*(1+(SQRT(YEARFRAC($A$2,$A47,2))*(1*$B47))),IF('Forward Curve'!$D$7=DataValidation!$A$4,Vols!$F47*(1+(SQRT(YEARFRAC($A$2,$A47,2))*(1*$B47))),"")))))</f>
        <v>6.9928969724225238E-3</v>
      </c>
      <c r="M47" s="7">
        <f>IF('Forward Curve'!$D$7=DataValidation!$A$2,Vols!$D47*(1+(SQRT(YEARFRAC($A$2,$A47,2))*(2*$B47))),IF('Forward Curve'!$D$7=DataValidation!$A$3,Vols!$E47*(1+(SQRT(YEARFRAC($A$2,$A47,2))*(2*$B47))),IF('Forward Curve'!$D$7=DataValidation!$A$5,Vols!$D47*(1+(SQRT(YEARFRAC($A$2,$A47,2))*(2*$B47)))+0.03,IF('Forward Curve'!$D$7=DataValidation!$A$6,Vols!$H47*(1+(SQRT(YEARFRAC($A$2,$A47,2))*(2*$B47))),IF('Forward Curve'!$D$7=DataValidation!$A$4,Vols!$F47*(1+(SQRT(YEARFRAC($A$2,$A47,2))*(2*$B47))),"")))))</f>
        <v>7.0705939448450477E-3</v>
      </c>
      <c r="O47" s="45">
        <f t="shared" si="3"/>
        <v>1.3125000000000003E-2</v>
      </c>
      <c r="P47" s="7">
        <f>IF('Forward Curve'!$D$7=DataValidation!$A$2,Vols!$O47,IF('Forward Curve'!$D$7=DataValidation!$A$3,Vols!$O47+(Vols!$E47-Vols!$D47),IF('Forward Curve'!$D$7=DataValidation!$A$5,Vols!$O47+(Vols!$G47-Vols!$D47),IF('Forward Curve'!$D$7=DataValidation!$A$6,Vols!$O47+(Vols!$H47-Vols!$D47),IF('Forward Curve'!$D$7=DataValidation!$A$4,Vols!$O47+(Vols!$F47-Vols!$D47))))))</f>
        <v>1.3125000000000003E-2</v>
      </c>
      <c r="Q47" s="7">
        <f>IF('Forward Curve'!$D$7=DataValidation!$A$2,$D47+0.0025,IF('Forward Curve'!$D$7=DataValidation!$A$3,$E47+0.0025,IF('Forward Curve'!$D$7=DataValidation!$A$5,Vols!$G47+0.0025,IF('Forward Curve'!$D$7=DataValidation!$A$6,Vols!$H47+0.0025,IF('Forward Curve'!$D$7=DataValidation!$A$4,Vols!$F47+0.0025,"")))))</f>
        <v>9.4152000000000003E-3</v>
      </c>
      <c r="R47" s="7">
        <f>IF('Forward Curve'!$D$7=DataValidation!$A$2,$D47+0.005,IF('Forward Curve'!$D$7=DataValidation!$A$3,$E47+0.005,IF('Forward Curve'!$D$7=DataValidation!$A$5,Vols!$G47+0.005,IF('Forward Curve'!$D$7=DataValidation!$A$6,Vols!$H47+0.005,IF('Forward Curve'!$D$7=DataValidation!$A$4,Vols!$F47+0.005,"")))))</f>
        <v>1.1915200000000001E-2</v>
      </c>
      <c r="T47" s="50">
        <f>IF('Forward Curve'!$D$8=DataValidation!$B$2,Vols!$M47,IF('Forward Curve'!$D$8=DataValidation!$B$3,Vols!$L47,IF('Forward Curve'!$D$8=DataValidation!$B$4,Vols!$K47,IF('Forward Curve'!$D$8=DataValidation!$B$5,Vols!$J47,IF('Forward Curve'!$D$8=DataValidation!$B$7,$P47,IF('Forward Curve'!$D$8=DataValidation!$B$8,Vols!$Q47,IF('Forward Curve'!$D$8=DataValidation!$B$9,Vols!$R47,"ERROR")))))))</f>
        <v>6.9928969724225238E-3</v>
      </c>
      <c r="W47" s="36"/>
      <c r="X47" s="36"/>
    </row>
    <row r="48" spans="1:24" x14ac:dyDescent="0.25">
      <c r="A48" s="5">
        <f>'Forward Curve'!$B59</f>
        <v>45624</v>
      </c>
      <c r="B48" s="6">
        <v>6.2890000000000003E-3</v>
      </c>
      <c r="C48" s="7"/>
      <c r="D48" s="6">
        <v>7.1218999999999996E-3</v>
      </c>
      <c r="E48" s="6">
        <v>8.8915000000000001E-3</v>
      </c>
      <c r="F48" s="6">
        <v>1.0836500000000001E-2</v>
      </c>
      <c r="G48" s="42">
        <v>3.7282500000000003E-2</v>
      </c>
      <c r="H48" s="42">
        <v>5.5367000000000003E-3</v>
      </c>
      <c r="I48" s="8"/>
      <c r="J48" s="7">
        <f>IF('Forward Curve'!$D$7=DataValidation!$A$2,Vols!$D48*(1-(SQRT(YEARFRAC($A$2,$A48,2))*(2*$B48))),IF('Forward Curve'!$D$7=DataValidation!$A$3,Vols!$E48*(1-(SQRT(YEARFRAC($A$2,$A48,2))*(2*$B48))),IF('Forward Curve'!$D$7=DataValidation!$A$5,Vols!$D48*(1-(SQRT(YEARFRAC($A$2,$A48,2))*(2*$B48)))+0.03,IF('Forward Curve'!$D$7=DataValidation!$A$6,Vols!$H48*(1-(SQRT(YEARFRAC($A$2,$A48,2))*(2*$B48))),IF('Forward Curve'!$D$7=DataValidation!$A$4,Vols!$F48*(1-(SQRT(YEARFRAC($A$2,$A48,2))*(2*$B48))),"")))))</f>
        <v>6.9454366927577966E-3</v>
      </c>
      <c r="K48" s="7">
        <f>IF('Forward Curve'!$D$7=DataValidation!$A$2,Vols!$D48*(1-(SQRT(YEARFRAC($A$2,$A48,2))*(1*$B48))),IF('Forward Curve'!$D$7=DataValidation!$A$3,Vols!$E48*(1-(SQRT(YEARFRAC($A$2,$A48,2))*(1*$B48))),IF('Forward Curve'!$D$7=DataValidation!$A$5,Vols!$D48*(1-(SQRT(YEARFRAC($A$2,$A48,2))*(1*$B48)))+0.03,IF('Forward Curve'!$D$7=DataValidation!$A$6,Vols!$H48*(1-(SQRT(YEARFRAC($A$2,$A48,2))*(1*$B48))),IF('Forward Curve'!$D$7=DataValidation!$A$4,Vols!$F48*(1-(SQRT(YEARFRAC($A$2,$A48,2))*(1*$B48))),"")))))</f>
        <v>7.0336683463788977E-3</v>
      </c>
      <c r="L48" s="7">
        <f>IF('Forward Curve'!$D$7=DataValidation!$A$2,Vols!$D48*(1+(SQRT(YEARFRAC($A$2,$A48,2))*(1*$B48))),IF('Forward Curve'!$D$7=DataValidation!$A$3,Vols!$E48*(1+(SQRT(YEARFRAC($A$2,$A48,2))*(1*$B48))),IF('Forward Curve'!$D$7=DataValidation!$A$5,Vols!$D48*(1+(SQRT(YEARFRAC($A$2,$A48,2))*(1*$B48)))+0.03,IF('Forward Curve'!$D$7=DataValidation!$A$6,Vols!$H48*(1+(SQRT(YEARFRAC($A$2,$A48,2))*(1*$B48))),IF('Forward Curve'!$D$7=DataValidation!$A$4,Vols!$F48*(1+(SQRT(YEARFRAC($A$2,$A48,2))*(1*$B48))),"")))))</f>
        <v>7.2101316536211007E-3</v>
      </c>
      <c r="M48" s="7">
        <f>IF('Forward Curve'!$D$7=DataValidation!$A$2,Vols!$D48*(1+(SQRT(YEARFRAC($A$2,$A48,2))*(2*$B48))),IF('Forward Curve'!$D$7=DataValidation!$A$3,Vols!$E48*(1+(SQRT(YEARFRAC($A$2,$A48,2))*(2*$B48))),IF('Forward Curve'!$D$7=DataValidation!$A$5,Vols!$D48*(1+(SQRT(YEARFRAC($A$2,$A48,2))*(2*$B48)))+0.03,IF('Forward Curve'!$D$7=DataValidation!$A$6,Vols!$H48*(1+(SQRT(YEARFRAC($A$2,$A48,2))*(2*$B48))),IF('Forward Curve'!$D$7=DataValidation!$A$4,Vols!$F48*(1+(SQRT(YEARFRAC($A$2,$A48,2))*(2*$B48))),"")))))</f>
        <v>7.2983633072422035E-3</v>
      </c>
      <c r="O48" s="45">
        <f t="shared" si="3"/>
        <v>1.510416666666667E-2</v>
      </c>
      <c r="P48" s="7">
        <f>IF('Forward Curve'!$D$7=DataValidation!$A$2,Vols!$O48,IF('Forward Curve'!$D$7=DataValidation!$A$3,Vols!$O48+(Vols!$E48-Vols!$D48),IF('Forward Curve'!$D$7=DataValidation!$A$5,Vols!$O48+(Vols!$G48-Vols!$D48),IF('Forward Curve'!$D$7=DataValidation!$A$6,Vols!$O48+(Vols!$H48-Vols!$D48),IF('Forward Curve'!$D$7=DataValidation!$A$4,Vols!$O48+(Vols!$F48-Vols!$D48))))))</f>
        <v>1.510416666666667E-2</v>
      </c>
      <c r="Q48" s="7">
        <f>IF('Forward Curve'!$D$7=DataValidation!$A$2,$D48+0.0025,IF('Forward Curve'!$D$7=DataValidation!$A$3,$E48+0.0025,IF('Forward Curve'!$D$7=DataValidation!$A$5,Vols!$G48+0.0025,IF('Forward Curve'!$D$7=DataValidation!$A$6,Vols!$H48+0.0025,IF('Forward Curve'!$D$7=DataValidation!$A$4,Vols!$F48+0.0025,"")))))</f>
        <v>9.6218999999999992E-3</v>
      </c>
      <c r="R48" s="7">
        <f>IF('Forward Curve'!$D$7=DataValidation!$A$2,$D48+0.005,IF('Forward Curve'!$D$7=DataValidation!$A$3,$E48+0.005,IF('Forward Curve'!$D$7=DataValidation!$A$5,Vols!$G48+0.005,IF('Forward Curve'!$D$7=DataValidation!$A$6,Vols!$H48+0.005,IF('Forward Curve'!$D$7=DataValidation!$A$4,Vols!$F48+0.005,"")))))</f>
        <v>1.21219E-2</v>
      </c>
      <c r="T48" s="50">
        <f>IF('Forward Curve'!$D$8=DataValidation!$B$2,Vols!$M48,IF('Forward Curve'!$D$8=DataValidation!$B$3,Vols!$L48,IF('Forward Curve'!$D$8=DataValidation!$B$4,Vols!$K48,IF('Forward Curve'!$D$8=DataValidation!$B$5,Vols!$J48,IF('Forward Curve'!$D$8=DataValidation!$B$7,$P48,IF('Forward Curve'!$D$8=DataValidation!$B$8,Vols!$Q48,IF('Forward Curve'!$D$8=DataValidation!$B$9,Vols!$R48,"ERROR")))))))</f>
        <v>7.2101316536211007E-3</v>
      </c>
      <c r="W48" s="36"/>
      <c r="X48" s="36"/>
    </row>
    <row r="49" spans="1:24" x14ac:dyDescent="0.25">
      <c r="A49" s="5">
        <f>'Forward Curve'!$B60</f>
        <v>45654</v>
      </c>
      <c r="B49" s="6">
        <v>6.8319999999999995E-3</v>
      </c>
      <c r="C49" s="7"/>
      <c r="D49" s="6">
        <v>7.3282999999999994E-3</v>
      </c>
      <c r="E49" s="6">
        <v>9.3830000000000007E-3</v>
      </c>
      <c r="F49" s="6">
        <v>1.12084E-2</v>
      </c>
      <c r="G49" s="42">
        <v>3.7526900000000002E-2</v>
      </c>
      <c r="H49" s="42">
        <v>5.7116999999999992E-3</v>
      </c>
      <c r="I49" s="8"/>
      <c r="J49" s="7">
        <f>IF('Forward Curve'!$D$7=DataValidation!$A$2,Vols!$D49*(1-(SQRT(YEARFRAC($A$2,$A49,2))*(2*$B49))),IF('Forward Curve'!$D$7=DataValidation!$A$3,Vols!$E49*(1-(SQRT(YEARFRAC($A$2,$A49,2))*(2*$B49))),IF('Forward Curve'!$D$7=DataValidation!$A$5,Vols!$D49*(1-(SQRT(YEARFRAC($A$2,$A49,2))*(2*$B49)))+0.03,IF('Forward Curve'!$D$7=DataValidation!$A$6,Vols!$H49*(1-(SQRT(YEARFRAC($A$2,$A49,2))*(2*$B49))),IF('Forward Curve'!$D$7=DataValidation!$A$4,Vols!$F49*(1-(SQRT(YEARFRAC($A$2,$A49,2))*(2*$B49))),"")))))</f>
        <v>7.12893825362687E-3</v>
      </c>
      <c r="K49" s="7">
        <f>IF('Forward Curve'!$D$7=DataValidation!$A$2,Vols!$D49*(1-(SQRT(YEARFRAC($A$2,$A49,2))*(1*$B49))),IF('Forward Curve'!$D$7=DataValidation!$A$3,Vols!$E49*(1-(SQRT(YEARFRAC($A$2,$A49,2))*(1*$B49))),IF('Forward Curve'!$D$7=DataValidation!$A$5,Vols!$D49*(1-(SQRT(YEARFRAC($A$2,$A49,2))*(1*$B49)))+0.03,IF('Forward Curve'!$D$7=DataValidation!$A$6,Vols!$H49*(1-(SQRT(YEARFRAC($A$2,$A49,2))*(1*$B49))),IF('Forward Curve'!$D$7=DataValidation!$A$4,Vols!$F49*(1-(SQRT(YEARFRAC($A$2,$A49,2))*(1*$B49))),"")))))</f>
        <v>7.2286191268134351E-3</v>
      </c>
      <c r="L49" s="7">
        <f>IF('Forward Curve'!$D$7=DataValidation!$A$2,Vols!$D49*(1+(SQRT(YEARFRAC($A$2,$A49,2))*(1*$B49))),IF('Forward Curve'!$D$7=DataValidation!$A$3,Vols!$E49*(1+(SQRT(YEARFRAC($A$2,$A49,2))*(1*$B49))),IF('Forward Curve'!$D$7=DataValidation!$A$5,Vols!$D49*(1+(SQRT(YEARFRAC($A$2,$A49,2))*(1*$B49)))+0.03,IF('Forward Curve'!$D$7=DataValidation!$A$6,Vols!$H49*(1+(SQRT(YEARFRAC($A$2,$A49,2))*(1*$B49))),IF('Forward Curve'!$D$7=DataValidation!$A$4,Vols!$F49*(1+(SQRT(YEARFRAC($A$2,$A49,2))*(1*$B49))),"")))))</f>
        <v>7.4279808731865637E-3</v>
      </c>
      <c r="M49" s="7">
        <f>IF('Forward Curve'!$D$7=DataValidation!$A$2,Vols!$D49*(1+(SQRT(YEARFRAC($A$2,$A49,2))*(2*$B49))),IF('Forward Curve'!$D$7=DataValidation!$A$3,Vols!$E49*(1+(SQRT(YEARFRAC($A$2,$A49,2))*(2*$B49))),IF('Forward Curve'!$D$7=DataValidation!$A$5,Vols!$D49*(1+(SQRT(YEARFRAC($A$2,$A49,2))*(2*$B49)))+0.03,IF('Forward Curve'!$D$7=DataValidation!$A$6,Vols!$H49*(1+(SQRT(YEARFRAC($A$2,$A49,2))*(2*$B49))),IF('Forward Curve'!$D$7=DataValidation!$A$4,Vols!$F49*(1+(SQRT(YEARFRAC($A$2,$A49,2))*(2*$B49))),"")))))</f>
        <v>7.5276617463731288E-3</v>
      </c>
      <c r="O49" s="45">
        <f t="shared" si="3"/>
        <v>1.7083333333333336E-2</v>
      </c>
      <c r="P49" s="7">
        <f>IF('Forward Curve'!$D$7=DataValidation!$A$2,Vols!$O49,IF('Forward Curve'!$D$7=DataValidation!$A$3,Vols!$O49+(Vols!$E49-Vols!$D49),IF('Forward Curve'!$D$7=DataValidation!$A$5,Vols!$O49+(Vols!$G49-Vols!$D49),IF('Forward Curve'!$D$7=DataValidation!$A$6,Vols!$O49+(Vols!$H49-Vols!$D49),IF('Forward Curve'!$D$7=DataValidation!$A$4,Vols!$O49+(Vols!$F49-Vols!$D49))))))</f>
        <v>1.7083333333333336E-2</v>
      </c>
      <c r="Q49" s="7">
        <f>IF('Forward Curve'!$D$7=DataValidation!$A$2,$D49+0.0025,IF('Forward Curve'!$D$7=DataValidation!$A$3,$E49+0.0025,IF('Forward Curve'!$D$7=DataValidation!$A$5,Vols!$G49+0.0025,IF('Forward Curve'!$D$7=DataValidation!$A$6,Vols!$H49+0.0025,IF('Forward Curve'!$D$7=DataValidation!$A$4,Vols!$F49+0.0025,"")))))</f>
        <v>9.8282999999999999E-3</v>
      </c>
      <c r="R49" s="7">
        <f>IF('Forward Curve'!$D$7=DataValidation!$A$2,$D49+0.005,IF('Forward Curve'!$D$7=DataValidation!$A$3,$E49+0.005,IF('Forward Curve'!$D$7=DataValidation!$A$5,Vols!$G49+0.005,IF('Forward Curve'!$D$7=DataValidation!$A$6,Vols!$H49+0.005,IF('Forward Curve'!$D$7=DataValidation!$A$4,Vols!$F49+0.005,"")))))</f>
        <v>1.23283E-2</v>
      </c>
      <c r="T49" s="50">
        <f>IF('Forward Curve'!$D$8=DataValidation!$B$2,Vols!$M49,IF('Forward Curve'!$D$8=DataValidation!$B$3,Vols!$L49,IF('Forward Curve'!$D$8=DataValidation!$B$4,Vols!$K49,IF('Forward Curve'!$D$8=DataValidation!$B$5,Vols!$J49,IF('Forward Curve'!$D$8=DataValidation!$B$7,$P49,IF('Forward Curve'!$D$8=DataValidation!$B$8,Vols!$Q49,IF('Forward Curve'!$D$8=DataValidation!$B$9,Vols!$R49,"ERROR")))))))</f>
        <v>7.4279808731865637E-3</v>
      </c>
      <c r="W49" s="36"/>
      <c r="X49" s="36"/>
    </row>
    <row r="50" spans="1:24" x14ac:dyDescent="0.25">
      <c r="A50" s="5">
        <f>'Forward Curve'!$B61</f>
        <v>45685</v>
      </c>
      <c r="B50" s="6">
        <v>6.9040000000000004E-3</v>
      </c>
      <c r="C50" s="7"/>
      <c r="D50" s="6">
        <v>8.1726000000000004E-3</v>
      </c>
      <c r="E50" s="6">
        <v>9.8638000000000007E-3</v>
      </c>
      <c r="F50" s="6">
        <v>1.15633E-2</v>
      </c>
      <c r="G50" s="42">
        <v>3.7724799999999996E-2</v>
      </c>
      <c r="H50" s="42">
        <v>5.8662000000000002E-3</v>
      </c>
      <c r="I50" s="8"/>
      <c r="J50" s="7">
        <f>IF('Forward Curve'!$D$7=DataValidation!$A$2,Vols!$D50*(1-(SQRT(YEARFRAC($A$2,$A50,2))*(2*$B50))),IF('Forward Curve'!$D$7=DataValidation!$A$3,Vols!$E50*(1-(SQRT(YEARFRAC($A$2,$A50,2))*(2*$B50))),IF('Forward Curve'!$D$7=DataValidation!$A$5,Vols!$D50*(1-(SQRT(YEARFRAC($A$2,$A50,2))*(2*$B50)))+0.03,IF('Forward Curve'!$D$7=DataValidation!$A$6,Vols!$H50*(1-(SQRT(YEARFRAC($A$2,$A50,2))*(2*$B50))),IF('Forward Curve'!$D$7=DataValidation!$A$4,Vols!$F50*(1-(SQRT(YEARFRAC($A$2,$A50,2))*(2*$B50))),"")))))</f>
        <v>7.9454992683988986E-3</v>
      </c>
      <c r="K50" s="7">
        <f>IF('Forward Curve'!$D$7=DataValidation!$A$2,Vols!$D50*(1-(SQRT(YEARFRAC($A$2,$A50,2))*(1*$B50))),IF('Forward Curve'!$D$7=DataValidation!$A$3,Vols!$E50*(1-(SQRT(YEARFRAC($A$2,$A50,2))*(1*$B50))),IF('Forward Curve'!$D$7=DataValidation!$A$5,Vols!$D50*(1-(SQRT(YEARFRAC($A$2,$A50,2))*(1*$B50)))+0.03,IF('Forward Curve'!$D$7=DataValidation!$A$6,Vols!$H50*(1-(SQRT(YEARFRAC($A$2,$A50,2))*(1*$B50))),IF('Forward Curve'!$D$7=DataValidation!$A$4,Vols!$F50*(1-(SQRT(YEARFRAC($A$2,$A50,2))*(1*$B50))),"")))))</f>
        <v>8.0590496341994486E-3</v>
      </c>
      <c r="L50" s="7">
        <f>IF('Forward Curve'!$D$7=DataValidation!$A$2,Vols!$D50*(1+(SQRT(YEARFRAC($A$2,$A50,2))*(1*$B50))),IF('Forward Curve'!$D$7=DataValidation!$A$3,Vols!$E50*(1+(SQRT(YEARFRAC($A$2,$A50,2))*(1*$B50))),IF('Forward Curve'!$D$7=DataValidation!$A$5,Vols!$D50*(1+(SQRT(YEARFRAC($A$2,$A50,2))*(1*$B50)))+0.03,IF('Forward Curve'!$D$7=DataValidation!$A$6,Vols!$H50*(1+(SQRT(YEARFRAC($A$2,$A50,2))*(1*$B50))),IF('Forward Curve'!$D$7=DataValidation!$A$4,Vols!$F50*(1+(SQRT(YEARFRAC($A$2,$A50,2))*(1*$B50))),"")))))</f>
        <v>8.2861503658005521E-3</v>
      </c>
      <c r="M50" s="7">
        <f>IF('Forward Curve'!$D$7=DataValidation!$A$2,Vols!$D50*(1+(SQRT(YEARFRAC($A$2,$A50,2))*(2*$B50))),IF('Forward Curve'!$D$7=DataValidation!$A$3,Vols!$E50*(1+(SQRT(YEARFRAC($A$2,$A50,2))*(2*$B50))),IF('Forward Curve'!$D$7=DataValidation!$A$5,Vols!$D50*(1+(SQRT(YEARFRAC($A$2,$A50,2))*(2*$B50)))+0.03,IF('Forward Curve'!$D$7=DataValidation!$A$6,Vols!$H50*(1+(SQRT(YEARFRAC($A$2,$A50,2))*(2*$B50))),IF('Forward Curve'!$D$7=DataValidation!$A$4,Vols!$F50*(1+(SQRT(YEARFRAC($A$2,$A50,2))*(2*$B50))),"")))))</f>
        <v>8.3997007316011039E-3</v>
      </c>
      <c r="O50" s="45">
        <f t="shared" si="3"/>
        <v>1.9062500000000003E-2</v>
      </c>
      <c r="P50" s="7">
        <f>IF('Forward Curve'!$D$7=DataValidation!$A$2,Vols!$O50,IF('Forward Curve'!$D$7=DataValidation!$A$3,Vols!$O50+(Vols!$E50-Vols!$D50),IF('Forward Curve'!$D$7=DataValidation!$A$5,Vols!$O50+(Vols!$G50-Vols!$D50),IF('Forward Curve'!$D$7=DataValidation!$A$6,Vols!$O50+(Vols!$H50-Vols!$D50),IF('Forward Curve'!$D$7=DataValidation!$A$4,Vols!$O50+(Vols!$F50-Vols!$D50))))))</f>
        <v>1.9062500000000003E-2</v>
      </c>
      <c r="Q50" s="7">
        <f>IF('Forward Curve'!$D$7=DataValidation!$A$2,$D50+0.0025,IF('Forward Curve'!$D$7=DataValidation!$A$3,$E50+0.0025,IF('Forward Curve'!$D$7=DataValidation!$A$5,Vols!$G50+0.0025,IF('Forward Curve'!$D$7=DataValidation!$A$6,Vols!$H50+0.0025,IF('Forward Curve'!$D$7=DataValidation!$A$4,Vols!$F50+0.0025,"")))))</f>
        <v>1.0672600000000001E-2</v>
      </c>
      <c r="R50" s="7">
        <f>IF('Forward Curve'!$D$7=DataValidation!$A$2,$D50+0.005,IF('Forward Curve'!$D$7=DataValidation!$A$3,$E50+0.005,IF('Forward Curve'!$D$7=DataValidation!$A$5,Vols!$G50+0.005,IF('Forward Curve'!$D$7=DataValidation!$A$6,Vols!$H50+0.005,IF('Forward Curve'!$D$7=DataValidation!$A$4,Vols!$F50+0.005,"")))))</f>
        <v>1.31726E-2</v>
      </c>
      <c r="T50" s="50">
        <f>IF('Forward Curve'!$D$8=DataValidation!$B$2,Vols!$M50,IF('Forward Curve'!$D$8=DataValidation!$B$3,Vols!$L50,IF('Forward Curve'!$D$8=DataValidation!$B$4,Vols!$K50,IF('Forward Curve'!$D$8=DataValidation!$B$5,Vols!$J50,IF('Forward Curve'!$D$8=DataValidation!$B$7,$P50,IF('Forward Curve'!$D$8=DataValidation!$B$8,Vols!$Q50,IF('Forward Curve'!$D$8=DataValidation!$B$9,Vols!$R50,"ERROR")))))))</f>
        <v>8.2861503658005521E-3</v>
      </c>
      <c r="W50" s="36"/>
      <c r="X50" s="36"/>
    </row>
    <row r="51" spans="1:24" x14ac:dyDescent="0.25">
      <c r="A51" s="5">
        <f>'Forward Curve'!$B62</f>
        <v>45716</v>
      </c>
      <c r="B51" s="6">
        <v>6.8180000000000011E-3</v>
      </c>
      <c r="C51" s="7"/>
      <c r="D51" s="6">
        <v>8.5333000000000006E-3</v>
      </c>
      <c r="E51" s="6">
        <v>1.01408E-2</v>
      </c>
      <c r="F51" s="6">
        <v>1.18163E-2</v>
      </c>
      <c r="G51" s="42">
        <v>3.8529899999999999E-2</v>
      </c>
      <c r="H51" s="42">
        <v>7.2230000000000003E-3</v>
      </c>
      <c r="I51" s="8"/>
      <c r="J51" s="7">
        <f>IF('Forward Curve'!$D$7=DataValidation!$A$2,Vols!$D51*(1-(SQRT(YEARFRAC($A$2,$A51,2))*(2*$B51))),IF('Forward Curve'!$D$7=DataValidation!$A$3,Vols!$E51*(1-(SQRT(YEARFRAC($A$2,$A51,2))*(2*$B51))),IF('Forward Curve'!$D$7=DataValidation!$A$5,Vols!$D51*(1-(SQRT(YEARFRAC($A$2,$A51,2))*(2*$B51)))+0.03,IF('Forward Curve'!$D$7=DataValidation!$A$6,Vols!$H51*(1-(SQRT(YEARFRAC($A$2,$A51,2))*(2*$B51))),IF('Forward Curve'!$D$7=DataValidation!$A$4,Vols!$F51*(1-(SQRT(YEARFRAC($A$2,$A51,2))*(2*$B51))),"")))))</f>
        <v>8.2966534893548355E-3</v>
      </c>
      <c r="K51" s="7">
        <f>IF('Forward Curve'!$D$7=DataValidation!$A$2,Vols!$D51*(1-(SQRT(YEARFRAC($A$2,$A51,2))*(1*$B51))),IF('Forward Curve'!$D$7=DataValidation!$A$3,Vols!$E51*(1-(SQRT(YEARFRAC($A$2,$A51,2))*(1*$B51))),IF('Forward Curve'!$D$7=DataValidation!$A$5,Vols!$D51*(1-(SQRT(YEARFRAC($A$2,$A51,2))*(1*$B51)))+0.03,IF('Forward Curve'!$D$7=DataValidation!$A$6,Vols!$H51*(1-(SQRT(YEARFRAC($A$2,$A51,2))*(1*$B51))),IF('Forward Curve'!$D$7=DataValidation!$A$4,Vols!$F51*(1-(SQRT(YEARFRAC($A$2,$A51,2))*(1*$B51))),"")))))</f>
        <v>8.414976744677418E-3</v>
      </c>
      <c r="L51" s="7">
        <f>IF('Forward Curve'!$D$7=DataValidation!$A$2,Vols!$D51*(1+(SQRT(YEARFRAC($A$2,$A51,2))*(1*$B51))),IF('Forward Curve'!$D$7=DataValidation!$A$3,Vols!$E51*(1+(SQRT(YEARFRAC($A$2,$A51,2))*(1*$B51))),IF('Forward Curve'!$D$7=DataValidation!$A$5,Vols!$D51*(1+(SQRT(YEARFRAC($A$2,$A51,2))*(1*$B51)))+0.03,IF('Forward Curve'!$D$7=DataValidation!$A$6,Vols!$H51*(1+(SQRT(YEARFRAC($A$2,$A51,2))*(1*$B51))),IF('Forward Curve'!$D$7=DataValidation!$A$4,Vols!$F51*(1+(SQRT(YEARFRAC($A$2,$A51,2))*(1*$B51))),"")))))</f>
        <v>8.6516232553225832E-3</v>
      </c>
      <c r="M51" s="7">
        <f>IF('Forward Curve'!$D$7=DataValidation!$A$2,Vols!$D51*(1+(SQRT(YEARFRAC($A$2,$A51,2))*(2*$B51))),IF('Forward Curve'!$D$7=DataValidation!$A$3,Vols!$E51*(1+(SQRT(YEARFRAC($A$2,$A51,2))*(2*$B51))),IF('Forward Curve'!$D$7=DataValidation!$A$5,Vols!$D51*(1+(SQRT(YEARFRAC($A$2,$A51,2))*(2*$B51)))+0.03,IF('Forward Curve'!$D$7=DataValidation!$A$6,Vols!$H51*(1+(SQRT(YEARFRAC($A$2,$A51,2))*(2*$B51))),IF('Forward Curve'!$D$7=DataValidation!$A$4,Vols!$F51*(1+(SQRT(YEARFRAC($A$2,$A51,2))*(2*$B51))),"")))))</f>
        <v>8.7699465106451657E-3</v>
      </c>
      <c r="O51" s="45">
        <f t="shared" si="3"/>
        <v>2.104166666666667E-2</v>
      </c>
      <c r="P51" s="7">
        <f>IF('Forward Curve'!$D$7=DataValidation!$A$2,Vols!$O51,IF('Forward Curve'!$D$7=DataValidation!$A$3,Vols!$O51+(Vols!$E51-Vols!$D51),IF('Forward Curve'!$D$7=DataValidation!$A$5,Vols!$O51+(Vols!$G51-Vols!$D51),IF('Forward Curve'!$D$7=DataValidation!$A$6,Vols!$O51+(Vols!$H51-Vols!$D51),IF('Forward Curve'!$D$7=DataValidation!$A$4,Vols!$O51+(Vols!$F51-Vols!$D51))))))</f>
        <v>2.104166666666667E-2</v>
      </c>
      <c r="Q51" s="7">
        <f>IF('Forward Curve'!$D$7=DataValidation!$A$2,$D51+0.0025,IF('Forward Curve'!$D$7=DataValidation!$A$3,$E51+0.0025,IF('Forward Curve'!$D$7=DataValidation!$A$5,Vols!$G51+0.0025,IF('Forward Curve'!$D$7=DataValidation!$A$6,Vols!$H51+0.0025,IF('Forward Curve'!$D$7=DataValidation!$A$4,Vols!$F51+0.0025,"")))))</f>
        <v>1.1033300000000001E-2</v>
      </c>
      <c r="R51" s="7">
        <f>IF('Forward Curve'!$D$7=DataValidation!$A$2,$D51+0.005,IF('Forward Curve'!$D$7=DataValidation!$A$3,$E51+0.005,IF('Forward Curve'!$D$7=DataValidation!$A$5,Vols!$G51+0.005,IF('Forward Curve'!$D$7=DataValidation!$A$6,Vols!$H51+0.005,IF('Forward Curve'!$D$7=DataValidation!$A$4,Vols!$F51+0.005,"")))))</f>
        <v>1.3533300000000002E-2</v>
      </c>
      <c r="T51" s="50">
        <f>IF('Forward Curve'!$D$8=DataValidation!$B$2,Vols!$M51,IF('Forward Curve'!$D$8=DataValidation!$B$3,Vols!$L51,IF('Forward Curve'!$D$8=DataValidation!$B$4,Vols!$K51,IF('Forward Curve'!$D$8=DataValidation!$B$5,Vols!$J51,IF('Forward Curve'!$D$8=DataValidation!$B$7,$P51,IF('Forward Curve'!$D$8=DataValidation!$B$8,Vols!$Q51,IF('Forward Curve'!$D$8=DataValidation!$B$9,Vols!$R51,"ERROR")))))))</f>
        <v>8.6516232553225832E-3</v>
      </c>
      <c r="W51" s="36"/>
      <c r="X51" s="36"/>
    </row>
    <row r="52" spans="1:24" x14ac:dyDescent="0.25">
      <c r="A52" s="5">
        <f>'Forward Curve'!$B63</f>
        <v>45744</v>
      </c>
      <c r="B52" s="6">
        <v>6.7290000000000006E-3</v>
      </c>
      <c r="C52" s="7"/>
      <c r="D52" s="6">
        <v>8.7661000000000006E-3</v>
      </c>
      <c r="E52" s="6">
        <v>1.03795E-2</v>
      </c>
      <c r="F52" s="6">
        <v>1.2056899999999999E-2</v>
      </c>
      <c r="G52" s="42">
        <v>3.8782400000000002E-2</v>
      </c>
      <c r="H52" s="42">
        <v>7.4409999999999997E-3</v>
      </c>
      <c r="I52" s="8"/>
      <c r="J52" s="7">
        <f>IF('Forward Curve'!$D$7=DataValidation!$A$2,Vols!$D52*(1-(SQRT(YEARFRAC($A$2,$A52,2))*(2*$B52))),IF('Forward Curve'!$D$7=DataValidation!$A$3,Vols!$E52*(1-(SQRT(YEARFRAC($A$2,$A52,2))*(2*$B52))),IF('Forward Curve'!$D$7=DataValidation!$A$5,Vols!$D52*(1-(SQRT(YEARFRAC($A$2,$A52,2))*(2*$B52)))+0.03,IF('Forward Curve'!$D$7=DataValidation!$A$6,Vols!$H52*(1-(SQRT(YEARFRAC($A$2,$A52,2))*(2*$B52))),IF('Forward Curve'!$D$7=DataValidation!$A$4,Vols!$F52*(1-(SQRT(YEARFRAC($A$2,$A52,2))*(2*$B52))),"")))))</f>
        <v>8.5239254593943922E-3</v>
      </c>
      <c r="K52" s="7">
        <f>IF('Forward Curve'!$D$7=DataValidation!$A$2,Vols!$D52*(1-(SQRT(YEARFRAC($A$2,$A52,2))*(1*$B52))),IF('Forward Curve'!$D$7=DataValidation!$A$3,Vols!$E52*(1-(SQRT(YEARFRAC($A$2,$A52,2))*(1*$B52))),IF('Forward Curve'!$D$7=DataValidation!$A$5,Vols!$D52*(1-(SQRT(YEARFRAC($A$2,$A52,2))*(1*$B52)))+0.03,IF('Forward Curve'!$D$7=DataValidation!$A$6,Vols!$H52*(1-(SQRT(YEARFRAC($A$2,$A52,2))*(1*$B52))),IF('Forward Curve'!$D$7=DataValidation!$A$4,Vols!$F52*(1-(SQRT(YEARFRAC($A$2,$A52,2))*(1*$B52))),"")))))</f>
        <v>8.6450127296971973E-3</v>
      </c>
      <c r="L52" s="7">
        <f>IF('Forward Curve'!$D$7=DataValidation!$A$2,Vols!$D52*(1+(SQRT(YEARFRAC($A$2,$A52,2))*(1*$B52))),IF('Forward Curve'!$D$7=DataValidation!$A$3,Vols!$E52*(1+(SQRT(YEARFRAC($A$2,$A52,2))*(1*$B52))),IF('Forward Curve'!$D$7=DataValidation!$A$5,Vols!$D52*(1+(SQRT(YEARFRAC($A$2,$A52,2))*(1*$B52)))+0.03,IF('Forward Curve'!$D$7=DataValidation!$A$6,Vols!$H52*(1+(SQRT(YEARFRAC($A$2,$A52,2))*(1*$B52))),IF('Forward Curve'!$D$7=DataValidation!$A$4,Vols!$F52*(1+(SQRT(YEARFRAC($A$2,$A52,2))*(1*$B52))),"")))))</f>
        <v>8.8871872703028057E-3</v>
      </c>
      <c r="M52" s="7">
        <f>IF('Forward Curve'!$D$7=DataValidation!$A$2,Vols!$D52*(1+(SQRT(YEARFRAC($A$2,$A52,2))*(2*$B52))),IF('Forward Curve'!$D$7=DataValidation!$A$3,Vols!$E52*(1+(SQRT(YEARFRAC($A$2,$A52,2))*(2*$B52))),IF('Forward Curve'!$D$7=DataValidation!$A$5,Vols!$D52*(1+(SQRT(YEARFRAC($A$2,$A52,2))*(2*$B52)))+0.03,IF('Forward Curve'!$D$7=DataValidation!$A$6,Vols!$H52*(1+(SQRT(YEARFRAC($A$2,$A52,2))*(2*$B52))),IF('Forward Curve'!$D$7=DataValidation!$A$4,Vols!$F52*(1+(SQRT(YEARFRAC($A$2,$A52,2))*(2*$B52))),"")))))</f>
        <v>9.008274540605609E-3</v>
      </c>
      <c r="N52" s="41"/>
      <c r="O52" s="45">
        <f t="shared" si="3"/>
        <v>2.3020833333333338E-2</v>
      </c>
      <c r="P52" s="7">
        <f>IF('Forward Curve'!$D$7=DataValidation!$A$2,Vols!$O52,IF('Forward Curve'!$D$7=DataValidation!$A$3,Vols!$O52+(Vols!$E52-Vols!$D52),IF('Forward Curve'!$D$7=DataValidation!$A$5,Vols!$O52+(Vols!$G52-Vols!$D52),IF('Forward Curve'!$D$7=DataValidation!$A$6,Vols!$O52+(Vols!$H52-Vols!$D52),IF('Forward Curve'!$D$7=DataValidation!$A$4,Vols!$O52+(Vols!$F52-Vols!$D52))))))</f>
        <v>2.3020833333333338E-2</v>
      </c>
      <c r="Q52" s="7">
        <f>IF('Forward Curve'!$D$7=DataValidation!$A$2,$D52+0.0025,IF('Forward Curve'!$D$7=DataValidation!$A$3,$E52+0.0025,IF('Forward Curve'!$D$7=DataValidation!$A$5,Vols!$G52+0.0025,IF('Forward Curve'!$D$7=DataValidation!$A$6,Vols!$H52+0.0025,IF('Forward Curve'!$D$7=DataValidation!$A$4,Vols!$F52+0.0025,"")))))</f>
        <v>1.1266100000000001E-2</v>
      </c>
      <c r="R52" s="7">
        <f>IF('Forward Curve'!$D$7=DataValidation!$A$2,$D52+0.005,IF('Forward Curve'!$D$7=DataValidation!$A$3,$E52+0.005,IF('Forward Curve'!$D$7=DataValidation!$A$5,Vols!$G52+0.005,IF('Forward Curve'!$D$7=DataValidation!$A$6,Vols!$H52+0.005,IF('Forward Curve'!$D$7=DataValidation!$A$4,Vols!$F52+0.005,"")))))</f>
        <v>1.37661E-2</v>
      </c>
      <c r="T52" s="50">
        <f>IF('Forward Curve'!$D$8=DataValidation!$B$2,Vols!$M52,IF('Forward Curve'!$D$8=DataValidation!$B$3,Vols!$L52,IF('Forward Curve'!$D$8=DataValidation!$B$4,Vols!$K52,IF('Forward Curve'!$D$8=DataValidation!$B$5,Vols!$J52,IF('Forward Curve'!$D$8=DataValidation!$B$7,$P52,IF('Forward Curve'!$D$8=DataValidation!$B$8,Vols!$Q52,IF('Forward Curve'!$D$8=DataValidation!$B$9,Vols!$R52,"ERROR")))))))</f>
        <v>8.8871872703028057E-3</v>
      </c>
      <c r="W52" s="36"/>
      <c r="X52" s="36"/>
    </row>
    <row r="53" spans="1:24" x14ac:dyDescent="0.25">
      <c r="A53" s="5">
        <f>'Forward Curve'!$B64</f>
        <v>45775</v>
      </c>
      <c r="B53" s="6">
        <v>6.6549999999999995E-3</v>
      </c>
      <c r="C53" s="7"/>
      <c r="D53" s="6">
        <v>8.9870000000000002E-3</v>
      </c>
      <c r="E53" s="6">
        <v>1.06003E-2</v>
      </c>
      <c r="F53" s="6">
        <v>1.2275799999999998E-2</v>
      </c>
      <c r="G53" s="42">
        <v>3.8996700000000002E-2</v>
      </c>
      <c r="H53" s="42">
        <v>7.6354999999999999E-3</v>
      </c>
      <c r="I53" s="8"/>
      <c r="J53" s="7">
        <f>IF('Forward Curve'!$D$7=DataValidation!$A$2,Vols!$D53*(1-(SQRT(YEARFRAC($A$2,$A53,2))*(2*$B53))),IF('Forward Curve'!$D$7=DataValidation!$A$3,Vols!$E53*(1-(SQRT(YEARFRAC($A$2,$A53,2))*(2*$B53))),IF('Forward Curve'!$D$7=DataValidation!$A$5,Vols!$D53*(1-(SQRT(YEARFRAC($A$2,$A53,2))*(2*$B53)))+0.03,IF('Forward Curve'!$D$7=DataValidation!$A$6,Vols!$H53*(1-(SQRT(YEARFRAC($A$2,$A53,2))*(2*$B53))),IF('Forward Curve'!$D$7=DataValidation!$A$4,Vols!$F53*(1-(SQRT(YEARFRAC($A$2,$A53,2))*(2*$B53))),"")))))</f>
        <v>8.7389569716732236E-3</v>
      </c>
      <c r="K53" s="7">
        <f>IF('Forward Curve'!$D$7=DataValidation!$A$2,Vols!$D53*(1-(SQRT(YEARFRAC($A$2,$A53,2))*(1*$B53))),IF('Forward Curve'!$D$7=DataValidation!$A$3,Vols!$E53*(1-(SQRT(YEARFRAC($A$2,$A53,2))*(1*$B53))),IF('Forward Curve'!$D$7=DataValidation!$A$5,Vols!$D53*(1-(SQRT(YEARFRAC($A$2,$A53,2))*(1*$B53)))+0.03,IF('Forward Curve'!$D$7=DataValidation!$A$6,Vols!$H53*(1-(SQRT(YEARFRAC($A$2,$A53,2))*(1*$B53))),IF('Forward Curve'!$D$7=DataValidation!$A$4,Vols!$F53*(1-(SQRT(YEARFRAC($A$2,$A53,2))*(1*$B53))),"")))))</f>
        <v>8.8629784858366128E-3</v>
      </c>
      <c r="L53" s="7">
        <f>IF('Forward Curve'!$D$7=DataValidation!$A$2,Vols!$D53*(1+(SQRT(YEARFRAC($A$2,$A53,2))*(1*$B53))),IF('Forward Curve'!$D$7=DataValidation!$A$3,Vols!$E53*(1+(SQRT(YEARFRAC($A$2,$A53,2))*(1*$B53))),IF('Forward Curve'!$D$7=DataValidation!$A$5,Vols!$D53*(1+(SQRT(YEARFRAC($A$2,$A53,2))*(1*$B53)))+0.03,IF('Forward Curve'!$D$7=DataValidation!$A$6,Vols!$H53*(1+(SQRT(YEARFRAC($A$2,$A53,2))*(1*$B53))),IF('Forward Curve'!$D$7=DataValidation!$A$4,Vols!$F53*(1+(SQRT(YEARFRAC($A$2,$A53,2))*(1*$B53))),"")))))</f>
        <v>9.1110215141633876E-3</v>
      </c>
      <c r="M53" s="7">
        <f>IF('Forward Curve'!$D$7=DataValidation!$A$2,Vols!$D53*(1+(SQRT(YEARFRAC($A$2,$A53,2))*(2*$B53))),IF('Forward Curve'!$D$7=DataValidation!$A$3,Vols!$E53*(1+(SQRT(YEARFRAC($A$2,$A53,2))*(2*$B53))),IF('Forward Curve'!$D$7=DataValidation!$A$5,Vols!$D53*(1+(SQRT(YEARFRAC($A$2,$A53,2))*(2*$B53)))+0.03,IF('Forward Curve'!$D$7=DataValidation!$A$6,Vols!$H53*(1+(SQRT(YEARFRAC($A$2,$A53,2))*(2*$B53))),IF('Forward Curve'!$D$7=DataValidation!$A$4,Vols!$F53*(1+(SQRT(YEARFRAC($A$2,$A53,2))*(2*$B53))),"")))))</f>
        <v>9.2350430283267768E-3</v>
      </c>
      <c r="N53" s="41"/>
      <c r="O53" s="46">
        <v>2.5000000000000001E-2</v>
      </c>
      <c r="P53" s="7">
        <f>IF('Forward Curve'!$D$7=DataValidation!$A$2,Vols!$O53,IF('Forward Curve'!$D$7=DataValidation!$A$3,Vols!$O53+(Vols!$E53-Vols!$D53),IF('Forward Curve'!$D$7=DataValidation!$A$5,Vols!$O53+(Vols!$G53-Vols!$D53),IF('Forward Curve'!$D$7=DataValidation!$A$6,Vols!$O53+(Vols!$H53-Vols!$D53),IF('Forward Curve'!$D$7=DataValidation!$A$4,Vols!$O53+(Vols!$F53-Vols!$D53))))))</f>
        <v>2.5000000000000001E-2</v>
      </c>
      <c r="Q53" s="7">
        <f>IF('Forward Curve'!$D$7=DataValidation!$A$2,$D53+0.0025,IF('Forward Curve'!$D$7=DataValidation!$A$3,$E53+0.0025,IF('Forward Curve'!$D$7=DataValidation!$A$5,Vols!$G53+0.0025,IF('Forward Curve'!$D$7=DataValidation!$A$6,Vols!$H53+0.0025,IF('Forward Curve'!$D$7=DataValidation!$A$4,Vols!$F53+0.0025,"")))))</f>
        <v>1.1487000000000001E-2</v>
      </c>
      <c r="R53" s="7">
        <f>IF('Forward Curve'!$D$7=DataValidation!$A$2,$D53+0.005,IF('Forward Curve'!$D$7=DataValidation!$A$3,$E53+0.005,IF('Forward Curve'!$D$7=DataValidation!$A$5,Vols!$G53+0.005,IF('Forward Curve'!$D$7=DataValidation!$A$6,Vols!$H53+0.005,IF('Forward Curve'!$D$7=DataValidation!$A$4,Vols!$F53+0.005,"")))))</f>
        <v>1.3986999999999999E-2</v>
      </c>
      <c r="T53" s="50">
        <f>IF('Forward Curve'!$D$8=DataValidation!$B$2,Vols!$M53,IF('Forward Curve'!$D$8=DataValidation!$B$3,Vols!$L53,IF('Forward Curve'!$D$8=DataValidation!$B$4,Vols!$K53,IF('Forward Curve'!$D$8=DataValidation!$B$5,Vols!$J53,IF('Forward Curve'!$D$8=DataValidation!$B$7,$P53,IF('Forward Curve'!$D$8=DataValidation!$B$8,Vols!$Q53,IF('Forward Curve'!$D$8=DataValidation!$B$9,Vols!$R53,"ERROR")))))))</f>
        <v>9.1110215141633876E-3</v>
      </c>
      <c r="W53" s="36"/>
      <c r="X53" s="36"/>
    </row>
    <row r="54" spans="1:24" x14ac:dyDescent="0.25">
      <c r="A54" s="5">
        <f>'Forward Curve'!$B65</f>
        <v>45805</v>
      </c>
      <c r="B54" s="6">
        <v>6.574E-3</v>
      </c>
      <c r="C54" s="7"/>
      <c r="D54" s="6">
        <v>9.2227000000000003E-3</v>
      </c>
      <c r="E54" s="6">
        <v>1.0832100000000001E-2</v>
      </c>
      <c r="F54" s="6">
        <v>1.2501199999999999E-2</v>
      </c>
      <c r="G54" s="42">
        <v>3.92162E-2</v>
      </c>
      <c r="H54" s="42">
        <v>7.8358999999999998E-3</v>
      </c>
      <c r="I54" s="8"/>
      <c r="J54" s="7">
        <f>IF('Forward Curve'!$D$7=DataValidation!$A$2,Vols!$D54*(1-(SQRT(YEARFRAC($A$2,$A54,2))*(2*$B54))),IF('Forward Curve'!$D$7=DataValidation!$A$3,Vols!$E54*(1-(SQRT(YEARFRAC($A$2,$A54,2))*(2*$B54))),IF('Forward Curve'!$D$7=DataValidation!$A$5,Vols!$D54*(1-(SQRT(YEARFRAC($A$2,$A54,2))*(2*$B54)))+0.03,IF('Forward Curve'!$D$7=DataValidation!$A$6,Vols!$H54*(1-(SQRT(YEARFRAC($A$2,$A54,2))*(2*$B54))),IF('Forward Curve'!$D$7=DataValidation!$A$4,Vols!$F54*(1-(SQRT(YEARFRAC($A$2,$A54,2))*(2*$B54))),"")))))</f>
        <v>8.9688249473903418E-3</v>
      </c>
      <c r="K54" s="7">
        <f>IF('Forward Curve'!$D$7=DataValidation!$A$2,Vols!$D54*(1-(SQRT(YEARFRAC($A$2,$A54,2))*(1*$B54))),IF('Forward Curve'!$D$7=DataValidation!$A$3,Vols!$E54*(1-(SQRT(YEARFRAC($A$2,$A54,2))*(1*$B54))),IF('Forward Curve'!$D$7=DataValidation!$A$5,Vols!$D54*(1-(SQRT(YEARFRAC($A$2,$A54,2))*(1*$B54)))+0.03,IF('Forward Curve'!$D$7=DataValidation!$A$6,Vols!$H54*(1-(SQRT(YEARFRAC($A$2,$A54,2))*(1*$B54))),IF('Forward Curve'!$D$7=DataValidation!$A$4,Vols!$F54*(1-(SQRT(YEARFRAC($A$2,$A54,2))*(1*$B54))),"")))))</f>
        <v>9.0957624736951702E-3</v>
      </c>
      <c r="L54" s="7">
        <f>IF('Forward Curve'!$D$7=DataValidation!$A$2,Vols!$D54*(1+(SQRT(YEARFRAC($A$2,$A54,2))*(1*$B54))),IF('Forward Curve'!$D$7=DataValidation!$A$3,Vols!$E54*(1+(SQRT(YEARFRAC($A$2,$A54,2))*(1*$B54))),IF('Forward Curve'!$D$7=DataValidation!$A$5,Vols!$D54*(1+(SQRT(YEARFRAC($A$2,$A54,2))*(1*$B54)))+0.03,IF('Forward Curve'!$D$7=DataValidation!$A$6,Vols!$H54*(1+(SQRT(YEARFRAC($A$2,$A54,2))*(1*$B54))),IF('Forward Curve'!$D$7=DataValidation!$A$4,Vols!$F54*(1+(SQRT(YEARFRAC($A$2,$A54,2))*(1*$B54))),"")))))</f>
        <v>9.3496375263048288E-3</v>
      </c>
      <c r="M54" s="7">
        <f>IF('Forward Curve'!$D$7=DataValidation!$A$2,Vols!$D54*(1+(SQRT(YEARFRAC($A$2,$A54,2))*(2*$B54))),IF('Forward Curve'!$D$7=DataValidation!$A$3,Vols!$E54*(1+(SQRT(YEARFRAC($A$2,$A54,2))*(2*$B54))),IF('Forward Curve'!$D$7=DataValidation!$A$5,Vols!$D54*(1+(SQRT(YEARFRAC($A$2,$A54,2))*(2*$B54)))+0.03,IF('Forward Curve'!$D$7=DataValidation!$A$6,Vols!$H54*(1+(SQRT(YEARFRAC($A$2,$A54,2))*(2*$B54))),IF('Forward Curve'!$D$7=DataValidation!$A$4,Vols!$F54*(1+(SQRT(YEARFRAC($A$2,$A54,2))*(2*$B54))),"")))))</f>
        <v>9.4765750526096589E-3</v>
      </c>
      <c r="O54" s="47">
        <f t="shared" ref="O54:O109" si="4">O53</f>
        <v>2.5000000000000001E-2</v>
      </c>
      <c r="P54" s="7">
        <f>IF('Forward Curve'!$D$7=DataValidation!$A$2,Vols!$O54,IF('Forward Curve'!$D$7=DataValidation!$A$3,Vols!$O54+(Vols!$E54-Vols!$D54),IF('Forward Curve'!$D$7=DataValidation!$A$5,Vols!$O54+(Vols!$G54-Vols!$D54),IF('Forward Curve'!$D$7=DataValidation!$A$6,Vols!$O54+(Vols!$H54-Vols!$D54),IF('Forward Curve'!$D$7=DataValidation!$A$4,Vols!$O54+(Vols!$F54-Vols!$D54))))))</f>
        <v>2.5000000000000001E-2</v>
      </c>
      <c r="Q54" s="7">
        <f>IF('Forward Curve'!$D$7=DataValidation!$A$2,$D54+0.0025,IF('Forward Curve'!$D$7=DataValidation!$A$3,$E54+0.0025,IF('Forward Curve'!$D$7=DataValidation!$A$5,Vols!$G54+0.0025,IF('Forward Curve'!$D$7=DataValidation!$A$6,Vols!$H54+0.0025,IF('Forward Curve'!$D$7=DataValidation!$A$4,Vols!$F54+0.0025,"")))))</f>
        <v>1.1722700000000001E-2</v>
      </c>
      <c r="R54" s="7">
        <f>IF('Forward Curve'!$D$7=DataValidation!$A$2,$D54+0.005,IF('Forward Curve'!$D$7=DataValidation!$A$3,$E54+0.005,IF('Forward Curve'!$D$7=DataValidation!$A$5,Vols!$G54+0.005,IF('Forward Curve'!$D$7=DataValidation!$A$6,Vols!$H54+0.005,IF('Forward Curve'!$D$7=DataValidation!$A$4,Vols!$F54+0.005,"")))))</f>
        <v>1.4222700000000001E-2</v>
      </c>
      <c r="T54" s="50">
        <f>IF('Forward Curve'!$D$8=DataValidation!$B$2,Vols!$M54,IF('Forward Curve'!$D$8=DataValidation!$B$3,Vols!$L54,IF('Forward Curve'!$D$8=DataValidation!$B$4,Vols!$K54,IF('Forward Curve'!$D$8=DataValidation!$B$5,Vols!$J54,IF('Forward Curve'!$D$8=DataValidation!$B$7,$P54,IF('Forward Curve'!$D$8=DataValidation!$B$8,Vols!$Q54,IF('Forward Curve'!$D$8=DataValidation!$B$9,Vols!$R54,"ERROR")))))))</f>
        <v>9.3496375263048288E-3</v>
      </c>
      <c r="W54" s="36"/>
      <c r="X54" s="36"/>
    </row>
    <row r="55" spans="1:24" x14ac:dyDescent="0.25">
      <c r="A55" s="5">
        <f>'Forward Curve'!$B66</f>
        <v>45836</v>
      </c>
      <c r="B55" s="6">
        <v>6.4900000000000001E-3</v>
      </c>
      <c r="C55" s="7"/>
      <c r="D55" s="6">
        <v>9.4611999999999995E-3</v>
      </c>
      <c r="E55" s="6">
        <v>1.10765E-2</v>
      </c>
      <c r="F55" s="6">
        <v>1.2747399999999999E-2</v>
      </c>
      <c r="G55" s="42">
        <v>3.9457900000000004E-2</v>
      </c>
      <c r="H55" s="42">
        <v>8.051599999999999E-3</v>
      </c>
      <c r="I55" s="8"/>
      <c r="J55" s="7">
        <f>IF('Forward Curve'!$D$7=DataValidation!$A$2,Vols!$D55*(1-(SQRT(YEARFRAC($A$2,$A55,2))*(2*$B55))),IF('Forward Curve'!$D$7=DataValidation!$A$3,Vols!$E55*(1-(SQRT(YEARFRAC($A$2,$A55,2))*(2*$B55))),IF('Forward Curve'!$D$7=DataValidation!$A$5,Vols!$D55*(1-(SQRT(YEARFRAC($A$2,$A55,2))*(2*$B55)))+0.03,IF('Forward Curve'!$D$7=DataValidation!$A$6,Vols!$H55*(1-(SQRT(YEARFRAC($A$2,$A55,2))*(2*$B55))),IF('Forward Curve'!$D$7=DataValidation!$A$4,Vols!$F55*(1-(SQRT(YEARFRAC($A$2,$A55,2))*(2*$B55))),"")))))</f>
        <v>9.2015742959572922E-3</v>
      </c>
      <c r="K55" s="7">
        <f>IF('Forward Curve'!$D$7=DataValidation!$A$2,Vols!$D55*(1-(SQRT(YEARFRAC($A$2,$A55,2))*(1*$B55))),IF('Forward Curve'!$D$7=DataValidation!$A$3,Vols!$E55*(1-(SQRT(YEARFRAC($A$2,$A55,2))*(1*$B55))),IF('Forward Curve'!$D$7=DataValidation!$A$5,Vols!$D55*(1-(SQRT(YEARFRAC($A$2,$A55,2))*(1*$B55)))+0.03,IF('Forward Curve'!$D$7=DataValidation!$A$6,Vols!$H55*(1-(SQRT(YEARFRAC($A$2,$A55,2))*(1*$B55))),IF('Forward Curve'!$D$7=DataValidation!$A$4,Vols!$F55*(1-(SQRT(YEARFRAC($A$2,$A55,2))*(1*$B55))),"")))))</f>
        <v>9.331387147978645E-3</v>
      </c>
      <c r="L55" s="7">
        <f>IF('Forward Curve'!$D$7=DataValidation!$A$2,Vols!$D55*(1+(SQRT(YEARFRAC($A$2,$A55,2))*(1*$B55))),IF('Forward Curve'!$D$7=DataValidation!$A$3,Vols!$E55*(1+(SQRT(YEARFRAC($A$2,$A55,2))*(1*$B55))),IF('Forward Curve'!$D$7=DataValidation!$A$5,Vols!$D55*(1+(SQRT(YEARFRAC($A$2,$A55,2))*(1*$B55)))+0.03,IF('Forward Curve'!$D$7=DataValidation!$A$6,Vols!$H55*(1+(SQRT(YEARFRAC($A$2,$A55,2))*(1*$B55))),IF('Forward Curve'!$D$7=DataValidation!$A$4,Vols!$F55*(1+(SQRT(YEARFRAC($A$2,$A55,2))*(1*$B55))),"")))))</f>
        <v>9.5910128520213522E-3</v>
      </c>
      <c r="M55" s="7">
        <f>IF('Forward Curve'!$D$7=DataValidation!$A$2,Vols!$D55*(1+(SQRT(YEARFRAC($A$2,$A55,2))*(2*$B55))),IF('Forward Curve'!$D$7=DataValidation!$A$3,Vols!$E55*(1+(SQRT(YEARFRAC($A$2,$A55,2))*(2*$B55))),IF('Forward Curve'!$D$7=DataValidation!$A$5,Vols!$D55*(1+(SQRT(YEARFRAC($A$2,$A55,2))*(2*$B55)))+0.03,IF('Forward Curve'!$D$7=DataValidation!$A$6,Vols!$H55*(1+(SQRT(YEARFRAC($A$2,$A55,2))*(2*$B55))),IF('Forward Curve'!$D$7=DataValidation!$A$4,Vols!$F55*(1+(SQRT(YEARFRAC($A$2,$A55,2))*(2*$B55))),"")))))</f>
        <v>9.7208257040427067E-3</v>
      </c>
      <c r="O55" s="47">
        <f t="shared" si="4"/>
        <v>2.5000000000000001E-2</v>
      </c>
      <c r="P55" s="7">
        <f>IF('Forward Curve'!$D$7=DataValidation!$A$2,Vols!$O55,IF('Forward Curve'!$D$7=DataValidation!$A$3,Vols!$O55+(Vols!$E55-Vols!$D55),IF('Forward Curve'!$D$7=DataValidation!$A$5,Vols!$O55+(Vols!$G55-Vols!$D55),IF('Forward Curve'!$D$7=DataValidation!$A$6,Vols!$O55+(Vols!$H55-Vols!$D55),IF('Forward Curve'!$D$7=DataValidation!$A$4,Vols!$O55+(Vols!$F55-Vols!$D55))))))</f>
        <v>2.5000000000000001E-2</v>
      </c>
      <c r="Q55" s="7">
        <f>IF('Forward Curve'!$D$7=DataValidation!$A$2,$D55+0.0025,IF('Forward Curve'!$D$7=DataValidation!$A$3,$E55+0.0025,IF('Forward Curve'!$D$7=DataValidation!$A$5,Vols!$G55+0.0025,IF('Forward Curve'!$D$7=DataValidation!$A$6,Vols!$H55+0.0025,IF('Forward Curve'!$D$7=DataValidation!$A$4,Vols!$F55+0.0025,"")))))</f>
        <v>1.19612E-2</v>
      </c>
      <c r="R55" s="7">
        <f>IF('Forward Curve'!$D$7=DataValidation!$A$2,$D55+0.005,IF('Forward Curve'!$D$7=DataValidation!$A$3,$E55+0.005,IF('Forward Curve'!$D$7=DataValidation!$A$5,Vols!$G55+0.005,IF('Forward Curve'!$D$7=DataValidation!$A$6,Vols!$H55+0.005,IF('Forward Curve'!$D$7=DataValidation!$A$4,Vols!$F55+0.005,"")))))</f>
        <v>1.44612E-2</v>
      </c>
      <c r="T55" s="50">
        <f>IF('Forward Curve'!$D$8=DataValidation!$B$2,Vols!$M55,IF('Forward Curve'!$D$8=DataValidation!$B$3,Vols!$L55,IF('Forward Curve'!$D$8=DataValidation!$B$4,Vols!$K55,IF('Forward Curve'!$D$8=DataValidation!$B$5,Vols!$J55,IF('Forward Curve'!$D$8=DataValidation!$B$7,$P55,IF('Forward Curve'!$D$8=DataValidation!$B$8,Vols!$Q55,IF('Forward Curve'!$D$8=DataValidation!$B$9,Vols!$R55,"ERROR")))))))</f>
        <v>9.5910128520213522E-3</v>
      </c>
      <c r="W55" s="36"/>
      <c r="X55" s="36"/>
    </row>
    <row r="56" spans="1:24" x14ac:dyDescent="0.25">
      <c r="A56" s="5">
        <f>'Forward Curve'!$B67</f>
        <v>45866</v>
      </c>
      <c r="B56" s="6">
        <v>6.4200000000000004E-3</v>
      </c>
      <c r="C56" s="7"/>
      <c r="D56" s="6">
        <v>9.6802999999999993E-3</v>
      </c>
      <c r="E56" s="6">
        <v>1.1295100000000001E-2</v>
      </c>
      <c r="F56" s="6">
        <v>1.29645E-2</v>
      </c>
      <c r="G56" s="42">
        <v>3.9668599999999998E-2</v>
      </c>
      <c r="H56" s="42">
        <v>8.244399999999999E-3</v>
      </c>
      <c r="I56" s="8"/>
      <c r="J56" s="7">
        <f>IF('Forward Curve'!$D$7=DataValidation!$A$2,Vols!$D56*(1-(SQRT(YEARFRAC($A$2,$A56,2))*(2*$B56))),IF('Forward Curve'!$D$7=DataValidation!$A$3,Vols!$E56*(1-(SQRT(YEARFRAC($A$2,$A56,2))*(2*$B56))),IF('Forward Curve'!$D$7=DataValidation!$A$5,Vols!$D56*(1-(SQRT(YEARFRAC($A$2,$A56,2))*(2*$B56)))+0.03,IF('Forward Curve'!$D$7=DataValidation!$A$6,Vols!$H56*(1-(SQRT(YEARFRAC($A$2,$A56,2))*(2*$B56))),IF('Forward Curve'!$D$7=DataValidation!$A$4,Vols!$F56*(1-(SQRT(YEARFRAC($A$2,$A56,2))*(2*$B56))),"")))))</f>
        <v>9.4150886740896351E-3</v>
      </c>
      <c r="K56" s="7">
        <f>IF('Forward Curve'!$D$7=DataValidation!$A$2,Vols!$D56*(1-(SQRT(YEARFRAC($A$2,$A56,2))*(1*$B56))),IF('Forward Curve'!$D$7=DataValidation!$A$3,Vols!$E56*(1-(SQRT(YEARFRAC($A$2,$A56,2))*(1*$B56))),IF('Forward Curve'!$D$7=DataValidation!$A$5,Vols!$D56*(1-(SQRT(YEARFRAC($A$2,$A56,2))*(1*$B56)))+0.03,IF('Forward Curve'!$D$7=DataValidation!$A$6,Vols!$H56*(1-(SQRT(YEARFRAC($A$2,$A56,2))*(1*$B56))),IF('Forward Curve'!$D$7=DataValidation!$A$4,Vols!$F56*(1-(SQRT(YEARFRAC($A$2,$A56,2))*(1*$B56))),"")))))</f>
        <v>9.5476943370448181E-3</v>
      </c>
      <c r="L56" s="7">
        <f>IF('Forward Curve'!$D$7=DataValidation!$A$2,Vols!$D56*(1+(SQRT(YEARFRAC($A$2,$A56,2))*(1*$B56))),IF('Forward Curve'!$D$7=DataValidation!$A$3,Vols!$E56*(1+(SQRT(YEARFRAC($A$2,$A56,2))*(1*$B56))),IF('Forward Curve'!$D$7=DataValidation!$A$5,Vols!$D56*(1+(SQRT(YEARFRAC($A$2,$A56,2))*(1*$B56)))+0.03,IF('Forward Curve'!$D$7=DataValidation!$A$6,Vols!$H56*(1+(SQRT(YEARFRAC($A$2,$A56,2))*(1*$B56))),IF('Forward Curve'!$D$7=DataValidation!$A$4,Vols!$F56*(1+(SQRT(YEARFRAC($A$2,$A56,2))*(1*$B56))),"")))))</f>
        <v>9.8129056629551823E-3</v>
      </c>
      <c r="M56" s="7">
        <f>IF('Forward Curve'!$D$7=DataValidation!$A$2,Vols!$D56*(1+(SQRT(YEARFRAC($A$2,$A56,2))*(2*$B56))),IF('Forward Curve'!$D$7=DataValidation!$A$3,Vols!$E56*(1+(SQRT(YEARFRAC($A$2,$A56,2))*(2*$B56))),IF('Forward Curve'!$D$7=DataValidation!$A$5,Vols!$D56*(1+(SQRT(YEARFRAC($A$2,$A56,2))*(2*$B56)))+0.03,IF('Forward Curve'!$D$7=DataValidation!$A$6,Vols!$H56*(1+(SQRT(YEARFRAC($A$2,$A56,2))*(2*$B56))),IF('Forward Curve'!$D$7=DataValidation!$A$4,Vols!$F56*(1+(SQRT(YEARFRAC($A$2,$A56,2))*(2*$B56))),"")))))</f>
        <v>9.9455113259103618E-3</v>
      </c>
      <c r="O56" s="47">
        <f t="shared" si="4"/>
        <v>2.5000000000000001E-2</v>
      </c>
      <c r="P56" s="7">
        <f>IF('Forward Curve'!$D$7=DataValidation!$A$2,Vols!$O56,IF('Forward Curve'!$D$7=DataValidation!$A$3,Vols!$O56+(Vols!$E56-Vols!$D56),IF('Forward Curve'!$D$7=DataValidation!$A$5,Vols!$O56+(Vols!$G56-Vols!$D56),IF('Forward Curve'!$D$7=DataValidation!$A$6,Vols!$O56+(Vols!$H56-Vols!$D56),IF('Forward Curve'!$D$7=DataValidation!$A$4,Vols!$O56+(Vols!$F56-Vols!$D56))))))</f>
        <v>2.5000000000000001E-2</v>
      </c>
      <c r="Q56" s="7">
        <f>IF('Forward Curve'!$D$7=DataValidation!$A$2,$D56+0.0025,IF('Forward Curve'!$D$7=DataValidation!$A$3,$E56+0.0025,IF('Forward Curve'!$D$7=DataValidation!$A$5,Vols!$G56+0.0025,IF('Forward Curve'!$D$7=DataValidation!$A$6,Vols!$H56+0.0025,IF('Forward Curve'!$D$7=DataValidation!$A$4,Vols!$F56+0.0025,"")))))</f>
        <v>1.21803E-2</v>
      </c>
      <c r="R56" s="7">
        <f>IF('Forward Curve'!$D$7=DataValidation!$A$2,$D56+0.005,IF('Forward Curve'!$D$7=DataValidation!$A$3,$E56+0.005,IF('Forward Curve'!$D$7=DataValidation!$A$5,Vols!$G56+0.005,IF('Forward Curve'!$D$7=DataValidation!$A$6,Vols!$H56+0.005,IF('Forward Curve'!$D$7=DataValidation!$A$4,Vols!$F56+0.005,"")))))</f>
        <v>1.46803E-2</v>
      </c>
      <c r="T56" s="50">
        <f>IF('Forward Curve'!$D$8=DataValidation!$B$2,Vols!$M56,IF('Forward Curve'!$D$8=DataValidation!$B$3,Vols!$L56,IF('Forward Curve'!$D$8=DataValidation!$B$4,Vols!$K56,IF('Forward Curve'!$D$8=DataValidation!$B$5,Vols!$J56,IF('Forward Curve'!$D$8=DataValidation!$B$7,$P56,IF('Forward Curve'!$D$8=DataValidation!$B$8,Vols!$Q56,IF('Forward Curve'!$D$8=DataValidation!$B$9,Vols!$R56,"ERROR")))))))</f>
        <v>9.8129056629551823E-3</v>
      </c>
      <c r="W56" s="36"/>
      <c r="X56" s="36"/>
    </row>
    <row r="57" spans="1:24" x14ac:dyDescent="0.25">
      <c r="A57" s="5">
        <f>'Forward Curve'!$B68</f>
        <v>45897</v>
      </c>
      <c r="B57" s="6">
        <v>6.3470000000000002E-3</v>
      </c>
      <c r="C57" s="7"/>
      <c r="D57" s="6">
        <v>9.9138999999999998E-3</v>
      </c>
      <c r="E57" s="6">
        <v>1.1524899999999999E-2</v>
      </c>
      <c r="F57" s="6">
        <v>1.3248599999999999E-2</v>
      </c>
      <c r="G57" s="42">
        <v>3.9869799999999997E-2</v>
      </c>
      <c r="H57" s="42">
        <v>8.4376999999999994E-3</v>
      </c>
      <c r="I57" s="8"/>
      <c r="J57" s="7">
        <f>IF('Forward Curve'!$D$7=DataValidation!$A$2,Vols!$D57*(1-(SQRT(YEARFRAC($A$2,$A57,2))*(2*$B57))),IF('Forward Curve'!$D$7=DataValidation!$A$3,Vols!$E57*(1-(SQRT(YEARFRAC($A$2,$A57,2))*(2*$B57))),IF('Forward Curve'!$D$7=DataValidation!$A$5,Vols!$D57*(1-(SQRT(YEARFRAC($A$2,$A57,2))*(2*$B57)))+0.03,IF('Forward Curve'!$D$7=DataValidation!$A$6,Vols!$H57*(1-(SQRT(YEARFRAC($A$2,$A57,2))*(2*$B57))),IF('Forward Curve'!$D$7=DataValidation!$A$4,Vols!$F57*(1-(SQRT(YEARFRAC($A$2,$A57,2))*(2*$B57))),"")))))</f>
        <v>9.6428496246063998E-3</v>
      </c>
      <c r="K57" s="7">
        <f>IF('Forward Curve'!$D$7=DataValidation!$A$2,Vols!$D57*(1-(SQRT(YEARFRAC($A$2,$A57,2))*(1*$B57))),IF('Forward Curve'!$D$7=DataValidation!$A$3,Vols!$E57*(1-(SQRT(YEARFRAC($A$2,$A57,2))*(1*$B57))),IF('Forward Curve'!$D$7=DataValidation!$A$5,Vols!$D57*(1-(SQRT(YEARFRAC($A$2,$A57,2))*(1*$B57)))+0.03,IF('Forward Curve'!$D$7=DataValidation!$A$6,Vols!$H57*(1-(SQRT(YEARFRAC($A$2,$A57,2))*(1*$B57))),IF('Forward Curve'!$D$7=DataValidation!$A$4,Vols!$F57*(1-(SQRT(YEARFRAC($A$2,$A57,2))*(1*$B57))),"")))))</f>
        <v>9.7783748123031998E-3</v>
      </c>
      <c r="L57" s="7">
        <f>IF('Forward Curve'!$D$7=DataValidation!$A$2,Vols!$D57*(1+(SQRT(YEARFRAC($A$2,$A57,2))*(1*$B57))),IF('Forward Curve'!$D$7=DataValidation!$A$3,Vols!$E57*(1+(SQRT(YEARFRAC($A$2,$A57,2))*(1*$B57))),IF('Forward Curve'!$D$7=DataValidation!$A$5,Vols!$D57*(1+(SQRT(YEARFRAC($A$2,$A57,2))*(1*$B57)))+0.03,IF('Forward Curve'!$D$7=DataValidation!$A$6,Vols!$H57*(1+(SQRT(YEARFRAC($A$2,$A57,2))*(1*$B57))),IF('Forward Curve'!$D$7=DataValidation!$A$4,Vols!$F57*(1+(SQRT(YEARFRAC($A$2,$A57,2))*(1*$B57))),"")))))</f>
        <v>1.0049425187696798E-2</v>
      </c>
      <c r="M57" s="7">
        <f>IF('Forward Curve'!$D$7=DataValidation!$A$2,Vols!$D57*(1+(SQRT(YEARFRAC($A$2,$A57,2))*(2*$B57))),IF('Forward Curve'!$D$7=DataValidation!$A$3,Vols!$E57*(1+(SQRT(YEARFRAC($A$2,$A57,2))*(2*$B57))),IF('Forward Curve'!$D$7=DataValidation!$A$5,Vols!$D57*(1+(SQRT(YEARFRAC($A$2,$A57,2))*(2*$B57)))+0.03,IF('Forward Curve'!$D$7=DataValidation!$A$6,Vols!$H57*(1+(SQRT(YEARFRAC($A$2,$A57,2))*(2*$B57))),IF('Forward Curve'!$D$7=DataValidation!$A$4,Vols!$F57*(1+(SQRT(YEARFRAC($A$2,$A57,2))*(2*$B57))),"")))))</f>
        <v>1.01849503753936E-2</v>
      </c>
      <c r="O57" s="47">
        <f t="shared" si="4"/>
        <v>2.5000000000000001E-2</v>
      </c>
      <c r="P57" s="7">
        <f>IF('Forward Curve'!$D$7=DataValidation!$A$2,Vols!$O57,IF('Forward Curve'!$D$7=DataValidation!$A$3,Vols!$O57+(Vols!$E57-Vols!$D57),IF('Forward Curve'!$D$7=DataValidation!$A$5,Vols!$O57+(Vols!$G57-Vols!$D57),IF('Forward Curve'!$D$7=DataValidation!$A$6,Vols!$O57+(Vols!$H57-Vols!$D57),IF('Forward Curve'!$D$7=DataValidation!$A$4,Vols!$O57+(Vols!$F57-Vols!$D57))))))</f>
        <v>2.5000000000000001E-2</v>
      </c>
      <c r="Q57" s="7">
        <f>IF('Forward Curve'!$D$7=DataValidation!$A$2,$D57+0.0025,IF('Forward Curve'!$D$7=DataValidation!$A$3,$E57+0.0025,IF('Forward Curve'!$D$7=DataValidation!$A$5,Vols!$G57+0.0025,IF('Forward Curve'!$D$7=DataValidation!$A$6,Vols!$H57+0.0025,IF('Forward Curve'!$D$7=DataValidation!$A$4,Vols!$F57+0.0025,"")))))</f>
        <v>1.24139E-2</v>
      </c>
      <c r="R57" s="7">
        <f>IF('Forward Curve'!$D$7=DataValidation!$A$2,$D57+0.005,IF('Forward Curve'!$D$7=DataValidation!$A$3,$E57+0.005,IF('Forward Curve'!$D$7=DataValidation!$A$5,Vols!$G57+0.005,IF('Forward Curve'!$D$7=DataValidation!$A$6,Vols!$H57+0.005,IF('Forward Curve'!$D$7=DataValidation!$A$4,Vols!$F57+0.005,"")))))</f>
        <v>1.4913900000000001E-2</v>
      </c>
      <c r="T57" s="50">
        <f>IF('Forward Curve'!$D$8=DataValidation!$B$2,Vols!$M57,IF('Forward Curve'!$D$8=DataValidation!$B$3,Vols!$L57,IF('Forward Curve'!$D$8=DataValidation!$B$4,Vols!$K57,IF('Forward Curve'!$D$8=DataValidation!$B$5,Vols!$J57,IF('Forward Curve'!$D$8=DataValidation!$B$7,$P57,IF('Forward Curve'!$D$8=DataValidation!$B$8,Vols!$Q57,IF('Forward Curve'!$D$8=DataValidation!$B$9,Vols!$R57,"ERROR")))))))</f>
        <v>1.0049425187696798E-2</v>
      </c>
      <c r="W57" s="36"/>
      <c r="X57" s="36"/>
    </row>
    <row r="58" spans="1:24" x14ac:dyDescent="0.25">
      <c r="A58" s="5">
        <f>'Forward Curve'!$B69</f>
        <v>45928</v>
      </c>
      <c r="B58" s="6">
        <v>6.2749999999999993E-3</v>
      </c>
      <c r="C58" s="7"/>
      <c r="D58" s="6">
        <v>1.01429E-2</v>
      </c>
      <c r="E58" s="6">
        <v>1.1758900000000001E-2</v>
      </c>
      <c r="F58" s="6">
        <v>1.3557900000000001E-2</v>
      </c>
      <c r="G58" s="42">
        <v>4.0126000000000002E-2</v>
      </c>
      <c r="H58" s="42">
        <v>8.6578999999999996E-3</v>
      </c>
      <c r="I58" s="8"/>
      <c r="J58" s="7">
        <f>IF('Forward Curve'!$D$7=DataValidation!$A$2,Vols!$D58*(1-(SQRT(YEARFRAC($A$2,$A58,2))*(2*$B58))),IF('Forward Curve'!$D$7=DataValidation!$A$3,Vols!$E58*(1-(SQRT(YEARFRAC($A$2,$A58,2))*(2*$B58))),IF('Forward Curve'!$D$7=DataValidation!$A$5,Vols!$D58*(1-(SQRT(YEARFRAC($A$2,$A58,2))*(2*$B58)))+0.03,IF('Forward Curve'!$D$7=DataValidation!$A$6,Vols!$H58*(1-(SQRT(YEARFRAC($A$2,$A58,2))*(2*$B58))),IF('Forward Curve'!$D$7=DataValidation!$A$4,Vols!$F58*(1-(SQRT(YEARFRAC($A$2,$A58,2))*(2*$B58))),"")))))</f>
        <v>9.8662015183630242E-3</v>
      </c>
      <c r="K58" s="7">
        <f>IF('Forward Curve'!$D$7=DataValidation!$A$2,Vols!$D58*(1-(SQRT(YEARFRAC($A$2,$A58,2))*(1*$B58))),IF('Forward Curve'!$D$7=DataValidation!$A$3,Vols!$E58*(1-(SQRT(YEARFRAC($A$2,$A58,2))*(1*$B58))),IF('Forward Curve'!$D$7=DataValidation!$A$5,Vols!$D58*(1-(SQRT(YEARFRAC($A$2,$A58,2))*(1*$B58)))+0.03,IF('Forward Curve'!$D$7=DataValidation!$A$6,Vols!$H58*(1-(SQRT(YEARFRAC($A$2,$A58,2))*(1*$B58))),IF('Forward Curve'!$D$7=DataValidation!$A$4,Vols!$F58*(1-(SQRT(YEARFRAC($A$2,$A58,2))*(1*$B58))),"")))))</f>
        <v>1.0004550759181512E-2</v>
      </c>
      <c r="L58" s="7">
        <f>IF('Forward Curve'!$D$7=DataValidation!$A$2,Vols!$D58*(1+(SQRT(YEARFRAC($A$2,$A58,2))*(1*$B58))),IF('Forward Curve'!$D$7=DataValidation!$A$3,Vols!$E58*(1+(SQRT(YEARFRAC($A$2,$A58,2))*(1*$B58))),IF('Forward Curve'!$D$7=DataValidation!$A$5,Vols!$D58*(1+(SQRT(YEARFRAC($A$2,$A58,2))*(1*$B58)))+0.03,IF('Forward Curve'!$D$7=DataValidation!$A$6,Vols!$H58*(1+(SQRT(YEARFRAC($A$2,$A58,2))*(1*$B58))),IF('Forward Curve'!$D$7=DataValidation!$A$4,Vols!$F58*(1+(SQRT(YEARFRAC($A$2,$A58,2))*(1*$B58))),"")))))</f>
        <v>1.0281249240818489E-2</v>
      </c>
      <c r="M58" s="7">
        <f>IF('Forward Curve'!$D$7=DataValidation!$A$2,Vols!$D58*(1+(SQRT(YEARFRAC($A$2,$A58,2))*(2*$B58))),IF('Forward Curve'!$D$7=DataValidation!$A$3,Vols!$E58*(1+(SQRT(YEARFRAC($A$2,$A58,2))*(2*$B58))),IF('Forward Curve'!$D$7=DataValidation!$A$5,Vols!$D58*(1+(SQRT(YEARFRAC($A$2,$A58,2))*(2*$B58)))+0.03,IF('Forward Curve'!$D$7=DataValidation!$A$6,Vols!$H58*(1+(SQRT(YEARFRAC($A$2,$A58,2))*(2*$B58))),IF('Forward Curve'!$D$7=DataValidation!$A$4,Vols!$F58*(1+(SQRT(YEARFRAC($A$2,$A58,2))*(2*$B58))),"")))))</f>
        <v>1.0419598481636975E-2</v>
      </c>
      <c r="O58" s="47">
        <f t="shared" si="4"/>
        <v>2.5000000000000001E-2</v>
      </c>
      <c r="P58" s="7">
        <f>IF('Forward Curve'!$D$7=DataValidation!$A$2,Vols!$O58,IF('Forward Curve'!$D$7=DataValidation!$A$3,Vols!$O58+(Vols!$E58-Vols!$D58),IF('Forward Curve'!$D$7=DataValidation!$A$5,Vols!$O58+(Vols!$G58-Vols!$D58),IF('Forward Curve'!$D$7=DataValidation!$A$6,Vols!$O58+(Vols!$H58-Vols!$D58),IF('Forward Curve'!$D$7=DataValidation!$A$4,Vols!$O58+(Vols!$F58-Vols!$D58))))))</f>
        <v>2.5000000000000001E-2</v>
      </c>
      <c r="Q58" s="7">
        <f>IF('Forward Curve'!$D$7=DataValidation!$A$2,$D58+0.0025,IF('Forward Curve'!$D$7=DataValidation!$A$3,$E58+0.0025,IF('Forward Curve'!$D$7=DataValidation!$A$5,Vols!$G58+0.0025,IF('Forward Curve'!$D$7=DataValidation!$A$6,Vols!$H58+0.0025,IF('Forward Curve'!$D$7=DataValidation!$A$4,Vols!$F58+0.0025,"")))))</f>
        <v>1.26429E-2</v>
      </c>
      <c r="R58" s="7">
        <f>IF('Forward Curve'!$D$7=DataValidation!$A$2,$D58+0.005,IF('Forward Curve'!$D$7=DataValidation!$A$3,$E58+0.005,IF('Forward Curve'!$D$7=DataValidation!$A$5,Vols!$G58+0.005,IF('Forward Curve'!$D$7=DataValidation!$A$6,Vols!$H58+0.005,IF('Forward Curve'!$D$7=DataValidation!$A$4,Vols!$F58+0.005,"")))))</f>
        <v>1.5142900000000001E-2</v>
      </c>
      <c r="T58" s="50">
        <f>IF('Forward Curve'!$D$8=DataValidation!$B$2,Vols!$M58,IF('Forward Curve'!$D$8=DataValidation!$B$3,Vols!$L58,IF('Forward Curve'!$D$8=DataValidation!$B$4,Vols!$K58,IF('Forward Curve'!$D$8=DataValidation!$B$5,Vols!$J58,IF('Forward Curve'!$D$8=DataValidation!$B$7,$P58,IF('Forward Curve'!$D$8=DataValidation!$B$8,Vols!$Q58,IF('Forward Curve'!$D$8=DataValidation!$B$9,Vols!$R58,"ERROR")))))))</f>
        <v>1.0281249240818489E-2</v>
      </c>
      <c r="W58" s="36"/>
      <c r="X58" s="36"/>
    </row>
    <row r="59" spans="1:24" x14ac:dyDescent="0.25">
      <c r="A59" s="5">
        <f>'Forward Curve'!$B70</f>
        <v>45958</v>
      </c>
      <c r="B59" s="6">
        <v>6.2070000000000007E-3</v>
      </c>
      <c r="C59" s="7"/>
      <c r="D59" s="6">
        <v>1.0367599999999999E-2</v>
      </c>
      <c r="E59" s="6">
        <v>1.19884E-2</v>
      </c>
      <c r="F59" s="6">
        <v>1.38581E-2</v>
      </c>
      <c r="G59" s="42">
        <v>4.0345500000000006E-2</v>
      </c>
      <c r="H59" s="42">
        <v>8.8570999999999997E-3</v>
      </c>
      <c r="I59" s="8"/>
      <c r="J59" s="7">
        <f>IF('Forward Curve'!$D$7=DataValidation!$A$2,Vols!$D59*(1-(SQRT(YEARFRAC($A$2,$A59,2))*(2*$B59))),IF('Forward Curve'!$D$7=DataValidation!$A$3,Vols!$E59*(1-(SQRT(YEARFRAC($A$2,$A59,2))*(2*$B59))),IF('Forward Curve'!$D$7=DataValidation!$A$5,Vols!$D59*(1-(SQRT(YEARFRAC($A$2,$A59,2))*(2*$B59)))+0.03,IF('Forward Curve'!$D$7=DataValidation!$A$6,Vols!$H59*(1-(SQRT(YEARFRAC($A$2,$A59,2))*(2*$B59))),IF('Forward Curve'!$D$7=DataValidation!$A$4,Vols!$F59*(1-(SQRT(YEARFRAC($A$2,$A59,2))*(2*$B59))),"")))))</f>
        <v>1.0085380344352317E-2</v>
      </c>
      <c r="K59" s="7">
        <f>IF('Forward Curve'!$D$7=DataValidation!$A$2,Vols!$D59*(1-(SQRT(YEARFRAC($A$2,$A59,2))*(1*$B59))),IF('Forward Curve'!$D$7=DataValidation!$A$3,Vols!$E59*(1-(SQRT(YEARFRAC($A$2,$A59,2))*(1*$B59))),IF('Forward Curve'!$D$7=DataValidation!$A$5,Vols!$D59*(1-(SQRT(YEARFRAC($A$2,$A59,2))*(1*$B59)))+0.03,IF('Forward Curve'!$D$7=DataValidation!$A$6,Vols!$H59*(1-(SQRT(YEARFRAC($A$2,$A59,2))*(1*$B59))),IF('Forward Curve'!$D$7=DataValidation!$A$4,Vols!$F59*(1-(SQRT(YEARFRAC($A$2,$A59,2))*(1*$B59))),"")))))</f>
        <v>1.0226490172176158E-2</v>
      </c>
      <c r="L59" s="7">
        <f>IF('Forward Curve'!$D$7=DataValidation!$A$2,Vols!$D59*(1+(SQRT(YEARFRAC($A$2,$A59,2))*(1*$B59))),IF('Forward Curve'!$D$7=DataValidation!$A$3,Vols!$E59*(1+(SQRT(YEARFRAC($A$2,$A59,2))*(1*$B59))),IF('Forward Curve'!$D$7=DataValidation!$A$5,Vols!$D59*(1+(SQRT(YEARFRAC($A$2,$A59,2))*(1*$B59)))+0.03,IF('Forward Curve'!$D$7=DataValidation!$A$6,Vols!$H59*(1+(SQRT(YEARFRAC($A$2,$A59,2))*(1*$B59))),IF('Forward Curve'!$D$7=DataValidation!$A$4,Vols!$F59*(1+(SQRT(YEARFRAC($A$2,$A59,2))*(1*$B59))),"")))))</f>
        <v>1.050870982782384E-2</v>
      </c>
      <c r="M59" s="7">
        <f>IF('Forward Curve'!$D$7=DataValidation!$A$2,Vols!$D59*(1+(SQRT(YEARFRAC($A$2,$A59,2))*(2*$B59))),IF('Forward Curve'!$D$7=DataValidation!$A$3,Vols!$E59*(1+(SQRT(YEARFRAC($A$2,$A59,2))*(2*$B59))),IF('Forward Curve'!$D$7=DataValidation!$A$5,Vols!$D59*(1+(SQRT(YEARFRAC($A$2,$A59,2))*(2*$B59)))+0.03,IF('Forward Curve'!$D$7=DataValidation!$A$6,Vols!$H59*(1+(SQRT(YEARFRAC($A$2,$A59,2))*(2*$B59))),IF('Forward Curve'!$D$7=DataValidation!$A$4,Vols!$F59*(1+(SQRT(YEARFRAC($A$2,$A59,2))*(2*$B59))),"")))))</f>
        <v>1.0649819655647682E-2</v>
      </c>
      <c r="O59" s="47">
        <f t="shared" si="4"/>
        <v>2.5000000000000001E-2</v>
      </c>
      <c r="P59" s="7">
        <f>IF('Forward Curve'!$D$7=DataValidation!$A$2,Vols!$O59,IF('Forward Curve'!$D$7=DataValidation!$A$3,Vols!$O59+(Vols!$E59-Vols!$D59),IF('Forward Curve'!$D$7=DataValidation!$A$5,Vols!$O59+(Vols!$G59-Vols!$D59),IF('Forward Curve'!$D$7=DataValidation!$A$6,Vols!$O59+(Vols!$H59-Vols!$D59),IF('Forward Curve'!$D$7=DataValidation!$A$4,Vols!$O59+(Vols!$F59-Vols!$D59))))))</f>
        <v>2.5000000000000001E-2</v>
      </c>
      <c r="Q59" s="7">
        <f>IF('Forward Curve'!$D$7=DataValidation!$A$2,$D59+0.0025,IF('Forward Curve'!$D$7=DataValidation!$A$3,$E59+0.0025,IF('Forward Curve'!$D$7=DataValidation!$A$5,Vols!$G59+0.0025,IF('Forward Curve'!$D$7=DataValidation!$A$6,Vols!$H59+0.0025,IF('Forward Curve'!$D$7=DataValidation!$A$4,Vols!$F59+0.0025,"")))))</f>
        <v>1.28676E-2</v>
      </c>
      <c r="R59" s="7">
        <f>IF('Forward Curve'!$D$7=DataValidation!$A$2,$D59+0.005,IF('Forward Curve'!$D$7=DataValidation!$A$3,$E59+0.005,IF('Forward Curve'!$D$7=DataValidation!$A$5,Vols!$G59+0.005,IF('Forward Curve'!$D$7=DataValidation!$A$6,Vols!$H59+0.005,IF('Forward Curve'!$D$7=DataValidation!$A$4,Vols!$F59+0.005,"")))))</f>
        <v>1.5367599999999999E-2</v>
      </c>
      <c r="T59" s="50">
        <f>IF('Forward Curve'!$D$8=DataValidation!$B$2,Vols!$M59,IF('Forward Curve'!$D$8=DataValidation!$B$3,Vols!$L59,IF('Forward Curve'!$D$8=DataValidation!$B$4,Vols!$K59,IF('Forward Curve'!$D$8=DataValidation!$B$5,Vols!$J59,IF('Forward Curve'!$D$8=DataValidation!$B$7,$P59,IF('Forward Curve'!$D$8=DataValidation!$B$8,Vols!$Q59,IF('Forward Curve'!$D$8=DataValidation!$B$9,Vols!$R59,"ERROR")))))))</f>
        <v>1.050870982782384E-2</v>
      </c>
      <c r="W59" s="36"/>
      <c r="X59" s="36"/>
    </row>
    <row r="60" spans="1:24" x14ac:dyDescent="0.25">
      <c r="A60" s="5">
        <f>'Forward Curve'!$B71</f>
        <v>45989</v>
      </c>
      <c r="B60" s="6">
        <v>6.3149999999999994E-3</v>
      </c>
      <c r="C60" s="7"/>
      <c r="D60" s="6">
        <v>1.0595500000000001E-2</v>
      </c>
      <c r="E60" s="6">
        <v>1.23143E-2</v>
      </c>
      <c r="F60" s="6">
        <v>1.41554E-2</v>
      </c>
      <c r="G60" s="42">
        <v>4.0519800000000002E-2</v>
      </c>
      <c r="H60" s="42">
        <v>9.0286999999999989E-3</v>
      </c>
      <c r="I60" s="8"/>
      <c r="J60" s="7">
        <f>IF('Forward Curve'!$D$7=DataValidation!$A$2,Vols!$D60*(1-(SQRT(YEARFRAC($A$2,$A60,2))*(2*$B60))),IF('Forward Curve'!$D$7=DataValidation!$A$3,Vols!$E60*(1-(SQRT(YEARFRAC($A$2,$A60,2))*(2*$B60))),IF('Forward Curve'!$D$7=DataValidation!$A$5,Vols!$D60*(1-(SQRT(YEARFRAC($A$2,$A60,2))*(2*$B60)))+0.03,IF('Forward Curve'!$D$7=DataValidation!$A$6,Vols!$H60*(1-(SQRT(YEARFRAC($A$2,$A60,2))*(2*$B60))),IF('Forward Curve'!$D$7=DataValidation!$A$4,Vols!$F60*(1-(SQRT(YEARFRAC($A$2,$A60,2))*(2*$B60))),"")))))</f>
        <v>1.0299442199694383E-2</v>
      </c>
      <c r="K60" s="7">
        <f>IF('Forward Curve'!$D$7=DataValidation!$A$2,Vols!$D60*(1-(SQRT(YEARFRAC($A$2,$A60,2))*(1*$B60))),IF('Forward Curve'!$D$7=DataValidation!$A$3,Vols!$E60*(1-(SQRT(YEARFRAC($A$2,$A60,2))*(1*$B60))),IF('Forward Curve'!$D$7=DataValidation!$A$5,Vols!$D60*(1-(SQRT(YEARFRAC($A$2,$A60,2))*(1*$B60)))+0.03,IF('Forward Curve'!$D$7=DataValidation!$A$6,Vols!$H60*(1-(SQRT(YEARFRAC($A$2,$A60,2))*(1*$B60))),IF('Forward Curve'!$D$7=DataValidation!$A$4,Vols!$F60*(1-(SQRT(YEARFRAC($A$2,$A60,2))*(1*$B60))),"")))))</f>
        <v>1.0447471099847191E-2</v>
      </c>
      <c r="L60" s="7">
        <f>IF('Forward Curve'!$D$7=DataValidation!$A$2,Vols!$D60*(1+(SQRT(YEARFRAC($A$2,$A60,2))*(1*$B60))),IF('Forward Curve'!$D$7=DataValidation!$A$3,Vols!$E60*(1+(SQRT(YEARFRAC($A$2,$A60,2))*(1*$B60))),IF('Forward Curve'!$D$7=DataValidation!$A$5,Vols!$D60*(1+(SQRT(YEARFRAC($A$2,$A60,2))*(1*$B60)))+0.03,IF('Forward Curve'!$D$7=DataValidation!$A$6,Vols!$H60*(1+(SQRT(YEARFRAC($A$2,$A60,2))*(1*$B60))),IF('Forward Curve'!$D$7=DataValidation!$A$4,Vols!$F60*(1+(SQRT(YEARFRAC($A$2,$A60,2))*(1*$B60))),"")))))</f>
        <v>1.074352890015281E-2</v>
      </c>
      <c r="M60" s="7">
        <f>IF('Forward Curve'!$D$7=DataValidation!$A$2,Vols!$D60*(1+(SQRT(YEARFRAC($A$2,$A60,2))*(2*$B60))),IF('Forward Curve'!$D$7=DataValidation!$A$3,Vols!$E60*(1+(SQRT(YEARFRAC($A$2,$A60,2))*(2*$B60))),IF('Forward Curve'!$D$7=DataValidation!$A$5,Vols!$D60*(1+(SQRT(YEARFRAC($A$2,$A60,2))*(2*$B60)))+0.03,IF('Forward Curve'!$D$7=DataValidation!$A$6,Vols!$H60*(1+(SQRT(YEARFRAC($A$2,$A60,2))*(2*$B60))),IF('Forward Curve'!$D$7=DataValidation!$A$4,Vols!$F60*(1+(SQRT(YEARFRAC($A$2,$A60,2))*(2*$B60))),"")))))</f>
        <v>1.089155780030562E-2</v>
      </c>
      <c r="O60" s="47">
        <f t="shared" si="4"/>
        <v>2.5000000000000001E-2</v>
      </c>
      <c r="P60" s="7">
        <f>IF('Forward Curve'!$D$7=DataValidation!$A$2,Vols!$O60,IF('Forward Curve'!$D$7=DataValidation!$A$3,Vols!$O60+(Vols!$E60-Vols!$D60),IF('Forward Curve'!$D$7=DataValidation!$A$5,Vols!$O60+(Vols!$G60-Vols!$D60),IF('Forward Curve'!$D$7=DataValidation!$A$6,Vols!$O60+(Vols!$H60-Vols!$D60),IF('Forward Curve'!$D$7=DataValidation!$A$4,Vols!$O60+(Vols!$F60-Vols!$D60))))))</f>
        <v>2.5000000000000001E-2</v>
      </c>
      <c r="Q60" s="7">
        <f>IF('Forward Curve'!$D$7=DataValidation!$A$2,$D60+0.0025,IF('Forward Curve'!$D$7=DataValidation!$A$3,$E60+0.0025,IF('Forward Curve'!$D$7=DataValidation!$A$5,Vols!$G60+0.0025,IF('Forward Curve'!$D$7=DataValidation!$A$6,Vols!$H60+0.0025,IF('Forward Curve'!$D$7=DataValidation!$A$4,Vols!$F60+0.0025,"")))))</f>
        <v>1.3095500000000001E-2</v>
      </c>
      <c r="R60" s="7">
        <f>IF('Forward Curve'!$D$7=DataValidation!$A$2,$D60+0.005,IF('Forward Curve'!$D$7=DataValidation!$A$3,$E60+0.005,IF('Forward Curve'!$D$7=DataValidation!$A$5,Vols!$G60+0.005,IF('Forward Curve'!$D$7=DataValidation!$A$6,Vols!$H60+0.005,IF('Forward Curve'!$D$7=DataValidation!$A$4,Vols!$F60+0.005,"")))))</f>
        <v>1.5595500000000002E-2</v>
      </c>
      <c r="T60" s="50">
        <f>IF('Forward Curve'!$D$8=DataValidation!$B$2,Vols!$M60,IF('Forward Curve'!$D$8=DataValidation!$B$3,Vols!$L60,IF('Forward Curve'!$D$8=DataValidation!$B$4,Vols!$K60,IF('Forward Curve'!$D$8=DataValidation!$B$5,Vols!$J60,IF('Forward Curve'!$D$8=DataValidation!$B$7,$P60,IF('Forward Curve'!$D$8=DataValidation!$B$8,Vols!$Q60,IF('Forward Curve'!$D$8=DataValidation!$B$9,Vols!$R60,"ERROR")))))))</f>
        <v>1.074352890015281E-2</v>
      </c>
      <c r="W60" s="36"/>
      <c r="X60" s="36"/>
    </row>
    <row r="61" spans="1:24" x14ac:dyDescent="0.25">
      <c r="A61" s="5">
        <f>'Forward Curve'!$B72</f>
        <v>46019</v>
      </c>
      <c r="B61" s="6">
        <v>6.3899999999999998E-3</v>
      </c>
      <c r="C61" s="7"/>
      <c r="D61" s="6">
        <v>1.0826300000000001E-2</v>
      </c>
      <c r="E61" s="6">
        <v>1.26807E-2</v>
      </c>
      <c r="F61" s="6">
        <v>1.44758E-2</v>
      </c>
      <c r="G61" s="42">
        <v>4.0783899999999998E-2</v>
      </c>
      <c r="H61" s="42">
        <v>9.2588000000000011E-3</v>
      </c>
      <c r="I61" s="8"/>
      <c r="J61" s="7">
        <f>IF('Forward Curve'!$D$7=DataValidation!$A$2,Vols!$D61*(1-(SQRT(YEARFRAC($A$2,$A61,2))*(2*$B61))),IF('Forward Curve'!$D$7=DataValidation!$A$3,Vols!$E61*(1-(SQRT(YEARFRAC($A$2,$A61,2))*(2*$B61))),IF('Forward Curve'!$D$7=DataValidation!$A$5,Vols!$D61*(1-(SQRT(YEARFRAC($A$2,$A61,2))*(2*$B61)))+0.03,IF('Forward Curve'!$D$7=DataValidation!$A$6,Vols!$H61*(1-(SQRT(YEARFRAC($A$2,$A61,2))*(2*$B61))),IF('Forward Curve'!$D$7=DataValidation!$A$4,Vols!$F61*(1-(SQRT(YEARFRAC($A$2,$A61,2))*(2*$B61))),"")))))</f>
        <v>1.0517605662265339E-2</v>
      </c>
      <c r="K61" s="7">
        <f>IF('Forward Curve'!$D$7=DataValidation!$A$2,Vols!$D61*(1-(SQRT(YEARFRAC($A$2,$A61,2))*(1*$B61))),IF('Forward Curve'!$D$7=DataValidation!$A$3,Vols!$E61*(1-(SQRT(YEARFRAC($A$2,$A61,2))*(1*$B61))),IF('Forward Curve'!$D$7=DataValidation!$A$5,Vols!$D61*(1-(SQRT(YEARFRAC($A$2,$A61,2))*(1*$B61)))+0.03,IF('Forward Curve'!$D$7=DataValidation!$A$6,Vols!$H61*(1-(SQRT(YEARFRAC($A$2,$A61,2))*(1*$B61))),IF('Forward Curve'!$D$7=DataValidation!$A$4,Vols!$F61*(1-(SQRT(YEARFRAC($A$2,$A61,2))*(1*$B61))),"")))))</f>
        <v>1.067195283113267E-2</v>
      </c>
      <c r="L61" s="7">
        <f>IF('Forward Curve'!$D$7=DataValidation!$A$2,Vols!$D61*(1+(SQRT(YEARFRAC($A$2,$A61,2))*(1*$B61))),IF('Forward Curve'!$D$7=DataValidation!$A$3,Vols!$E61*(1+(SQRT(YEARFRAC($A$2,$A61,2))*(1*$B61))),IF('Forward Curve'!$D$7=DataValidation!$A$5,Vols!$D61*(1+(SQRT(YEARFRAC($A$2,$A61,2))*(1*$B61)))+0.03,IF('Forward Curve'!$D$7=DataValidation!$A$6,Vols!$H61*(1+(SQRT(YEARFRAC($A$2,$A61,2))*(1*$B61))),IF('Forward Curve'!$D$7=DataValidation!$A$4,Vols!$F61*(1+(SQRT(YEARFRAC($A$2,$A61,2))*(1*$B61))),"")))))</f>
        <v>1.0980647168867329E-2</v>
      </c>
      <c r="M61" s="7">
        <f>IF('Forward Curve'!$D$7=DataValidation!$A$2,Vols!$D61*(1+(SQRT(YEARFRAC($A$2,$A61,2))*(2*$B61))),IF('Forward Curve'!$D$7=DataValidation!$A$3,Vols!$E61*(1+(SQRT(YEARFRAC($A$2,$A61,2))*(2*$B61))),IF('Forward Curve'!$D$7=DataValidation!$A$5,Vols!$D61*(1+(SQRT(YEARFRAC($A$2,$A61,2))*(2*$B61)))+0.03,IF('Forward Curve'!$D$7=DataValidation!$A$6,Vols!$H61*(1+(SQRT(YEARFRAC($A$2,$A61,2))*(2*$B61))),IF('Forward Curve'!$D$7=DataValidation!$A$4,Vols!$F61*(1+(SQRT(YEARFRAC($A$2,$A61,2))*(2*$B61))),"")))))</f>
        <v>1.1134994337734662E-2</v>
      </c>
      <c r="O61" s="47">
        <f t="shared" si="4"/>
        <v>2.5000000000000001E-2</v>
      </c>
      <c r="P61" s="7">
        <f>IF('Forward Curve'!$D$7=DataValidation!$A$2,Vols!$O61,IF('Forward Curve'!$D$7=DataValidation!$A$3,Vols!$O61+(Vols!$E61-Vols!$D61),IF('Forward Curve'!$D$7=DataValidation!$A$5,Vols!$O61+(Vols!$G61-Vols!$D61),IF('Forward Curve'!$D$7=DataValidation!$A$6,Vols!$O61+(Vols!$H61-Vols!$D61),IF('Forward Curve'!$D$7=DataValidation!$A$4,Vols!$O61+(Vols!$F61-Vols!$D61))))))</f>
        <v>2.5000000000000001E-2</v>
      </c>
      <c r="Q61" s="7">
        <f>IF('Forward Curve'!$D$7=DataValidation!$A$2,$D61+0.0025,IF('Forward Curve'!$D$7=DataValidation!$A$3,$E61+0.0025,IF('Forward Curve'!$D$7=DataValidation!$A$5,Vols!$G61+0.0025,IF('Forward Curve'!$D$7=DataValidation!$A$6,Vols!$H61+0.0025,IF('Forward Curve'!$D$7=DataValidation!$A$4,Vols!$F61+0.0025,"")))))</f>
        <v>1.3326300000000001E-2</v>
      </c>
      <c r="R61" s="7">
        <f>IF('Forward Curve'!$D$7=DataValidation!$A$2,$D61+0.005,IF('Forward Curve'!$D$7=DataValidation!$A$3,$E61+0.005,IF('Forward Curve'!$D$7=DataValidation!$A$5,Vols!$G61+0.005,IF('Forward Curve'!$D$7=DataValidation!$A$6,Vols!$H61+0.005,IF('Forward Curve'!$D$7=DataValidation!$A$4,Vols!$F61+0.005,"")))))</f>
        <v>1.5826300000000001E-2</v>
      </c>
      <c r="T61" s="50">
        <f>IF('Forward Curve'!$D$8=DataValidation!$B$2,Vols!$M61,IF('Forward Curve'!$D$8=DataValidation!$B$3,Vols!$L61,IF('Forward Curve'!$D$8=DataValidation!$B$4,Vols!$K61,IF('Forward Curve'!$D$8=DataValidation!$B$5,Vols!$J61,IF('Forward Curve'!$D$8=DataValidation!$B$7,$P61,IF('Forward Curve'!$D$8=DataValidation!$B$8,Vols!$Q61,IF('Forward Curve'!$D$8=DataValidation!$B$9,Vols!$R61,"ERROR")))))))</f>
        <v>1.0980647168867329E-2</v>
      </c>
      <c r="W61" s="36"/>
      <c r="X61" s="36"/>
    </row>
    <row r="62" spans="1:24" x14ac:dyDescent="0.25">
      <c r="A62" s="5">
        <f>'Forward Curve'!$B73</f>
        <v>46050</v>
      </c>
      <c r="B62" s="6">
        <v>6.3080000000000002E-3</v>
      </c>
      <c r="C62" s="7"/>
      <c r="D62" s="6">
        <v>1.1400200000000001E-2</v>
      </c>
      <c r="E62" s="6">
        <v>1.3047E-2</v>
      </c>
      <c r="F62" s="6">
        <v>1.4788600000000001E-2</v>
      </c>
      <c r="G62" s="42">
        <v>4.1010699999999997E-2</v>
      </c>
      <c r="H62" s="42">
        <v>9.4637000000000002E-3</v>
      </c>
      <c r="I62" s="8"/>
      <c r="J62" s="7">
        <f>IF('Forward Curve'!$D$7=DataValidation!$A$2,Vols!$D62*(1-(SQRT(YEARFRAC($A$2,$A62,2))*(2*$B62))),IF('Forward Curve'!$D$7=DataValidation!$A$3,Vols!$E62*(1-(SQRT(YEARFRAC($A$2,$A62,2))*(2*$B62))),IF('Forward Curve'!$D$7=DataValidation!$A$5,Vols!$D62*(1-(SQRT(YEARFRAC($A$2,$A62,2))*(2*$B62)))+0.03,IF('Forward Curve'!$D$7=DataValidation!$A$6,Vols!$H62*(1-(SQRT(YEARFRAC($A$2,$A62,2))*(2*$B62))),IF('Forward Curve'!$D$7=DataValidation!$A$4,Vols!$F62*(1-(SQRT(YEARFRAC($A$2,$A62,2))*(2*$B62))),"")))))</f>
        <v>1.1076549535435798E-2</v>
      </c>
      <c r="K62" s="7">
        <f>IF('Forward Curve'!$D$7=DataValidation!$A$2,Vols!$D62*(1-(SQRT(YEARFRAC($A$2,$A62,2))*(1*$B62))),IF('Forward Curve'!$D$7=DataValidation!$A$3,Vols!$E62*(1-(SQRT(YEARFRAC($A$2,$A62,2))*(1*$B62))),IF('Forward Curve'!$D$7=DataValidation!$A$5,Vols!$D62*(1-(SQRT(YEARFRAC($A$2,$A62,2))*(1*$B62)))+0.03,IF('Forward Curve'!$D$7=DataValidation!$A$6,Vols!$H62*(1-(SQRT(YEARFRAC($A$2,$A62,2))*(1*$B62))),IF('Forward Curve'!$D$7=DataValidation!$A$4,Vols!$F62*(1-(SQRT(YEARFRAC($A$2,$A62,2))*(1*$B62))),"")))))</f>
        <v>1.12383747677179E-2</v>
      </c>
      <c r="L62" s="7">
        <f>IF('Forward Curve'!$D$7=DataValidation!$A$2,Vols!$D62*(1+(SQRT(YEARFRAC($A$2,$A62,2))*(1*$B62))),IF('Forward Curve'!$D$7=DataValidation!$A$3,Vols!$E62*(1+(SQRT(YEARFRAC($A$2,$A62,2))*(1*$B62))),IF('Forward Curve'!$D$7=DataValidation!$A$5,Vols!$D62*(1+(SQRT(YEARFRAC($A$2,$A62,2))*(1*$B62)))+0.03,IF('Forward Curve'!$D$7=DataValidation!$A$6,Vols!$H62*(1+(SQRT(YEARFRAC($A$2,$A62,2))*(1*$B62))),IF('Forward Curve'!$D$7=DataValidation!$A$4,Vols!$F62*(1+(SQRT(YEARFRAC($A$2,$A62,2))*(1*$B62))),"")))))</f>
        <v>1.1562025232282103E-2</v>
      </c>
      <c r="M62" s="7">
        <f>IF('Forward Curve'!$D$7=DataValidation!$A$2,Vols!$D62*(1+(SQRT(YEARFRAC($A$2,$A62,2))*(2*$B62))),IF('Forward Curve'!$D$7=DataValidation!$A$3,Vols!$E62*(1+(SQRT(YEARFRAC($A$2,$A62,2))*(2*$B62))),IF('Forward Curve'!$D$7=DataValidation!$A$5,Vols!$D62*(1+(SQRT(YEARFRAC($A$2,$A62,2))*(2*$B62)))+0.03,IF('Forward Curve'!$D$7=DataValidation!$A$6,Vols!$H62*(1+(SQRT(YEARFRAC($A$2,$A62,2))*(2*$B62))),IF('Forward Curve'!$D$7=DataValidation!$A$4,Vols!$F62*(1+(SQRT(YEARFRAC($A$2,$A62,2))*(2*$B62))),"")))))</f>
        <v>1.1723850464564204E-2</v>
      </c>
      <c r="O62" s="47">
        <f t="shared" si="4"/>
        <v>2.5000000000000001E-2</v>
      </c>
      <c r="P62" s="7">
        <f>IF('Forward Curve'!$D$7=DataValidation!$A$2,Vols!$O62,IF('Forward Curve'!$D$7=DataValidation!$A$3,Vols!$O62+(Vols!$E62-Vols!$D62),IF('Forward Curve'!$D$7=DataValidation!$A$5,Vols!$O62+(Vols!$G62-Vols!$D62),IF('Forward Curve'!$D$7=DataValidation!$A$6,Vols!$O62+(Vols!$H62-Vols!$D62),IF('Forward Curve'!$D$7=DataValidation!$A$4,Vols!$O62+(Vols!$F62-Vols!$D62))))))</f>
        <v>2.5000000000000001E-2</v>
      </c>
      <c r="Q62" s="7">
        <f>IF('Forward Curve'!$D$7=DataValidation!$A$2,$D62+0.0025,IF('Forward Curve'!$D$7=DataValidation!$A$3,$E62+0.0025,IF('Forward Curve'!$D$7=DataValidation!$A$5,Vols!$G62+0.0025,IF('Forward Curve'!$D$7=DataValidation!$A$6,Vols!$H62+0.0025,IF('Forward Curve'!$D$7=DataValidation!$A$4,Vols!$F62+0.0025,"")))))</f>
        <v>1.3900200000000001E-2</v>
      </c>
      <c r="R62" s="7">
        <f>IF('Forward Curve'!$D$7=DataValidation!$A$2,$D62+0.005,IF('Forward Curve'!$D$7=DataValidation!$A$3,$E62+0.005,IF('Forward Curve'!$D$7=DataValidation!$A$5,Vols!$G62+0.005,IF('Forward Curve'!$D$7=DataValidation!$A$6,Vols!$H62+0.005,IF('Forward Curve'!$D$7=DataValidation!$A$4,Vols!$F62+0.005,"")))))</f>
        <v>1.64002E-2</v>
      </c>
      <c r="T62" s="50">
        <f>IF('Forward Curve'!$D$8=DataValidation!$B$2,Vols!$M62,IF('Forward Curve'!$D$8=DataValidation!$B$3,Vols!$L62,IF('Forward Curve'!$D$8=DataValidation!$B$4,Vols!$K62,IF('Forward Curve'!$D$8=DataValidation!$B$5,Vols!$J62,IF('Forward Curve'!$D$8=DataValidation!$B$7,$P62,IF('Forward Curve'!$D$8=DataValidation!$B$8,Vols!$Q62,IF('Forward Curve'!$D$8=DataValidation!$B$9,Vols!$R62,"ERROR")))))))</f>
        <v>1.1562025232282103E-2</v>
      </c>
      <c r="W62" s="36"/>
      <c r="X62" s="36"/>
    </row>
    <row r="63" spans="1:24" x14ac:dyDescent="0.25">
      <c r="A63" s="5">
        <f>'Forward Curve'!$B74</f>
        <v>46081</v>
      </c>
      <c r="B63" s="6">
        <v>6.2490000000000002E-3</v>
      </c>
      <c r="C63" s="7"/>
      <c r="D63" s="6">
        <v>1.16773E-2</v>
      </c>
      <c r="E63" s="6">
        <v>1.32844E-2</v>
      </c>
      <c r="F63" s="6">
        <v>1.5022200000000001E-2</v>
      </c>
      <c r="G63" s="42">
        <v>4.1761699999999999E-2</v>
      </c>
      <c r="H63" s="42">
        <v>1.0442400000000001E-2</v>
      </c>
      <c r="I63" s="8"/>
      <c r="J63" s="7">
        <f>IF('Forward Curve'!$D$7=DataValidation!$A$2,Vols!$D63*(1-(SQRT(YEARFRAC($A$2,$A63,2))*(2*$B63))),IF('Forward Curve'!$D$7=DataValidation!$A$3,Vols!$E63*(1-(SQRT(YEARFRAC($A$2,$A63,2))*(2*$B63))),IF('Forward Curve'!$D$7=DataValidation!$A$5,Vols!$D63*(1-(SQRT(YEARFRAC($A$2,$A63,2))*(2*$B63)))+0.03,IF('Forward Curve'!$D$7=DataValidation!$A$6,Vols!$H63*(1-(SQRT(YEARFRAC($A$2,$A63,2))*(2*$B63))),IF('Forward Curve'!$D$7=DataValidation!$A$4,Vols!$F63*(1-(SQRT(YEARFRAC($A$2,$A63,2))*(2*$B63))),"")))))</f>
        <v>1.1346102863997381E-2</v>
      </c>
      <c r="K63" s="7">
        <f>IF('Forward Curve'!$D$7=DataValidation!$A$2,Vols!$D63*(1-(SQRT(YEARFRAC($A$2,$A63,2))*(1*$B63))),IF('Forward Curve'!$D$7=DataValidation!$A$3,Vols!$E63*(1-(SQRT(YEARFRAC($A$2,$A63,2))*(1*$B63))),IF('Forward Curve'!$D$7=DataValidation!$A$5,Vols!$D63*(1-(SQRT(YEARFRAC($A$2,$A63,2))*(1*$B63)))+0.03,IF('Forward Curve'!$D$7=DataValidation!$A$6,Vols!$H63*(1-(SQRT(YEARFRAC($A$2,$A63,2))*(1*$B63))),IF('Forward Curve'!$D$7=DataValidation!$A$4,Vols!$F63*(1-(SQRT(YEARFRAC($A$2,$A63,2))*(1*$B63))),"")))))</f>
        <v>1.1511701431998691E-2</v>
      </c>
      <c r="L63" s="7">
        <f>IF('Forward Curve'!$D$7=DataValidation!$A$2,Vols!$D63*(1+(SQRT(YEARFRAC($A$2,$A63,2))*(1*$B63))),IF('Forward Curve'!$D$7=DataValidation!$A$3,Vols!$E63*(1+(SQRT(YEARFRAC($A$2,$A63,2))*(1*$B63))),IF('Forward Curve'!$D$7=DataValidation!$A$5,Vols!$D63*(1+(SQRT(YEARFRAC($A$2,$A63,2))*(1*$B63)))+0.03,IF('Forward Curve'!$D$7=DataValidation!$A$6,Vols!$H63*(1+(SQRT(YEARFRAC($A$2,$A63,2))*(1*$B63))),IF('Forward Curve'!$D$7=DataValidation!$A$4,Vols!$F63*(1+(SQRT(YEARFRAC($A$2,$A63,2))*(1*$B63))),"")))))</f>
        <v>1.184289856800131E-2</v>
      </c>
      <c r="M63" s="7">
        <f>IF('Forward Curve'!$D$7=DataValidation!$A$2,Vols!$D63*(1+(SQRT(YEARFRAC($A$2,$A63,2))*(2*$B63))),IF('Forward Curve'!$D$7=DataValidation!$A$3,Vols!$E63*(1+(SQRT(YEARFRAC($A$2,$A63,2))*(2*$B63))),IF('Forward Curve'!$D$7=DataValidation!$A$5,Vols!$D63*(1+(SQRT(YEARFRAC($A$2,$A63,2))*(2*$B63)))+0.03,IF('Forward Curve'!$D$7=DataValidation!$A$6,Vols!$H63*(1+(SQRT(YEARFRAC($A$2,$A63,2))*(2*$B63))),IF('Forward Curve'!$D$7=DataValidation!$A$4,Vols!$F63*(1+(SQRT(YEARFRAC($A$2,$A63,2))*(2*$B63))),"")))))</f>
        <v>1.2008497136002617E-2</v>
      </c>
      <c r="O63" s="47">
        <f t="shared" si="4"/>
        <v>2.5000000000000001E-2</v>
      </c>
      <c r="P63" s="7">
        <f>IF('Forward Curve'!$D$7=DataValidation!$A$2,Vols!$O63,IF('Forward Curve'!$D$7=DataValidation!$A$3,Vols!$O63+(Vols!$E63-Vols!$D63),IF('Forward Curve'!$D$7=DataValidation!$A$5,Vols!$O63+(Vols!$G63-Vols!$D63),IF('Forward Curve'!$D$7=DataValidation!$A$6,Vols!$O63+(Vols!$H63-Vols!$D63),IF('Forward Curve'!$D$7=DataValidation!$A$4,Vols!$O63+(Vols!$F63-Vols!$D63))))))</f>
        <v>2.5000000000000001E-2</v>
      </c>
      <c r="Q63" s="7">
        <f>IF('Forward Curve'!$D$7=DataValidation!$A$2,$D63+0.0025,IF('Forward Curve'!$D$7=DataValidation!$A$3,$E63+0.0025,IF('Forward Curve'!$D$7=DataValidation!$A$5,Vols!$G63+0.0025,IF('Forward Curve'!$D$7=DataValidation!$A$6,Vols!$H63+0.0025,IF('Forward Curve'!$D$7=DataValidation!$A$4,Vols!$F63+0.0025,"")))))</f>
        <v>1.41773E-2</v>
      </c>
      <c r="R63" s="7">
        <f>IF('Forward Curve'!$D$7=DataValidation!$A$2,$D63+0.005,IF('Forward Curve'!$D$7=DataValidation!$A$3,$E63+0.005,IF('Forward Curve'!$D$7=DataValidation!$A$5,Vols!$G63+0.005,IF('Forward Curve'!$D$7=DataValidation!$A$6,Vols!$H63+0.005,IF('Forward Curve'!$D$7=DataValidation!$A$4,Vols!$F63+0.005,"")))))</f>
        <v>1.6677299999999999E-2</v>
      </c>
      <c r="T63" s="50">
        <f>IF('Forward Curve'!$D$8=DataValidation!$B$2,Vols!$M63,IF('Forward Curve'!$D$8=DataValidation!$B$3,Vols!$L63,IF('Forward Curve'!$D$8=DataValidation!$B$4,Vols!$K63,IF('Forward Curve'!$D$8=DataValidation!$B$5,Vols!$J63,IF('Forward Curve'!$D$8=DataValidation!$B$7,$P63,IF('Forward Curve'!$D$8=DataValidation!$B$8,Vols!$Q63,IF('Forward Curve'!$D$8=DataValidation!$B$9,Vols!$R63,"ERROR")))))))</f>
        <v>1.184289856800131E-2</v>
      </c>
      <c r="W63" s="36"/>
      <c r="X63" s="36"/>
    </row>
    <row r="64" spans="1:24" x14ac:dyDescent="0.25">
      <c r="A64" s="5">
        <f>'Forward Curve'!$B75</f>
        <v>46109</v>
      </c>
      <c r="B64" s="6">
        <v>6.1909999999999995E-3</v>
      </c>
      <c r="C64" s="7"/>
      <c r="D64" s="6">
        <v>1.1930000000000001E-2</v>
      </c>
      <c r="E64" s="6">
        <v>1.3539799999999999E-2</v>
      </c>
      <c r="F64" s="6">
        <v>1.52768E-2</v>
      </c>
      <c r="G64" s="42">
        <v>4.2076000000000002E-2</v>
      </c>
      <c r="H64" s="42">
        <v>1.07013E-2</v>
      </c>
      <c r="I64" s="8"/>
      <c r="J64" s="7">
        <f>IF('Forward Curve'!$D$7=DataValidation!$A$2,Vols!$D64*(1-(SQRT(YEARFRAC($A$2,$A64,2))*(2*$B64))),IF('Forward Curve'!$D$7=DataValidation!$A$3,Vols!$E64*(1-(SQRT(YEARFRAC($A$2,$A64,2))*(2*$B64))),IF('Forward Curve'!$D$7=DataValidation!$A$5,Vols!$D64*(1-(SQRT(YEARFRAC($A$2,$A64,2))*(2*$B64)))+0.03,IF('Forward Curve'!$D$7=DataValidation!$A$6,Vols!$H64*(1-(SQRT(YEARFRAC($A$2,$A64,2))*(2*$B64))),IF('Forward Curve'!$D$7=DataValidation!$A$4,Vols!$F64*(1-(SQRT(YEARFRAC($A$2,$A64,2))*(2*$B64))),"")))))</f>
        <v>1.1592254320229169E-2</v>
      </c>
      <c r="K64" s="7">
        <f>IF('Forward Curve'!$D$7=DataValidation!$A$2,Vols!$D64*(1-(SQRT(YEARFRAC($A$2,$A64,2))*(1*$B64))),IF('Forward Curve'!$D$7=DataValidation!$A$3,Vols!$E64*(1-(SQRT(YEARFRAC($A$2,$A64,2))*(1*$B64))),IF('Forward Curve'!$D$7=DataValidation!$A$5,Vols!$D64*(1-(SQRT(YEARFRAC($A$2,$A64,2))*(1*$B64)))+0.03,IF('Forward Curve'!$D$7=DataValidation!$A$6,Vols!$H64*(1-(SQRT(YEARFRAC($A$2,$A64,2))*(1*$B64))),IF('Forward Curve'!$D$7=DataValidation!$A$4,Vols!$F64*(1-(SQRT(YEARFRAC($A$2,$A64,2))*(1*$B64))),"")))))</f>
        <v>1.1761127160114586E-2</v>
      </c>
      <c r="L64" s="7">
        <f>IF('Forward Curve'!$D$7=DataValidation!$A$2,Vols!$D64*(1+(SQRT(YEARFRAC($A$2,$A64,2))*(1*$B64))),IF('Forward Curve'!$D$7=DataValidation!$A$3,Vols!$E64*(1+(SQRT(YEARFRAC($A$2,$A64,2))*(1*$B64))),IF('Forward Curve'!$D$7=DataValidation!$A$5,Vols!$D64*(1+(SQRT(YEARFRAC($A$2,$A64,2))*(1*$B64)))+0.03,IF('Forward Curve'!$D$7=DataValidation!$A$6,Vols!$H64*(1+(SQRT(YEARFRAC($A$2,$A64,2))*(1*$B64))),IF('Forward Curve'!$D$7=DataValidation!$A$4,Vols!$F64*(1+(SQRT(YEARFRAC($A$2,$A64,2))*(1*$B64))),"")))))</f>
        <v>1.2098872839885417E-2</v>
      </c>
      <c r="M64" s="7">
        <f>IF('Forward Curve'!$D$7=DataValidation!$A$2,Vols!$D64*(1+(SQRT(YEARFRAC($A$2,$A64,2))*(2*$B64))),IF('Forward Curve'!$D$7=DataValidation!$A$3,Vols!$E64*(1+(SQRT(YEARFRAC($A$2,$A64,2))*(2*$B64))),IF('Forward Curve'!$D$7=DataValidation!$A$5,Vols!$D64*(1+(SQRT(YEARFRAC($A$2,$A64,2))*(2*$B64)))+0.03,IF('Forward Curve'!$D$7=DataValidation!$A$6,Vols!$H64*(1+(SQRT(YEARFRAC($A$2,$A64,2))*(2*$B64))),IF('Forward Curve'!$D$7=DataValidation!$A$4,Vols!$F64*(1+(SQRT(YEARFRAC($A$2,$A64,2))*(2*$B64))),"")))))</f>
        <v>1.2267745679770833E-2</v>
      </c>
      <c r="O64" s="47">
        <f t="shared" si="4"/>
        <v>2.5000000000000001E-2</v>
      </c>
      <c r="P64" s="7">
        <f>IF('Forward Curve'!$D$7=DataValidation!$A$2,Vols!$O64,IF('Forward Curve'!$D$7=DataValidation!$A$3,Vols!$O64+(Vols!$E64-Vols!$D64),IF('Forward Curve'!$D$7=DataValidation!$A$5,Vols!$O64+(Vols!$G64-Vols!$D64),IF('Forward Curve'!$D$7=DataValidation!$A$6,Vols!$O64+(Vols!$H64-Vols!$D64),IF('Forward Curve'!$D$7=DataValidation!$A$4,Vols!$O64+(Vols!$F64-Vols!$D64))))))</f>
        <v>2.5000000000000001E-2</v>
      </c>
      <c r="Q64" s="7">
        <f>IF('Forward Curve'!$D$7=DataValidation!$A$2,$D64+0.0025,IF('Forward Curve'!$D$7=DataValidation!$A$3,$E64+0.0025,IF('Forward Curve'!$D$7=DataValidation!$A$5,Vols!$G64+0.0025,IF('Forward Curve'!$D$7=DataValidation!$A$6,Vols!$H64+0.0025,IF('Forward Curve'!$D$7=DataValidation!$A$4,Vols!$F64+0.0025,"")))))</f>
        <v>1.4430000000000002E-2</v>
      </c>
      <c r="R64" s="7">
        <f>IF('Forward Curve'!$D$7=DataValidation!$A$2,$D64+0.005,IF('Forward Curve'!$D$7=DataValidation!$A$3,$E64+0.005,IF('Forward Curve'!$D$7=DataValidation!$A$5,Vols!$G64+0.005,IF('Forward Curve'!$D$7=DataValidation!$A$6,Vols!$H64+0.005,IF('Forward Curve'!$D$7=DataValidation!$A$4,Vols!$F64+0.005,"")))))</f>
        <v>1.6930000000000001E-2</v>
      </c>
      <c r="T64" s="50">
        <f>IF('Forward Curve'!$D$8=DataValidation!$B$2,Vols!$M64,IF('Forward Curve'!$D$8=DataValidation!$B$3,Vols!$L64,IF('Forward Curve'!$D$8=DataValidation!$B$4,Vols!$K64,IF('Forward Curve'!$D$8=DataValidation!$B$5,Vols!$J64,IF('Forward Curve'!$D$8=DataValidation!$B$7,$P64,IF('Forward Curve'!$D$8=DataValidation!$B$8,Vols!$Q64,IF('Forward Curve'!$D$8=DataValidation!$B$9,Vols!$R64,"ERROR")))))))</f>
        <v>1.2098872839885417E-2</v>
      </c>
      <c r="W64" s="36"/>
      <c r="X64" s="36"/>
    </row>
    <row r="65" spans="1:24" x14ac:dyDescent="0.25">
      <c r="A65" s="5">
        <f>'Forward Curve'!$B76</f>
        <v>46140</v>
      </c>
      <c r="B65" s="6">
        <v>6.1390000000000004E-3</v>
      </c>
      <c r="C65" s="7"/>
      <c r="D65" s="6">
        <v>1.2157899999999999E-2</v>
      </c>
      <c r="E65" s="6">
        <v>1.37679E-2</v>
      </c>
      <c r="F65" s="6">
        <v>1.55037E-2</v>
      </c>
      <c r="G65" s="42">
        <v>4.2304700000000001E-2</v>
      </c>
      <c r="H65" s="42">
        <v>1.09222E-2</v>
      </c>
      <c r="I65" s="8"/>
      <c r="J65" s="7">
        <f>IF('Forward Curve'!$D$7=DataValidation!$A$2,Vols!$D65*(1-(SQRT(YEARFRAC($A$2,$A65,2))*(2*$B65))),IF('Forward Curve'!$D$7=DataValidation!$A$3,Vols!$E65*(1-(SQRT(YEARFRAC($A$2,$A65,2))*(2*$B65))),IF('Forward Curve'!$D$7=DataValidation!$A$5,Vols!$D65*(1-(SQRT(YEARFRAC($A$2,$A65,2))*(2*$B65)))+0.03,IF('Forward Curve'!$D$7=DataValidation!$A$6,Vols!$H65*(1-(SQRT(YEARFRAC($A$2,$A65,2))*(2*$B65))),IF('Forward Curve'!$D$7=DataValidation!$A$4,Vols!$F65*(1-(SQRT(YEARFRAC($A$2,$A65,2))*(2*$B65))),"")))))</f>
        <v>1.1813793853131053E-2</v>
      </c>
      <c r="K65" s="7">
        <f>IF('Forward Curve'!$D$7=DataValidation!$A$2,Vols!$D65*(1-(SQRT(YEARFRAC($A$2,$A65,2))*(1*$B65))),IF('Forward Curve'!$D$7=DataValidation!$A$3,Vols!$E65*(1-(SQRT(YEARFRAC($A$2,$A65,2))*(1*$B65))),IF('Forward Curve'!$D$7=DataValidation!$A$5,Vols!$D65*(1-(SQRT(YEARFRAC($A$2,$A65,2))*(1*$B65)))+0.03,IF('Forward Curve'!$D$7=DataValidation!$A$6,Vols!$H65*(1-(SQRT(YEARFRAC($A$2,$A65,2))*(1*$B65))),IF('Forward Curve'!$D$7=DataValidation!$A$4,Vols!$F65*(1-(SQRT(YEARFRAC($A$2,$A65,2))*(1*$B65))),"")))))</f>
        <v>1.1985846926565525E-2</v>
      </c>
      <c r="L65" s="7">
        <f>IF('Forward Curve'!$D$7=DataValidation!$A$2,Vols!$D65*(1+(SQRT(YEARFRAC($A$2,$A65,2))*(1*$B65))),IF('Forward Curve'!$D$7=DataValidation!$A$3,Vols!$E65*(1+(SQRT(YEARFRAC($A$2,$A65,2))*(1*$B65))),IF('Forward Curve'!$D$7=DataValidation!$A$5,Vols!$D65*(1+(SQRT(YEARFRAC($A$2,$A65,2))*(1*$B65)))+0.03,IF('Forward Curve'!$D$7=DataValidation!$A$6,Vols!$H65*(1+(SQRT(YEARFRAC($A$2,$A65,2))*(1*$B65))),IF('Forward Curve'!$D$7=DataValidation!$A$4,Vols!$F65*(1+(SQRT(YEARFRAC($A$2,$A65,2))*(1*$B65))),"")))))</f>
        <v>1.2329953073434473E-2</v>
      </c>
      <c r="M65" s="7">
        <f>IF('Forward Curve'!$D$7=DataValidation!$A$2,Vols!$D65*(1+(SQRT(YEARFRAC($A$2,$A65,2))*(2*$B65))),IF('Forward Curve'!$D$7=DataValidation!$A$3,Vols!$E65*(1+(SQRT(YEARFRAC($A$2,$A65,2))*(2*$B65))),IF('Forward Curve'!$D$7=DataValidation!$A$5,Vols!$D65*(1+(SQRT(YEARFRAC($A$2,$A65,2))*(2*$B65)))+0.03,IF('Forward Curve'!$D$7=DataValidation!$A$6,Vols!$H65*(1+(SQRT(YEARFRAC($A$2,$A65,2))*(2*$B65))),IF('Forward Curve'!$D$7=DataValidation!$A$4,Vols!$F65*(1+(SQRT(YEARFRAC($A$2,$A65,2))*(2*$B65))),"")))))</f>
        <v>1.2502006146868945E-2</v>
      </c>
      <c r="O65" s="47">
        <f t="shared" si="4"/>
        <v>2.5000000000000001E-2</v>
      </c>
      <c r="P65" s="7">
        <f>IF('Forward Curve'!$D$7=DataValidation!$A$2,Vols!$O65,IF('Forward Curve'!$D$7=DataValidation!$A$3,Vols!$O65+(Vols!$E65-Vols!$D65),IF('Forward Curve'!$D$7=DataValidation!$A$5,Vols!$O65+(Vols!$G65-Vols!$D65),IF('Forward Curve'!$D$7=DataValidation!$A$6,Vols!$O65+(Vols!$H65-Vols!$D65),IF('Forward Curve'!$D$7=DataValidation!$A$4,Vols!$O65+(Vols!$F65-Vols!$D65))))))</f>
        <v>2.5000000000000001E-2</v>
      </c>
      <c r="Q65" s="7">
        <f>IF('Forward Curve'!$D$7=DataValidation!$A$2,$D65+0.0025,IF('Forward Curve'!$D$7=DataValidation!$A$3,$E65+0.0025,IF('Forward Curve'!$D$7=DataValidation!$A$5,Vols!$G65+0.0025,IF('Forward Curve'!$D$7=DataValidation!$A$6,Vols!$H65+0.0025,IF('Forward Curve'!$D$7=DataValidation!$A$4,Vols!$F65+0.0025,"")))))</f>
        <v>1.46579E-2</v>
      </c>
      <c r="R65" s="7">
        <f>IF('Forward Curve'!$D$7=DataValidation!$A$2,$D65+0.005,IF('Forward Curve'!$D$7=DataValidation!$A$3,$E65+0.005,IF('Forward Curve'!$D$7=DataValidation!$A$5,Vols!$G65+0.005,IF('Forward Curve'!$D$7=DataValidation!$A$6,Vols!$H65+0.005,IF('Forward Curve'!$D$7=DataValidation!$A$4,Vols!$F65+0.005,"")))))</f>
        <v>1.71579E-2</v>
      </c>
      <c r="T65" s="50">
        <f>IF('Forward Curve'!$D$8=DataValidation!$B$2,Vols!$M65,IF('Forward Curve'!$D$8=DataValidation!$B$3,Vols!$L65,IF('Forward Curve'!$D$8=DataValidation!$B$4,Vols!$K65,IF('Forward Curve'!$D$8=DataValidation!$B$5,Vols!$J65,IF('Forward Curve'!$D$8=DataValidation!$B$7,$P65,IF('Forward Curve'!$D$8=DataValidation!$B$8,Vols!$Q65,IF('Forward Curve'!$D$8=DataValidation!$B$9,Vols!$R65,"ERROR")))))))</f>
        <v>1.2329953073434473E-2</v>
      </c>
      <c r="W65" s="36"/>
      <c r="X65" s="36"/>
    </row>
    <row r="66" spans="1:24" x14ac:dyDescent="0.25">
      <c r="A66" s="5">
        <f>'Forward Curve'!$B77</f>
        <v>46170</v>
      </c>
      <c r="B66" s="6">
        <v>6.0840000000000009E-3</v>
      </c>
      <c r="C66" s="7"/>
      <c r="D66" s="6">
        <v>1.23932E-2</v>
      </c>
      <c r="E66" s="6">
        <v>1.3998999999999999E-2</v>
      </c>
      <c r="F66" s="6">
        <v>1.5743199999999999E-2</v>
      </c>
      <c r="G66" s="42">
        <v>4.2442099999999996E-2</v>
      </c>
      <c r="H66" s="42">
        <v>1.11103E-2</v>
      </c>
      <c r="I66" s="8"/>
      <c r="J66" s="7">
        <f>IF('Forward Curve'!$D$7=DataValidation!$A$2,Vols!$D66*(1-(SQRT(YEARFRAC($A$2,$A66,2))*(2*$B66))),IF('Forward Curve'!$D$7=DataValidation!$A$3,Vols!$E66*(1-(SQRT(YEARFRAC($A$2,$A66,2))*(2*$B66))),IF('Forward Curve'!$D$7=DataValidation!$A$5,Vols!$D66*(1-(SQRT(YEARFRAC($A$2,$A66,2))*(2*$B66)))+0.03,IF('Forward Curve'!$D$7=DataValidation!$A$6,Vols!$H66*(1-(SQRT(YEARFRAC($A$2,$A66,2))*(2*$B66))),IF('Forward Curve'!$D$7=DataValidation!$A$4,Vols!$F66*(1-(SQRT(YEARFRAC($A$2,$A66,2))*(2*$B66))),"")))))</f>
        <v>1.2042861545874589E-2</v>
      </c>
      <c r="K66" s="7">
        <f>IF('Forward Curve'!$D$7=DataValidation!$A$2,Vols!$D66*(1-(SQRT(YEARFRAC($A$2,$A66,2))*(1*$B66))),IF('Forward Curve'!$D$7=DataValidation!$A$3,Vols!$E66*(1-(SQRT(YEARFRAC($A$2,$A66,2))*(1*$B66))),IF('Forward Curve'!$D$7=DataValidation!$A$5,Vols!$D66*(1-(SQRT(YEARFRAC($A$2,$A66,2))*(1*$B66)))+0.03,IF('Forward Curve'!$D$7=DataValidation!$A$6,Vols!$H66*(1-(SQRT(YEARFRAC($A$2,$A66,2))*(1*$B66))),IF('Forward Curve'!$D$7=DataValidation!$A$4,Vols!$F66*(1-(SQRT(YEARFRAC($A$2,$A66,2))*(1*$B66))),"")))))</f>
        <v>1.2218030772937294E-2</v>
      </c>
      <c r="L66" s="7">
        <f>IF('Forward Curve'!$D$7=DataValidation!$A$2,Vols!$D66*(1+(SQRT(YEARFRAC($A$2,$A66,2))*(1*$B66))),IF('Forward Curve'!$D$7=DataValidation!$A$3,Vols!$E66*(1+(SQRT(YEARFRAC($A$2,$A66,2))*(1*$B66))),IF('Forward Curve'!$D$7=DataValidation!$A$5,Vols!$D66*(1+(SQRT(YEARFRAC($A$2,$A66,2))*(1*$B66)))+0.03,IF('Forward Curve'!$D$7=DataValidation!$A$6,Vols!$H66*(1+(SQRT(YEARFRAC($A$2,$A66,2))*(1*$B66))),IF('Forward Curve'!$D$7=DataValidation!$A$4,Vols!$F66*(1+(SQRT(YEARFRAC($A$2,$A66,2))*(1*$B66))),"")))))</f>
        <v>1.2568369227062707E-2</v>
      </c>
      <c r="M66" s="7">
        <f>IF('Forward Curve'!$D$7=DataValidation!$A$2,Vols!$D66*(1+(SQRT(YEARFRAC($A$2,$A66,2))*(2*$B66))),IF('Forward Curve'!$D$7=DataValidation!$A$3,Vols!$E66*(1+(SQRT(YEARFRAC($A$2,$A66,2))*(2*$B66))),IF('Forward Curve'!$D$7=DataValidation!$A$5,Vols!$D66*(1+(SQRT(YEARFRAC($A$2,$A66,2))*(2*$B66)))+0.03,IF('Forward Curve'!$D$7=DataValidation!$A$6,Vols!$H66*(1+(SQRT(YEARFRAC($A$2,$A66,2))*(2*$B66))),IF('Forward Curve'!$D$7=DataValidation!$A$4,Vols!$F66*(1+(SQRT(YEARFRAC($A$2,$A66,2))*(2*$B66))),"")))))</f>
        <v>1.2743538454125413E-2</v>
      </c>
      <c r="O66" s="47">
        <f t="shared" si="4"/>
        <v>2.5000000000000001E-2</v>
      </c>
      <c r="P66" s="7">
        <f>IF('Forward Curve'!$D$7=DataValidation!$A$2,Vols!$O66,IF('Forward Curve'!$D$7=DataValidation!$A$3,Vols!$O66+(Vols!$E66-Vols!$D66),IF('Forward Curve'!$D$7=DataValidation!$A$5,Vols!$O66+(Vols!$G66-Vols!$D66),IF('Forward Curve'!$D$7=DataValidation!$A$6,Vols!$O66+(Vols!$H66-Vols!$D66),IF('Forward Curve'!$D$7=DataValidation!$A$4,Vols!$O66+(Vols!$F66-Vols!$D66))))))</f>
        <v>2.5000000000000001E-2</v>
      </c>
      <c r="Q66" s="7">
        <f>IF('Forward Curve'!$D$7=DataValidation!$A$2,$D66+0.0025,IF('Forward Curve'!$D$7=DataValidation!$A$3,$E66+0.0025,IF('Forward Curve'!$D$7=DataValidation!$A$5,Vols!$G66+0.0025,IF('Forward Curve'!$D$7=DataValidation!$A$6,Vols!$H66+0.0025,IF('Forward Curve'!$D$7=DataValidation!$A$4,Vols!$F66+0.0025,"")))))</f>
        <v>1.4893200000000001E-2</v>
      </c>
      <c r="R66" s="7">
        <f>IF('Forward Curve'!$D$7=DataValidation!$A$2,$D66+0.005,IF('Forward Curve'!$D$7=DataValidation!$A$3,$E66+0.005,IF('Forward Curve'!$D$7=DataValidation!$A$5,Vols!$G66+0.005,IF('Forward Curve'!$D$7=DataValidation!$A$6,Vols!$H66+0.005,IF('Forward Curve'!$D$7=DataValidation!$A$4,Vols!$F66+0.005,"")))))</f>
        <v>1.7393200000000001E-2</v>
      </c>
      <c r="T66" s="50">
        <f>IF('Forward Curve'!$D$8=DataValidation!$B$2,Vols!$M66,IF('Forward Curve'!$D$8=DataValidation!$B$3,Vols!$L66,IF('Forward Curve'!$D$8=DataValidation!$B$4,Vols!$K66,IF('Forward Curve'!$D$8=DataValidation!$B$5,Vols!$J66,IF('Forward Curve'!$D$8=DataValidation!$B$7,$P66,IF('Forward Curve'!$D$8=DataValidation!$B$8,Vols!$Q66,IF('Forward Curve'!$D$8=DataValidation!$B$9,Vols!$R66,"ERROR")))))))</f>
        <v>1.2568369227062707E-2</v>
      </c>
      <c r="W66" s="36"/>
      <c r="X66" s="36"/>
    </row>
    <row r="67" spans="1:24" x14ac:dyDescent="0.25">
      <c r="A67" s="5">
        <f>'Forward Curve'!$B78</f>
        <v>46201</v>
      </c>
      <c r="B67" s="6">
        <v>6.0309999999999999E-3</v>
      </c>
      <c r="C67" s="7"/>
      <c r="D67" s="6">
        <v>1.26271E-2</v>
      </c>
      <c r="E67" s="6">
        <v>1.4242999999999999E-2</v>
      </c>
      <c r="F67" s="6">
        <v>1.5972099999999999E-2</v>
      </c>
      <c r="G67" s="42">
        <v>4.2767099999999995E-2</v>
      </c>
      <c r="H67" s="42">
        <v>1.13694E-2</v>
      </c>
      <c r="I67" s="8"/>
      <c r="J67" s="7">
        <f>IF('Forward Curve'!$D$7=DataValidation!$A$2,Vols!$D67*(1-(SQRT(YEARFRAC($A$2,$A67,2))*(2*$B67))),IF('Forward Curve'!$D$7=DataValidation!$A$3,Vols!$E67*(1-(SQRT(YEARFRAC($A$2,$A67,2))*(2*$B67))),IF('Forward Curve'!$D$7=DataValidation!$A$5,Vols!$D67*(1-(SQRT(YEARFRAC($A$2,$A67,2))*(2*$B67)))+0.03,IF('Forward Curve'!$D$7=DataValidation!$A$6,Vols!$H67*(1-(SQRT(YEARFRAC($A$2,$A67,2))*(2*$B67))),IF('Forward Curve'!$D$7=DataValidation!$A$4,Vols!$F67*(1-(SQRT(YEARFRAC($A$2,$A67,2))*(2*$B67))),"")))))</f>
        <v>1.2270447503962308E-2</v>
      </c>
      <c r="K67" s="7">
        <f>IF('Forward Curve'!$D$7=DataValidation!$A$2,Vols!$D67*(1-(SQRT(YEARFRAC($A$2,$A67,2))*(1*$B67))),IF('Forward Curve'!$D$7=DataValidation!$A$3,Vols!$E67*(1-(SQRT(YEARFRAC($A$2,$A67,2))*(1*$B67))),IF('Forward Curve'!$D$7=DataValidation!$A$5,Vols!$D67*(1-(SQRT(YEARFRAC($A$2,$A67,2))*(1*$B67)))+0.03,IF('Forward Curve'!$D$7=DataValidation!$A$6,Vols!$H67*(1-(SQRT(YEARFRAC($A$2,$A67,2))*(1*$B67))),IF('Forward Curve'!$D$7=DataValidation!$A$4,Vols!$F67*(1-(SQRT(YEARFRAC($A$2,$A67,2))*(1*$B67))),"")))))</f>
        <v>1.2448773751981154E-2</v>
      </c>
      <c r="L67" s="7">
        <f>IF('Forward Curve'!$D$7=DataValidation!$A$2,Vols!$D67*(1+(SQRT(YEARFRAC($A$2,$A67,2))*(1*$B67))),IF('Forward Curve'!$D$7=DataValidation!$A$3,Vols!$E67*(1+(SQRT(YEARFRAC($A$2,$A67,2))*(1*$B67))),IF('Forward Curve'!$D$7=DataValidation!$A$5,Vols!$D67*(1+(SQRT(YEARFRAC($A$2,$A67,2))*(1*$B67)))+0.03,IF('Forward Curve'!$D$7=DataValidation!$A$6,Vols!$H67*(1+(SQRT(YEARFRAC($A$2,$A67,2))*(1*$B67))),IF('Forward Curve'!$D$7=DataValidation!$A$4,Vols!$F67*(1+(SQRT(YEARFRAC($A$2,$A67,2))*(1*$B67))),"")))))</f>
        <v>1.2805426248018847E-2</v>
      </c>
      <c r="M67" s="7">
        <f>IF('Forward Curve'!$D$7=DataValidation!$A$2,Vols!$D67*(1+(SQRT(YEARFRAC($A$2,$A67,2))*(2*$B67))),IF('Forward Curve'!$D$7=DataValidation!$A$3,Vols!$E67*(1+(SQRT(YEARFRAC($A$2,$A67,2))*(2*$B67))),IF('Forward Curve'!$D$7=DataValidation!$A$5,Vols!$D67*(1+(SQRT(YEARFRAC($A$2,$A67,2))*(2*$B67)))+0.03,IF('Forward Curve'!$D$7=DataValidation!$A$6,Vols!$H67*(1+(SQRT(YEARFRAC($A$2,$A67,2))*(2*$B67))),IF('Forward Curve'!$D$7=DataValidation!$A$4,Vols!$F67*(1+(SQRT(YEARFRAC($A$2,$A67,2))*(2*$B67))),"")))))</f>
        <v>1.2983752496037693E-2</v>
      </c>
      <c r="O67" s="47">
        <f t="shared" si="4"/>
        <v>2.5000000000000001E-2</v>
      </c>
      <c r="P67" s="7">
        <f>IF('Forward Curve'!$D$7=DataValidation!$A$2,Vols!$O67,IF('Forward Curve'!$D$7=DataValidation!$A$3,Vols!$O67+(Vols!$E67-Vols!$D67),IF('Forward Curve'!$D$7=DataValidation!$A$5,Vols!$O67+(Vols!$G67-Vols!$D67),IF('Forward Curve'!$D$7=DataValidation!$A$6,Vols!$O67+(Vols!$H67-Vols!$D67),IF('Forward Curve'!$D$7=DataValidation!$A$4,Vols!$O67+(Vols!$F67-Vols!$D67))))))</f>
        <v>2.5000000000000001E-2</v>
      </c>
      <c r="Q67" s="7">
        <f>IF('Forward Curve'!$D$7=DataValidation!$A$2,$D67+0.0025,IF('Forward Curve'!$D$7=DataValidation!$A$3,$E67+0.0025,IF('Forward Curve'!$D$7=DataValidation!$A$5,Vols!$G67+0.0025,IF('Forward Curve'!$D$7=DataValidation!$A$6,Vols!$H67+0.0025,IF('Forward Curve'!$D$7=DataValidation!$A$4,Vols!$F67+0.0025,"")))))</f>
        <v>1.5127100000000001E-2</v>
      </c>
      <c r="R67" s="7">
        <f>IF('Forward Curve'!$D$7=DataValidation!$A$2,$D67+0.005,IF('Forward Curve'!$D$7=DataValidation!$A$3,$E67+0.005,IF('Forward Curve'!$D$7=DataValidation!$A$5,Vols!$G67+0.005,IF('Forward Curve'!$D$7=DataValidation!$A$6,Vols!$H67+0.005,IF('Forward Curve'!$D$7=DataValidation!$A$4,Vols!$F67+0.005,"")))))</f>
        <v>1.76271E-2</v>
      </c>
      <c r="T67" s="50">
        <f>IF('Forward Curve'!$D$8=DataValidation!$B$2,Vols!$M67,IF('Forward Curve'!$D$8=DataValidation!$B$3,Vols!$L67,IF('Forward Curve'!$D$8=DataValidation!$B$4,Vols!$K67,IF('Forward Curve'!$D$8=DataValidation!$B$5,Vols!$J67,IF('Forward Curve'!$D$8=DataValidation!$B$7,$P67,IF('Forward Curve'!$D$8=DataValidation!$B$8,Vols!$Q67,IF('Forward Curve'!$D$8=DataValidation!$B$9,Vols!$R67,"ERROR")))))))</f>
        <v>1.2805426248018847E-2</v>
      </c>
      <c r="W67" s="36"/>
      <c r="X67" s="36"/>
    </row>
    <row r="68" spans="1:24" x14ac:dyDescent="0.25">
      <c r="A68" s="5">
        <f>'Forward Curve'!$B79</f>
        <v>46231</v>
      </c>
      <c r="B68" s="6">
        <v>5.9810000000000011E-3</v>
      </c>
      <c r="C68" s="7"/>
      <c r="D68" s="6">
        <v>1.28567E-2</v>
      </c>
      <c r="E68" s="6">
        <v>1.44733E-2</v>
      </c>
      <c r="F68" s="6">
        <v>1.6206100000000001E-2</v>
      </c>
      <c r="G68" s="42">
        <v>4.2993300000000005E-2</v>
      </c>
      <c r="H68" s="42">
        <v>1.15884E-2</v>
      </c>
      <c r="I68" s="8"/>
      <c r="J68" s="7">
        <f>IF('Forward Curve'!$D$7=DataValidation!$A$2,Vols!$D68*(1-(SQRT(YEARFRAC($A$2,$A68,2))*(2*$B68))),IF('Forward Curve'!$D$7=DataValidation!$A$3,Vols!$E68*(1-(SQRT(YEARFRAC($A$2,$A68,2))*(2*$B68))),IF('Forward Curve'!$D$7=DataValidation!$A$5,Vols!$D68*(1-(SQRT(YEARFRAC($A$2,$A68,2))*(2*$B68)))+0.03,IF('Forward Curve'!$D$7=DataValidation!$A$6,Vols!$H68*(1-(SQRT(YEARFRAC($A$2,$A68,2))*(2*$B68))),IF('Forward Curve'!$D$7=DataValidation!$A$4,Vols!$F68*(1-(SQRT(YEARFRAC($A$2,$A68,2))*(2*$B68))),"")))))</f>
        <v>1.249384683429672E-2</v>
      </c>
      <c r="K68" s="7">
        <f>IF('Forward Curve'!$D$7=DataValidation!$A$2,Vols!$D68*(1-(SQRT(YEARFRAC($A$2,$A68,2))*(1*$B68))),IF('Forward Curve'!$D$7=DataValidation!$A$3,Vols!$E68*(1-(SQRT(YEARFRAC($A$2,$A68,2))*(1*$B68))),IF('Forward Curve'!$D$7=DataValidation!$A$5,Vols!$D68*(1-(SQRT(YEARFRAC($A$2,$A68,2))*(1*$B68)))+0.03,IF('Forward Curve'!$D$7=DataValidation!$A$6,Vols!$H68*(1-(SQRT(YEARFRAC($A$2,$A68,2))*(1*$B68))),IF('Forward Curve'!$D$7=DataValidation!$A$4,Vols!$F68*(1-(SQRT(YEARFRAC($A$2,$A68,2))*(1*$B68))),"")))))</f>
        <v>1.267527341714836E-2</v>
      </c>
      <c r="L68" s="7">
        <f>IF('Forward Curve'!$D$7=DataValidation!$A$2,Vols!$D68*(1+(SQRT(YEARFRAC($A$2,$A68,2))*(1*$B68))),IF('Forward Curve'!$D$7=DataValidation!$A$3,Vols!$E68*(1+(SQRT(YEARFRAC($A$2,$A68,2))*(1*$B68))),IF('Forward Curve'!$D$7=DataValidation!$A$5,Vols!$D68*(1+(SQRT(YEARFRAC($A$2,$A68,2))*(1*$B68)))+0.03,IF('Forward Curve'!$D$7=DataValidation!$A$6,Vols!$H68*(1+(SQRT(YEARFRAC($A$2,$A68,2))*(1*$B68))),IF('Forward Curve'!$D$7=DataValidation!$A$4,Vols!$F68*(1+(SQRT(YEARFRAC($A$2,$A68,2))*(1*$B68))),"")))))</f>
        <v>1.3038126582851641E-2</v>
      </c>
      <c r="M68" s="7">
        <f>IF('Forward Curve'!$D$7=DataValidation!$A$2,Vols!$D68*(1+(SQRT(YEARFRAC($A$2,$A68,2))*(2*$B68))),IF('Forward Curve'!$D$7=DataValidation!$A$3,Vols!$E68*(1+(SQRT(YEARFRAC($A$2,$A68,2))*(2*$B68))),IF('Forward Curve'!$D$7=DataValidation!$A$5,Vols!$D68*(1+(SQRT(YEARFRAC($A$2,$A68,2))*(2*$B68)))+0.03,IF('Forward Curve'!$D$7=DataValidation!$A$6,Vols!$H68*(1+(SQRT(YEARFRAC($A$2,$A68,2))*(2*$B68))),IF('Forward Curve'!$D$7=DataValidation!$A$4,Vols!$F68*(1+(SQRT(YEARFRAC($A$2,$A68,2))*(2*$B68))),"")))))</f>
        <v>1.3219553165703281E-2</v>
      </c>
      <c r="O68" s="47">
        <f t="shared" si="4"/>
        <v>2.5000000000000001E-2</v>
      </c>
      <c r="P68" s="7">
        <f>IF('Forward Curve'!$D$7=DataValidation!$A$2,Vols!$O68,IF('Forward Curve'!$D$7=DataValidation!$A$3,Vols!$O68+(Vols!$E68-Vols!$D68),IF('Forward Curve'!$D$7=DataValidation!$A$5,Vols!$O68+(Vols!$G68-Vols!$D68),IF('Forward Curve'!$D$7=DataValidation!$A$6,Vols!$O68+(Vols!$H68-Vols!$D68),IF('Forward Curve'!$D$7=DataValidation!$A$4,Vols!$O68+(Vols!$F68-Vols!$D68))))))</f>
        <v>2.5000000000000001E-2</v>
      </c>
      <c r="Q68" s="7">
        <f>IF('Forward Curve'!$D$7=DataValidation!$A$2,$D68+0.0025,IF('Forward Curve'!$D$7=DataValidation!$A$3,$E68+0.0025,IF('Forward Curve'!$D$7=DataValidation!$A$5,Vols!$G68+0.0025,IF('Forward Curve'!$D$7=DataValidation!$A$6,Vols!$H68+0.0025,IF('Forward Curve'!$D$7=DataValidation!$A$4,Vols!$F68+0.0025,"")))))</f>
        <v>1.5356700000000001E-2</v>
      </c>
      <c r="R68" s="7">
        <f>IF('Forward Curve'!$D$7=DataValidation!$A$2,$D68+0.005,IF('Forward Curve'!$D$7=DataValidation!$A$3,$E68+0.005,IF('Forward Curve'!$D$7=DataValidation!$A$5,Vols!$G68+0.005,IF('Forward Curve'!$D$7=DataValidation!$A$6,Vols!$H68+0.005,IF('Forward Curve'!$D$7=DataValidation!$A$4,Vols!$F68+0.005,"")))))</f>
        <v>1.78567E-2</v>
      </c>
      <c r="T68" s="50">
        <f>IF('Forward Curve'!$D$8=DataValidation!$B$2,Vols!$M68,IF('Forward Curve'!$D$8=DataValidation!$B$3,Vols!$L68,IF('Forward Curve'!$D$8=DataValidation!$B$4,Vols!$K68,IF('Forward Curve'!$D$8=DataValidation!$B$5,Vols!$J68,IF('Forward Curve'!$D$8=DataValidation!$B$7,$P68,IF('Forward Curve'!$D$8=DataValidation!$B$8,Vols!$Q68,IF('Forward Curve'!$D$8=DataValidation!$B$9,Vols!$R68,"ERROR")))))))</f>
        <v>1.3038126582851641E-2</v>
      </c>
      <c r="W68" s="36"/>
      <c r="X68" s="36"/>
    </row>
    <row r="69" spans="1:24" x14ac:dyDescent="0.25">
      <c r="A69" s="5">
        <f>'Forward Curve'!$B80</f>
        <v>46262</v>
      </c>
      <c r="B69" s="6">
        <v>5.9250000000000006E-3</v>
      </c>
      <c r="C69" s="7"/>
      <c r="D69" s="6">
        <v>1.3089399999999999E-2</v>
      </c>
      <c r="E69" s="6">
        <v>1.4710300000000001E-2</v>
      </c>
      <c r="F69" s="6">
        <v>1.6371299999999998E-2</v>
      </c>
      <c r="G69" s="42">
        <v>4.3107699999999999E-2</v>
      </c>
      <c r="H69" s="42">
        <v>1.1770099999999999E-2</v>
      </c>
      <c r="I69" s="8"/>
      <c r="J69" s="7">
        <f>IF('Forward Curve'!$D$7=DataValidation!$A$2,Vols!$D69*(1-(SQRT(YEARFRAC($A$2,$A69,2))*(2*$B69))),IF('Forward Curve'!$D$7=DataValidation!$A$3,Vols!$E69*(1-(SQRT(YEARFRAC($A$2,$A69,2))*(2*$B69))),IF('Forward Curve'!$D$7=DataValidation!$A$5,Vols!$D69*(1-(SQRT(YEARFRAC($A$2,$A69,2))*(2*$B69)))+0.03,IF('Forward Curve'!$D$7=DataValidation!$A$6,Vols!$H69*(1-(SQRT(YEARFRAC($A$2,$A69,2))*(2*$B69))),IF('Forward Curve'!$D$7=DataValidation!$A$4,Vols!$F69*(1-(SQRT(YEARFRAC($A$2,$A69,2))*(2*$B69))),"")))))</f>
        <v>1.2720618568071591E-2</v>
      </c>
      <c r="K69" s="7">
        <f>IF('Forward Curve'!$D$7=DataValidation!$A$2,Vols!$D69*(1-(SQRT(YEARFRAC($A$2,$A69,2))*(1*$B69))),IF('Forward Curve'!$D$7=DataValidation!$A$3,Vols!$E69*(1-(SQRT(YEARFRAC($A$2,$A69,2))*(1*$B69))),IF('Forward Curve'!$D$7=DataValidation!$A$5,Vols!$D69*(1-(SQRT(YEARFRAC($A$2,$A69,2))*(1*$B69)))+0.03,IF('Forward Curve'!$D$7=DataValidation!$A$6,Vols!$H69*(1-(SQRT(YEARFRAC($A$2,$A69,2))*(1*$B69))),IF('Forward Curve'!$D$7=DataValidation!$A$4,Vols!$F69*(1-(SQRT(YEARFRAC($A$2,$A69,2))*(1*$B69))),"")))))</f>
        <v>1.2905009284035795E-2</v>
      </c>
      <c r="L69" s="7">
        <f>IF('Forward Curve'!$D$7=DataValidation!$A$2,Vols!$D69*(1+(SQRT(YEARFRAC($A$2,$A69,2))*(1*$B69))),IF('Forward Curve'!$D$7=DataValidation!$A$3,Vols!$E69*(1+(SQRT(YEARFRAC($A$2,$A69,2))*(1*$B69))),IF('Forward Curve'!$D$7=DataValidation!$A$5,Vols!$D69*(1+(SQRT(YEARFRAC($A$2,$A69,2))*(1*$B69)))+0.03,IF('Forward Curve'!$D$7=DataValidation!$A$6,Vols!$H69*(1+(SQRT(YEARFRAC($A$2,$A69,2))*(1*$B69))),IF('Forward Curve'!$D$7=DataValidation!$A$4,Vols!$F69*(1+(SQRT(YEARFRAC($A$2,$A69,2))*(1*$B69))),"")))))</f>
        <v>1.3273790715964205E-2</v>
      </c>
      <c r="M69" s="7">
        <f>IF('Forward Curve'!$D$7=DataValidation!$A$2,Vols!$D69*(1+(SQRT(YEARFRAC($A$2,$A69,2))*(2*$B69))),IF('Forward Curve'!$D$7=DataValidation!$A$3,Vols!$E69*(1+(SQRT(YEARFRAC($A$2,$A69,2))*(2*$B69))),IF('Forward Curve'!$D$7=DataValidation!$A$5,Vols!$D69*(1+(SQRT(YEARFRAC($A$2,$A69,2))*(2*$B69)))+0.03,IF('Forward Curve'!$D$7=DataValidation!$A$6,Vols!$H69*(1+(SQRT(YEARFRAC($A$2,$A69,2))*(2*$B69))),IF('Forward Curve'!$D$7=DataValidation!$A$4,Vols!$F69*(1+(SQRT(YEARFRAC($A$2,$A69,2))*(2*$B69))),"")))))</f>
        <v>1.3458181431928408E-2</v>
      </c>
      <c r="O69" s="47">
        <f t="shared" si="4"/>
        <v>2.5000000000000001E-2</v>
      </c>
      <c r="P69" s="7">
        <f>IF('Forward Curve'!$D$7=DataValidation!$A$2,Vols!$O69,IF('Forward Curve'!$D$7=DataValidation!$A$3,Vols!$O69+(Vols!$E69-Vols!$D69),IF('Forward Curve'!$D$7=DataValidation!$A$5,Vols!$O69+(Vols!$G69-Vols!$D69),IF('Forward Curve'!$D$7=DataValidation!$A$6,Vols!$O69+(Vols!$H69-Vols!$D69),IF('Forward Curve'!$D$7=DataValidation!$A$4,Vols!$O69+(Vols!$F69-Vols!$D69))))))</f>
        <v>2.5000000000000001E-2</v>
      </c>
      <c r="Q69" s="7">
        <f>IF('Forward Curve'!$D$7=DataValidation!$A$2,$D69+0.0025,IF('Forward Curve'!$D$7=DataValidation!$A$3,$E69+0.0025,IF('Forward Curve'!$D$7=DataValidation!$A$5,Vols!$G69+0.0025,IF('Forward Curve'!$D$7=DataValidation!$A$6,Vols!$H69+0.0025,IF('Forward Curve'!$D$7=DataValidation!$A$4,Vols!$F69+0.0025,"")))))</f>
        <v>1.55894E-2</v>
      </c>
      <c r="R69" s="7">
        <f>IF('Forward Curve'!$D$7=DataValidation!$A$2,$D69+0.005,IF('Forward Curve'!$D$7=DataValidation!$A$3,$E69+0.005,IF('Forward Curve'!$D$7=DataValidation!$A$5,Vols!$G69+0.005,IF('Forward Curve'!$D$7=DataValidation!$A$6,Vols!$H69+0.005,IF('Forward Curve'!$D$7=DataValidation!$A$4,Vols!$F69+0.005,"")))))</f>
        <v>1.8089399999999999E-2</v>
      </c>
      <c r="T69" s="50">
        <f>IF('Forward Curve'!$D$8=DataValidation!$B$2,Vols!$M69,IF('Forward Curve'!$D$8=DataValidation!$B$3,Vols!$L69,IF('Forward Curve'!$D$8=DataValidation!$B$4,Vols!$K69,IF('Forward Curve'!$D$8=DataValidation!$B$5,Vols!$J69,IF('Forward Curve'!$D$8=DataValidation!$B$7,$P69,IF('Forward Curve'!$D$8=DataValidation!$B$8,Vols!$Q69,IF('Forward Curve'!$D$8=DataValidation!$B$9,Vols!$R69,"ERROR")))))))</f>
        <v>1.3273790715964205E-2</v>
      </c>
      <c r="W69" s="36"/>
      <c r="X69" s="36"/>
    </row>
    <row r="70" spans="1:24" x14ac:dyDescent="0.25">
      <c r="A70" s="5">
        <f>'Forward Curve'!$B81</f>
        <v>46293</v>
      </c>
      <c r="B70" s="6">
        <v>5.8820000000000009E-3</v>
      </c>
      <c r="C70" s="7"/>
      <c r="D70" s="6">
        <v>1.3328400000000001E-2</v>
      </c>
      <c r="E70" s="6">
        <v>1.4941899999999999E-2</v>
      </c>
      <c r="F70" s="6">
        <v>1.6544099999999999E-2</v>
      </c>
      <c r="G70" s="42">
        <v>4.34581E-2</v>
      </c>
      <c r="H70" s="42">
        <v>1.2038899999999998E-2</v>
      </c>
      <c r="I70" s="8"/>
      <c r="J70" s="7">
        <f>IF('Forward Curve'!$D$7=DataValidation!$A$2,Vols!$D70*(1-(SQRT(YEARFRAC($A$2,$A70,2))*(2*$B70))),IF('Forward Curve'!$D$7=DataValidation!$A$3,Vols!$E70*(1-(SQRT(YEARFRAC($A$2,$A70,2))*(2*$B70))),IF('Forward Curve'!$D$7=DataValidation!$A$5,Vols!$D70*(1-(SQRT(YEARFRAC($A$2,$A70,2))*(2*$B70)))+0.03,IF('Forward Curve'!$D$7=DataValidation!$A$6,Vols!$H70*(1-(SQRT(YEARFRAC($A$2,$A70,2))*(2*$B70))),IF('Forward Curve'!$D$7=DataValidation!$A$4,Vols!$F70*(1-(SQRT(YEARFRAC($A$2,$A70,2))*(2*$B70))),"")))))</f>
        <v>1.2952781527743871E-2</v>
      </c>
      <c r="K70" s="7">
        <f>IF('Forward Curve'!$D$7=DataValidation!$A$2,Vols!$D70*(1-(SQRT(YEARFRAC($A$2,$A70,2))*(1*$B70))),IF('Forward Curve'!$D$7=DataValidation!$A$3,Vols!$E70*(1-(SQRT(YEARFRAC($A$2,$A70,2))*(1*$B70))),IF('Forward Curve'!$D$7=DataValidation!$A$5,Vols!$D70*(1-(SQRT(YEARFRAC($A$2,$A70,2))*(1*$B70)))+0.03,IF('Forward Curve'!$D$7=DataValidation!$A$6,Vols!$H70*(1-(SQRT(YEARFRAC($A$2,$A70,2))*(1*$B70))),IF('Forward Curve'!$D$7=DataValidation!$A$4,Vols!$F70*(1-(SQRT(YEARFRAC($A$2,$A70,2))*(1*$B70))),"")))))</f>
        <v>1.3140590763871937E-2</v>
      </c>
      <c r="L70" s="7">
        <f>IF('Forward Curve'!$D$7=DataValidation!$A$2,Vols!$D70*(1+(SQRT(YEARFRAC($A$2,$A70,2))*(1*$B70))),IF('Forward Curve'!$D$7=DataValidation!$A$3,Vols!$E70*(1+(SQRT(YEARFRAC($A$2,$A70,2))*(1*$B70))),IF('Forward Curve'!$D$7=DataValidation!$A$5,Vols!$D70*(1+(SQRT(YEARFRAC($A$2,$A70,2))*(1*$B70)))+0.03,IF('Forward Curve'!$D$7=DataValidation!$A$6,Vols!$H70*(1+(SQRT(YEARFRAC($A$2,$A70,2))*(1*$B70))),IF('Forward Curve'!$D$7=DataValidation!$A$4,Vols!$F70*(1+(SQRT(YEARFRAC($A$2,$A70,2))*(1*$B70))),"")))))</f>
        <v>1.3516209236128066E-2</v>
      </c>
      <c r="M70" s="7">
        <f>IF('Forward Curve'!$D$7=DataValidation!$A$2,Vols!$D70*(1+(SQRT(YEARFRAC($A$2,$A70,2))*(2*$B70))),IF('Forward Curve'!$D$7=DataValidation!$A$3,Vols!$E70*(1+(SQRT(YEARFRAC($A$2,$A70,2))*(2*$B70))),IF('Forward Curve'!$D$7=DataValidation!$A$5,Vols!$D70*(1+(SQRT(YEARFRAC($A$2,$A70,2))*(2*$B70)))+0.03,IF('Forward Curve'!$D$7=DataValidation!$A$6,Vols!$H70*(1+(SQRT(YEARFRAC($A$2,$A70,2))*(2*$B70))),IF('Forward Curve'!$D$7=DataValidation!$A$4,Vols!$F70*(1+(SQRT(YEARFRAC($A$2,$A70,2))*(2*$B70))),"")))))</f>
        <v>1.370401847225613E-2</v>
      </c>
      <c r="O70" s="47">
        <f t="shared" si="4"/>
        <v>2.5000000000000001E-2</v>
      </c>
      <c r="P70" s="7">
        <f>IF('Forward Curve'!$D$7=DataValidation!$A$2,Vols!$O70,IF('Forward Curve'!$D$7=DataValidation!$A$3,Vols!$O70+(Vols!$E70-Vols!$D70),IF('Forward Curve'!$D$7=DataValidation!$A$5,Vols!$O70+(Vols!$G70-Vols!$D70),IF('Forward Curve'!$D$7=DataValidation!$A$6,Vols!$O70+(Vols!$H70-Vols!$D70),IF('Forward Curve'!$D$7=DataValidation!$A$4,Vols!$O70+(Vols!$F70-Vols!$D70))))))</f>
        <v>2.5000000000000001E-2</v>
      </c>
      <c r="Q70" s="7">
        <f>IF('Forward Curve'!$D$7=DataValidation!$A$2,$D70+0.0025,IF('Forward Curve'!$D$7=DataValidation!$A$3,$E70+0.0025,IF('Forward Curve'!$D$7=DataValidation!$A$5,Vols!$G70+0.0025,IF('Forward Curve'!$D$7=DataValidation!$A$6,Vols!$H70+0.0025,IF('Forward Curve'!$D$7=DataValidation!$A$4,Vols!$F70+0.0025,"")))))</f>
        <v>1.5828399999999999E-2</v>
      </c>
      <c r="R70" s="7">
        <f>IF('Forward Curve'!$D$7=DataValidation!$A$2,$D70+0.005,IF('Forward Curve'!$D$7=DataValidation!$A$3,$E70+0.005,IF('Forward Curve'!$D$7=DataValidation!$A$5,Vols!$G70+0.005,IF('Forward Curve'!$D$7=DataValidation!$A$6,Vols!$H70+0.005,IF('Forward Curve'!$D$7=DataValidation!$A$4,Vols!$F70+0.005,"")))))</f>
        <v>1.8328400000000002E-2</v>
      </c>
      <c r="T70" s="50">
        <f>IF('Forward Curve'!$D$8=DataValidation!$B$2,Vols!$M70,IF('Forward Curve'!$D$8=DataValidation!$B$3,Vols!$L70,IF('Forward Curve'!$D$8=DataValidation!$B$4,Vols!$K70,IF('Forward Curve'!$D$8=DataValidation!$B$5,Vols!$J70,IF('Forward Curve'!$D$8=DataValidation!$B$7,$P70,IF('Forward Curve'!$D$8=DataValidation!$B$8,Vols!$Q70,IF('Forward Curve'!$D$8=DataValidation!$B$9,Vols!$R70,"ERROR")))))))</f>
        <v>1.3516209236128066E-2</v>
      </c>
      <c r="W70" s="36"/>
      <c r="X70" s="36"/>
    </row>
    <row r="71" spans="1:24" x14ac:dyDescent="0.25">
      <c r="A71" s="5">
        <f>'Forward Curve'!$B82</f>
        <v>46323</v>
      </c>
      <c r="B71" s="6">
        <v>5.8349999999999999E-3</v>
      </c>
      <c r="C71" s="7"/>
      <c r="D71" s="6">
        <v>1.3563400000000001E-2</v>
      </c>
      <c r="E71" s="6">
        <v>1.5172600000000001E-2</v>
      </c>
      <c r="F71" s="6">
        <v>1.6700699999999999E-2</v>
      </c>
      <c r="G71" s="42">
        <v>4.3676199999999998E-2</v>
      </c>
      <c r="H71" s="42">
        <v>1.22544E-2</v>
      </c>
      <c r="I71" s="8"/>
      <c r="J71" s="7">
        <f>IF('Forward Curve'!$D$7=DataValidation!$A$2,Vols!$D71*(1-(SQRT(YEARFRAC($A$2,$A71,2))*(2*$B71))),IF('Forward Curve'!$D$7=DataValidation!$A$3,Vols!$E71*(1-(SQRT(YEARFRAC($A$2,$A71,2))*(2*$B71))),IF('Forward Curve'!$D$7=DataValidation!$A$5,Vols!$D71*(1-(SQRT(YEARFRAC($A$2,$A71,2))*(2*$B71)))+0.03,IF('Forward Curve'!$D$7=DataValidation!$A$6,Vols!$H71*(1-(SQRT(YEARFRAC($A$2,$A71,2))*(2*$B71))),IF('Forward Curve'!$D$7=DataValidation!$A$4,Vols!$F71*(1-(SQRT(YEARFRAC($A$2,$A71,2))*(2*$B71))),"")))))</f>
        <v>1.3181469963297221E-2</v>
      </c>
      <c r="K71" s="7">
        <f>IF('Forward Curve'!$D$7=DataValidation!$A$2,Vols!$D71*(1-(SQRT(YEARFRAC($A$2,$A71,2))*(1*$B71))),IF('Forward Curve'!$D$7=DataValidation!$A$3,Vols!$E71*(1-(SQRT(YEARFRAC($A$2,$A71,2))*(1*$B71))),IF('Forward Curve'!$D$7=DataValidation!$A$5,Vols!$D71*(1-(SQRT(YEARFRAC($A$2,$A71,2))*(1*$B71)))+0.03,IF('Forward Curve'!$D$7=DataValidation!$A$6,Vols!$H71*(1-(SQRT(YEARFRAC($A$2,$A71,2))*(1*$B71))),IF('Forward Curve'!$D$7=DataValidation!$A$4,Vols!$F71*(1-(SQRT(YEARFRAC($A$2,$A71,2))*(1*$B71))),"")))))</f>
        <v>1.337243498164861E-2</v>
      </c>
      <c r="L71" s="7">
        <f>IF('Forward Curve'!$D$7=DataValidation!$A$2,Vols!$D71*(1+(SQRT(YEARFRAC($A$2,$A71,2))*(1*$B71))),IF('Forward Curve'!$D$7=DataValidation!$A$3,Vols!$E71*(1+(SQRT(YEARFRAC($A$2,$A71,2))*(1*$B71))),IF('Forward Curve'!$D$7=DataValidation!$A$5,Vols!$D71*(1+(SQRT(YEARFRAC($A$2,$A71,2))*(1*$B71)))+0.03,IF('Forward Curve'!$D$7=DataValidation!$A$6,Vols!$H71*(1+(SQRT(YEARFRAC($A$2,$A71,2))*(1*$B71))),IF('Forward Curve'!$D$7=DataValidation!$A$4,Vols!$F71*(1+(SQRT(YEARFRAC($A$2,$A71,2))*(1*$B71))),"")))))</f>
        <v>1.3754365018351391E-2</v>
      </c>
      <c r="M71" s="7">
        <f>IF('Forward Curve'!$D$7=DataValidation!$A$2,Vols!$D71*(1+(SQRT(YEARFRAC($A$2,$A71,2))*(2*$B71))),IF('Forward Curve'!$D$7=DataValidation!$A$3,Vols!$E71*(1+(SQRT(YEARFRAC($A$2,$A71,2))*(2*$B71))),IF('Forward Curve'!$D$7=DataValidation!$A$5,Vols!$D71*(1+(SQRT(YEARFRAC($A$2,$A71,2))*(2*$B71)))+0.03,IF('Forward Curve'!$D$7=DataValidation!$A$6,Vols!$H71*(1+(SQRT(YEARFRAC($A$2,$A71,2))*(2*$B71))),IF('Forward Curve'!$D$7=DataValidation!$A$4,Vols!$F71*(1+(SQRT(YEARFRAC($A$2,$A71,2))*(2*$B71))),"")))))</f>
        <v>1.3945330036702782E-2</v>
      </c>
      <c r="O71" s="47">
        <f t="shared" si="4"/>
        <v>2.5000000000000001E-2</v>
      </c>
      <c r="P71" s="7">
        <f>IF('Forward Curve'!$D$7=DataValidation!$A$2,Vols!$O71,IF('Forward Curve'!$D$7=DataValidation!$A$3,Vols!$O71+(Vols!$E71-Vols!$D71),IF('Forward Curve'!$D$7=DataValidation!$A$5,Vols!$O71+(Vols!$G71-Vols!$D71),IF('Forward Curve'!$D$7=DataValidation!$A$6,Vols!$O71+(Vols!$H71-Vols!$D71),IF('Forward Curve'!$D$7=DataValidation!$A$4,Vols!$O71+(Vols!$F71-Vols!$D71))))))</f>
        <v>2.5000000000000001E-2</v>
      </c>
      <c r="Q71" s="7">
        <f>IF('Forward Curve'!$D$7=DataValidation!$A$2,$D71+0.0025,IF('Forward Curve'!$D$7=DataValidation!$A$3,$E71+0.0025,IF('Forward Curve'!$D$7=DataValidation!$A$5,Vols!$G71+0.0025,IF('Forward Curve'!$D$7=DataValidation!$A$6,Vols!$H71+0.0025,IF('Forward Curve'!$D$7=DataValidation!$A$4,Vols!$F71+0.0025,"")))))</f>
        <v>1.6063400000000002E-2</v>
      </c>
      <c r="R71" s="7">
        <f>IF('Forward Curve'!$D$7=DataValidation!$A$2,$D71+0.005,IF('Forward Curve'!$D$7=DataValidation!$A$3,$E71+0.005,IF('Forward Curve'!$D$7=DataValidation!$A$5,Vols!$G71+0.005,IF('Forward Curve'!$D$7=DataValidation!$A$6,Vols!$H71+0.005,IF('Forward Curve'!$D$7=DataValidation!$A$4,Vols!$F71+0.005,"")))))</f>
        <v>1.8563400000000001E-2</v>
      </c>
      <c r="T71" s="50">
        <f>IF('Forward Curve'!$D$8=DataValidation!$B$2,Vols!$M71,IF('Forward Curve'!$D$8=DataValidation!$B$3,Vols!$L71,IF('Forward Curve'!$D$8=DataValidation!$B$4,Vols!$K71,IF('Forward Curve'!$D$8=DataValidation!$B$5,Vols!$J71,IF('Forward Curve'!$D$8=DataValidation!$B$7,$P71,IF('Forward Curve'!$D$8=DataValidation!$B$8,Vols!$Q71,IF('Forward Curve'!$D$8=DataValidation!$B$9,Vols!$R71,"ERROR")))))))</f>
        <v>1.3754365018351391E-2</v>
      </c>
      <c r="W71" s="36"/>
      <c r="X71" s="36"/>
    </row>
    <row r="72" spans="1:24" x14ac:dyDescent="0.25">
      <c r="A72" s="5">
        <f>'Forward Curve'!$B83</f>
        <v>46354</v>
      </c>
      <c r="B72" s="6">
        <v>5.8920000000000005E-3</v>
      </c>
      <c r="C72" s="7"/>
      <c r="D72" s="6">
        <v>1.38005E-2</v>
      </c>
      <c r="E72" s="6">
        <v>1.5278799999999999E-2</v>
      </c>
      <c r="F72" s="6">
        <v>1.6859300000000001E-2</v>
      </c>
      <c r="G72" s="42">
        <v>4.3936599999999999E-2</v>
      </c>
      <c r="H72" s="42">
        <v>1.24866E-2</v>
      </c>
      <c r="I72" s="8"/>
      <c r="J72" s="7">
        <f>IF('Forward Curve'!$D$7=DataValidation!$A$2,Vols!$D72*(1-(SQRT(YEARFRAC($A$2,$A72,2))*(2*$B72))),IF('Forward Curve'!$D$7=DataValidation!$A$3,Vols!$E72*(1-(SQRT(YEARFRAC($A$2,$A72,2))*(2*$B72))),IF('Forward Curve'!$D$7=DataValidation!$A$5,Vols!$D72*(1-(SQRT(YEARFRAC($A$2,$A72,2))*(2*$B72)))+0.03,IF('Forward Curve'!$D$7=DataValidation!$A$6,Vols!$H72*(1-(SQRT(YEARFRAC($A$2,$A72,2))*(2*$B72))),IF('Forward Curve'!$D$7=DataValidation!$A$4,Vols!$F72*(1-(SQRT(YEARFRAC($A$2,$A72,2))*(2*$B72))),"")))))</f>
        <v>1.3405206157095995E-2</v>
      </c>
      <c r="K72" s="7">
        <f>IF('Forward Curve'!$D$7=DataValidation!$A$2,Vols!$D72*(1-(SQRT(YEARFRAC($A$2,$A72,2))*(1*$B72))),IF('Forward Curve'!$D$7=DataValidation!$A$3,Vols!$E72*(1-(SQRT(YEARFRAC($A$2,$A72,2))*(1*$B72))),IF('Forward Curve'!$D$7=DataValidation!$A$5,Vols!$D72*(1-(SQRT(YEARFRAC($A$2,$A72,2))*(1*$B72)))+0.03,IF('Forward Curve'!$D$7=DataValidation!$A$6,Vols!$H72*(1-(SQRT(YEARFRAC($A$2,$A72,2))*(1*$B72))),IF('Forward Curve'!$D$7=DataValidation!$A$4,Vols!$F72*(1-(SQRT(YEARFRAC($A$2,$A72,2))*(1*$B72))),"")))))</f>
        <v>1.3602853078547996E-2</v>
      </c>
      <c r="L72" s="7">
        <f>IF('Forward Curve'!$D$7=DataValidation!$A$2,Vols!$D72*(1+(SQRT(YEARFRAC($A$2,$A72,2))*(1*$B72))),IF('Forward Curve'!$D$7=DataValidation!$A$3,Vols!$E72*(1+(SQRT(YEARFRAC($A$2,$A72,2))*(1*$B72))),IF('Forward Curve'!$D$7=DataValidation!$A$5,Vols!$D72*(1+(SQRT(YEARFRAC($A$2,$A72,2))*(1*$B72)))+0.03,IF('Forward Curve'!$D$7=DataValidation!$A$6,Vols!$H72*(1+(SQRT(YEARFRAC($A$2,$A72,2))*(1*$B72))),IF('Forward Curve'!$D$7=DataValidation!$A$4,Vols!$F72*(1+(SQRT(YEARFRAC($A$2,$A72,2))*(1*$B72))),"")))))</f>
        <v>1.3998146921452004E-2</v>
      </c>
      <c r="M72" s="7">
        <f>IF('Forward Curve'!$D$7=DataValidation!$A$2,Vols!$D72*(1+(SQRT(YEARFRAC($A$2,$A72,2))*(2*$B72))),IF('Forward Curve'!$D$7=DataValidation!$A$3,Vols!$E72*(1+(SQRT(YEARFRAC($A$2,$A72,2))*(2*$B72))),IF('Forward Curve'!$D$7=DataValidation!$A$5,Vols!$D72*(1+(SQRT(YEARFRAC($A$2,$A72,2))*(2*$B72)))+0.03,IF('Forward Curve'!$D$7=DataValidation!$A$6,Vols!$H72*(1+(SQRT(YEARFRAC($A$2,$A72,2))*(2*$B72))),IF('Forward Curve'!$D$7=DataValidation!$A$4,Vols!$F72*(1+(SQRT(YEARFRAC($A$2,$A72,2))*(2*$B72))),"")))))</f>
        <v>1.4195793842904007E-2</v>
      </c>
      <c r="O72" s="47">
        <f t="shared" si="4"/>
        <v>2.5000000000000001E-2</v>
      </c>
      <c r="P72" s="7">
        <f>IF('Forward Curve'!$D$7=DataValidation!$A$2,Vols!$O72,IF('Forward Curve'!$D$7=DataValidation!$A$3,Vols!$O72+(Vols!$E72-Vols!$D72),IF('Forward Curve'!$D$7=DataValidation!$A$5,Vols!$O72+(Vols!$G72-Vols!$D72),IF('Forward Curve'!$D$7=DataValidation!$A$6,Vols!$O72+(Vols!$H72-Vols!$D72),IF('Forward Curve'!$D$7=DataValidation!$A$4,Vols!$O72+(Vols!$F72-Vols!$D72))))))</f>
        <v>2.5000000000000001E-2</v>
      </c>
      <c r="Q72" s="7">
        <f>IF('Forward Curve'!$D$7=DataValidation!$A$2,$D72+0.0025,IF('Forward Curve'!$D$7=DataValidation!$A$3,$E72+0.0025,IF('Forward Curve'!$D$7=DataValidation!$A$5,Vols!$G72+0.0025,IF('Forward Curve'!$D$7=DataValidation!$A$6,Vols!$H72+0.0025,IF('Forward Curve'!$D$7=DataValidation!$A$4,Vols!$F72+0.0025,"")))))</f>
        <v>1.6300499999999999E-2</v>
      </c>
      <c r="R72" s="7">
        <f>IF('Forward Curve'!$D$7=DataValidation!$A$2,$D72+0.005,IF('Forward Curve'!$D$7=DataValidation!$A$3,$E72+0.005,IF('Forward Curve'!$D$7=DataValidation!$A$5,Vols!$G72+0.005,IF('Forward Curve'!$D$7=DataValidation!$A$6,Vols!$H72+0.005,IF('Forward Curve'!$D$7=DataValidation!$A$4,Vols!$F72+0.005,"")))))</f>
        <v>1.8800500000000001E-2</v>
      </c>
      <c r="T72" s="50">
        <f>IF('Forward Curve'!$D$8=DataValidation!$B$2,Vols!$M72,IF('Forward Curve'!$D$8=DataValidation!$B$3,Vols!$L72,IF('Forward Curve'!$D$8=DataValidation!$B$4,Vols!$K72,IF('Forward Curve'!$D$8=DataValidation!$B$5,Vols!$J72,IF('Forward Curve'!$D$8=DataValidation!$B$7,$P72,IF('Forward Curve'!$D$8=DataValidation!$B$8,Vols!$Q72,IF('Forward Curve'!$D$8=DataValidation!$B$9,Vols!$R72,"ERROR")))))))</f>
        <v>1.3998146921452004E-2</v>
      </c>
      <c r="W72" s="36"/>
      <c r="X72" s="36"/>
    </row>
    <row r="73" spans="1:24" x14ac:dyDescent="0.25">
      <c r="A73" s="5">
        <f>'Forward Curve'!$B84</f>
        <v>46384</v>
      </c>
      <c r="B73" s="6">
        <v>5.9560000000000004E-3</v>
      </c>
      <c r="C73" s="7"/>
      <c r="D73" s="6">
        <v>1.40181E-2</v>
      </c>
      <c r="E73" s="6">
        <v>1.5355000000000001E-2</v>
      </c>
      <c r="F73" s="6">
        <v>1.7018700000000001E-2</v>
      </c>
      <c r="G73" s="42">
        <v>4.4159900000000002E-2</v>
      </c>
      <c r="H73" s="42">
        <v>1.2692699999999999E-2</v>
      </c>
      <c r="I73" s="8"/>
      <c r="J73" s="7">
        <f>IF('Forward Curve'!$D$7=DataValidation!$A$2,Vols!$D73*(1-(SQRT(YEARFRAC($A$2,$A73,2))*(2*$B73))),IF('Forward Curve'!$D$7=DataValidation!$A$3,Vols!$E73*(1-(SQRT(YEARFRAC($A$2,$A73,2))*(2*$B73))),IF('Forward Curve'!$D$7=DataValidation!$A$5,Vols!$D73*(1-(SQRT(YEARFRAC($A$2,$A73,2))*(2*$B73)))+0.03,IF('Forward Curve'!$D$7=DataValidation!$A$6,Vols!$H73*(1-(SQRT(YEARFRAC($A$2,$A73,2))*(2*$B73))),IF('Forward Curve'!$D$7=DataValidation!$A$4,Vols!$F73*(1-(SQRT(YEARFRAC($A$2,$A73,2))*(2*$B73))),"")))))</f>
        <v>1.3609359510529974E-2</v>
      </c>
      <c r="K73" s="7">
        <f>IF('Forward Curve'!$D$7=DataValidation!$A$2,Vols!$D73*(1-(SQRT(YEARFRAC($A$2,$A73,2))*(1*$B73))),IF('Forward Curve'!$D$7=DataValidation!$A$3,Vols!$E73*(1-(SQRT(YEARFRAC($A$2,$A73,2))*(1*$B73))),IF('Forward Curve'!$D$7=DataValidation!$A$5,Vols!$D73*(1-(SQRT(YEARFRAC($A$2,$A73,2))*(1*$B73)))+0.03,IF('Forward Curve'!$D$7=DataValidation!$A$6,Vols!$H73*(1-(SQRT(YEARFRAC($A$2,$A73,2))*(1*$B73))),IF('Forward Curve'!$D$7=DataValidation!$A$4,Vols!$F73*(1-(SQRT(YEARFRAC($A$2,$A73,2))*(1*$B73))),"")))))</f>
        <v>1.3813729755264986E-2</v>
      </c>
      <c r="L73" s="7">
        <f>IF('Forward Curve'!$D$7=DataValidation!$A$2,Vols!$D73*(1+(SQRT(YEARFRAC($A$2,$A73,2))*(1*$B73))),IF('Forward Curve'!$D$7=DataValidation!$A$3,Vols!$E73*(1+(SQRT(YEARFRAC($A$2,$A73,2))*(1*$B73))),IF('Forward Curve'!$D$7=DataValidation!$A$5,Vols!$D73*(1+(SQRT(YEARFRAC($A$2,$A73,2))*(1*$B73)))+0.03,IF('Forward Curve'!$D$7=DataValidation!$A$6,Vols!$H73*(1+(SQRT(YEARFRAC($A$2,$A73,2))*(1*$B73))),IF('Forward Curve'!$D$7=DataValidation!$A$4,Vols!$F73*(1+(SQRT(YEARFRAC($A$2,$A73,2))*(1*$B73))),"")))))</f>
        <v>1.4222470244735014E-2</v>
      </c>
      <c r="M73" s="7">
        <f>IF('Forward Curve'!$D$7=DataValidation!$A$2,Vols!$D73*(1+(SQRT(YEARFRAC($A$2,$A73,2))*(2*$B73))),IF('Forward Curve'!$D$7=DataValidation!$A$3,Vols!$E73*(1+(SQRT(YEARFRAC($A$2,$A73,2))*(2*$B73))),IF('Forward Curve'!$D$7=DataValidation!$A$5,Vols!$D73*(1+(SQRT(YEARFRAC($A$2,$A73,2))*(2*$B73)))+0.03,IF('Forward Curve'!$D$7=DataValidation!$A$6,Vols!$H73*(1+(SQRT(YEARFRAC($A$2,$A73,2))*(2*$B73))),IF('Forward Curve'!$D$7=DataValidation!$A$4,Vols!$F73*(1+(SQRT(YEARFRAC($A$2,$A73,2))*(2*$B73))),"")))))</f>
        <v>1.4426840489470027E-2</v>
      </c>
      <c r="O73" s="47">
        <f t="shared" si="4"/>
        <v>2.5000000000000001E-2</v>
      </c>
      <c r="P73" s="7">
        <f>IF('Forward Curve'!$D$7=DataValidation!$A$2,Vols!$O73,IF('Forward Curve'!$D$7=DataValidation!$A$3,Vols!$O73+(Vols!$E73-Vols!$D73),IF('Forward Curve'!$D$7=DataValidation!$A$5,Vols!$O73+(Vols!$G73-Vols!$D73),IF('Forward Curve'!$D$7=DataValidation!$A$6,Vols!$O73+(Vols!$H73-Vols!$D73),IF('Forward Curve'!$D$7=DataValidation!$A$4,Vols!$O73+(Vols!$F73-Vols!$D73))))))</f>
        <v>2.5000000000000001E-2</v>
      </c>
      <c r="Q73" s="7">
        <f>IF('Forward Curve'!$D$7=DataValidation!$A$2,$D73+0.0025,IF('Forward Curve'!$D$7=DataValidation!$A$3,$E73+0.0025,IF('Forward Curve'!$D$7=DataValidation!$A$5,Vols!$G73+0.0025,IF('Forward Curve'!$D$7=DataValidation!$A$6,Vols!$H73+0.0025,IF('Forward Curve'!$D$7=DataValidation!$A$4,Vols!$F73+0.0025,"")))))</f>
        <v>1.6518100000000001E-2</v>
      </c>
      <c r="R73" s="7">
        <f>IF('Forward Curve'!$D$7=DataValidation!$A$2,$D73+0.005,IF('Forward Curve'!$D$7=DataValidation!$A$3,$E73+0.005,IF('Forward Curve'!$D$7=DataValidation!$A$5,Vols!$G73+0.005,IF('Forward Curve'!$D$7=DataValidation!$A$6,Vols!$H73+0.005,IF('Forward Curve'!$D$7=DataValidation!$A$4,Vols!$F73+0.005,"")))))</f>
        <v>1.90181E-2</v>
      </c>
      <c r="T73" s="50">
        <f>IF('Forward Curve'!$D$8=DataValidation!$B$2,Vols!$M73,IF('Forward Curve'!$D$8=DataValidation!$B$3,Vols!$L73,IF('Forward Curve'!$D$8=DataValidation!$B$4,Vols!$K73,IF('Forward Curve'!$D$8=DataValidation!$B$5,Vols!$J73,IF('Forward Curve'!$D$8=DataValidation!$B$7,$P73,IF('Forward Curve'!$D$8=DataValidation!$B$8,Vols!$Q73,IF('Forward Curve'!$D$8=DataValidation!$B$9,Vols!$R73,"ERROR")))))))</f>
        <v>1.4222470244735014E-2</v>
      </c>
      <c r="W73" s="36"/>
      <c r="X73" s="36"/>
    </row>
    <row r="74" spans="1:24" x14ac:dyDescent="0.25">
      <c r="A74" s="5">
        <f>'Forward Curve'!$B85</f>
        <v>46415</v>
      </c>
      <c r="B74" s="6">
        <v>6.1260000000000004E-3</v>
      </c>
      <c r="C74" s="7"/>
      <c r="D74" s="6">
        <v>1.3795200000000001E-2</v>
      </c>
      <c r="E74" s="6">
        <v>1.54287E-2</v>
      </c>
      <c r="F74" s="6">
        <v>1.71737E-2</v>
      </c>
      <c r="G74" s="42">
        <v>4.4414499999999996E-2</v>
      </c>
      <c r="H74" s="42">
        <v>1.2922299999999999E-2</v>
      </c>
      <c r="I74" s="8"/>
      <c r="J74" s="7">
        <f>IF('Forward Curve'!$D$7=DataValidation!$A$2,Vols!$D74*(1-(SQRT(YEARFRAC($A$2,$A74,2))*(2*$B74))),IF('Forward Curve'!$D$7=DataValidation!$A$3,Vols!$E74*(1-(SQRT(YEARFRAC($A$2,$A74,2))*(2*$B74))),IF('Forward Curve'!$D$7=DataValidation!$A$5,Vols!$D74*(1-(SQRT(YEARFRAC($A$2,$A74,2))*(2*$B74)))+0.03,IF('Forward Curve'!$D$7=DataValidation!$A$6,Vols!$H74*(1-(SQRT(YEARFRAC($A$2,$A74,2))*(2*$B74))),IF('Forward Curve'!$D$7=DataValidation!$A$4,Vols!$F74*(1-(SQRT(YEARFRAC($A$2,$A74,2))*(2*$B74))),"")))))</f>
        <v>1.3378515450050059E-2</v>
      </c>
      <c r="K74" s="7">
        <f>IF('Forward Curve'!$D$7=DataValidation!$A$2,Vols!$D74*(1-(SQRT(YEARFRAC($A$2,$A74,2))*(1*$B74))),IF('Forward Curve'!$D$7=DataValidation!$A$3,Vols!$E74*(1-(SQRT(YEARFRAC($A$2,$A74,2))*(1*$B74))),IF('Forward Curve'!$D$7=DataValidation!$A$5,Vols!$D74*(1-(SQRT(YEARFRAC($A$2,$A74,2))*(1*$B74)))+0.03,IF('Forward Curve'!$D$7=DataValidation!$A$6,Vols!$H74*(1-(SQRT(YEARFRAC($A$2,$A74,2))*(1*$B74))),IF('Forward Curve'!$D$7=DataValidation!$A$4,Vols!$F74*(1-(SQRT(YEARFRAC($A$2,$A74,2))*(1*$B74))),"")))))</f>
        <v>1.358685772502503E-2</v>
      </c>
      <c r="L74" s="7">
        <f>IF('Forward Curve'!$D$7=DataValidation!$A$2,Vols!$D74*(1+(SQRT(YEARFRAC($A$2,$A74,2))*(1*$B74))),IF('Forward Curve'!$D$7=DataValidation!$A$3,Vols!$E74*(1+(SQRT(YEARFRAC($A$2,$A74,2))*(1*$B74))),IF('Forward Curve'!$D$7=DataValidation!$A$5,Vols!$D74*(1+(SQRT(YEARFRAC($A$2,$A74,2))*(1*$B74)))+0.03,IF('Forward Curve'!$D$7=DataValidation!$A$6,Vols!$H74*(1+(SQRT(YEARFRAC($A$2,$A74,2))*(1*$B74))),IF('Forward Curve'!$D$7=DataValidation!$A$4,Vols!$F74*(1+(SQRT(YEARFRAC($A$2,$A74,2))*(1*$B74))),"")))))</f>
        <v>1.4003542274974972E-2</v>
      </c>
      <c r="M74" s="7">
        <f>IF('Forward Curve'!$D$7=DataValidation!$A$2,Vols!$D74*(1+(SQRT(YEARFRAC($A$2,$A74,2))*(2*$B74))),IF('Forward Curve'!$D$7=DataValidation!$A$3,Vols!$E74*(1+(SQRT(YEARFRAC($A$2,$A74,2))*(2*$B74))),IF('Forward Curve'!$D$7=DataValidation!$A$5,Vols!$D74*(1+(SQRT(YEARFRAC($A$2,$A74,2))*(2*$B74)))+0.03,IF('Forward Curve'!$D$7=DataValidation!$A$6,Vols!$H74*(1+(SQRT(YEARFRAC($A$2,$A74,2))*(2*$B74))),IF('Forward Curve'!$D$7=DataValidation!$A$4,Vols!$F74*(1+(SQRT(YEARFRAC($A$2,$A74,2))*(2*$B74))),"")))))</f>
        <v>1.4211884549949943E-2</v>
      </c>
      <c r="O74" s="47">
        <f t="shared" si="4"/>
        <v>2.5000000000000001E-2</v>
      </c>
      <c r="P74" s="7">
        <f>IF('Forward Curve'!$D$7=DataValidation!$A$2,Vols!$O74,IF('Forward Curve'!$D$7=DataValidation!$A$3,Vols!$O74+(Vols!$E74-Vols!$D74),IF('Forward Curve'!$D$7=DataValidation!$A$5,Vols!$O74+(Vols!$G74-Vols!$D74),IF('Forward Curve'!$D$7=DataValidation!$A$6,Vols!$O74+(Vols!$H74-Vols!$D74),IF('Forward Curve'!$D$7=DataValidation!$A$4,Vols!$O74+(Vols!$F74-Vols!$D74))))))</f>
        <v>2.5000000000000001E-2</v>
      </c>
      <c r="Q74" s="7">
        <f>IF('Forward Curve'!$D$7=DataValidation!$A$2,$D74+0.0025,IF('Forward Curve'!$D$7=DataValidation!$A$3,$E74+0.0025,IF('Forward Curve'!$D$7=DataValidation!$A$5,Vols!$G74+0.0025,IF('Forward Curve'!$D$7=DataValidation!$A$6,Vols!$H74+0.0025,IF('Forward Curve'!$D$7=DataValidation!$A$4,Vols!$F74+0.0025,"")))))</f>
        <v>1.6295199999999999E-2</v>
      </c>
      <c r="R74" s="7">
        <f>IF('Forward Curve'!$D$7=DataValidation!$A$2,$D74+0.005,IF('Forward Curve'!$D$7=DataValidation!$A$3,$E74+0.005,IF('Forward Curve'!$D$7=DataValidation!$A$5,Vols!$G74+0.005,IF('Forward Curve'!$D$7=DataValidation!$A$6,Vols!$H74+0.005,IF('Forward Curve'!$D$7=DataValidation!$A$4,Vols!$F74+0.005,"")))))</f>
        <v>1.8795200000000001E-2</v>
      </c>
      <c r="T74" s="50">
        <f>IF('Forward Curve'!$D$8=DataValidation!$B$2,Vols!$M74,IF('Forward Curve'!$D$8=DataValidation!$B$3,Vols!$L74,IF('Forward Curve'!$D$8=DataValidation!$B$4,Vols!$K74,IF('Forward Curve'!$D$8=DataValidation!$B$5,Vols!$J74,IF('Forward Curve'!$D$8=DataValidation!$B$7,$P74,IF('Forward Curve'!$D$8=DataValidation!$B$8,Vols!$Q74,IF('Forward Curve'!$D$8=DataValidation!$B$9,Vols!$R74,"ERROR")))))))</f>
        <v>1.4003542274974972E-2</v>
      </c>
      <c r="W74" s="36"/>
      <c r="X74" s="36"/>
    </row>
    <row r="75" spans="1:24" x14ac:dyDescent="0.25">
      <c r="A75" s="5">
        <f>'Forward Curve'!$B86</f>
        <v>46446</v>
      </c>
      <c r="B75" s="6">
        <v>6.0790000000000002E-3</v>
      </c>
      <c r="C75" s="7"/>
      <c r="D75" s="6">
        <v>1.39358E-2</v>
      </c>
      <c r="E75" s="6">
        <v>1.56005E-2</v>
      </c>
      <c r="F75" s="6">
        <v>1.73606E-2</v>
      </c>
      <c r="G75" s="42">
        <v>4.42303E-2</v>
      </c>
      <c r="H75" s="42">
        <v>1.2634000000000001E-2</v>
      </c>
      <c r="I75" s="8"/>
      <c r="J75" s="7">
        <f>IF('Forward Curve'!$D$7=DataValidation!$A$2,Vols!$D75*(1-(SQRT(YEARFRAC($A$2,$A75,2))*(2*$B75))),IF('Forward Curve'!$D$7=DataValidation!$A$3,Vols!$E75*(1-(SQRT(YEARFRAC($A$2,$A75,2))*(2*$B75))),IF('Forward Curve'!$D$7=DataValidation!$A$5,Vols!$D75*(1-(SQRT(YEARFRAC($A$2,$A75,2))*(2*$B75)))+0.03,IF('Forward Curve'!$D$7=DataValidation!$A$6,Vols!$H75*(1-(SQRT(YEARFRAC($A$2,$A75,2))*(2*$B75))),IF('Forward Curve'!$D$7=DataValidation!$A$4,Vols!$F75*(1-(SQRT(YEARFRAC($A$2,$A75,2))*(2*$B75))),"")))))</f>
        <v>1.3515149465876054E-2</v>
      </c>
      <c r="K75" s="7">
        <f>IF('Forward Curve'!$D$7=DataValidation!$A$2,Vols!$D75*(1-(SQRT(YEARFRAC($A$2,$A75,2))*(1*$B75))),IF('Forward Curve'!$D$7=DataValidation!$A$3,Vols!$E75*(1-(SQRT(YEARFRAC($A$2,$A75,2))*(1*$B75))),IF('Forward Curve'!$D$7=DataValidation!$A$5,Vols!$D75*(1-(SQRT(YEARFRAC($A$2,$A75,2))*(1*$B75)))+0.03,IF('Forward Curve'!$D$7=DataValidation!$A$6,Vols!$H75*(1-(SQRT(YEARFRAC($A$2,$A75,2))*(1*$B75))),IF('Forward Curve'!$D$7=DataValidation!$A$4,Vols!$F75*(1-(SQRT(YEARFRAC($A$2,$A75,2))*(1*$B75))),"")))))</f>
        <v>1.3725474732938028E-2</v>
      </c>
      <c r="L75" s="7">
        <f>IF('Forward Curve'!$D$7=DataValidation!$A$2,Vols!$D75*(1+(SQRT(YEARFRAC($A$2,$A75,2))*(1*$B75))),IF('Forward Curve'!$D$7=DataValidation!$A$3,Vols!$E75*(1+(SQRT(YEARFRAC($A$2,$A75,2))*(1*$B75))),IF('Forward Curve'!$D$7=DataValidation!$A$5,Vols!$D75*(1+(SQRT(YEARFRAC($A$2,$A75,2))*(1*$B75)))+0.03,IF('Forward Curve'!$D$7=DataValidation!$A$6,Vols!$H75*(1+(SQRT(YEARFRAC($A$2,$A75,2))*(1*$B75))),IF('Forward Curve'!$D$7=DataValidation!$A$4,Vols!$F75*(1+(SQRT(YEARFRAC($A$2,$A75,2))*(1*$B75))),"")))))</f>
        <v>1.4146125267061972E-2</v>
      </c>
      <c r="M75" s="7">
        <f>IF('Forward Curve'!$D$7=DataValidation!$A$2,Vols!$D75*(1+(SQRT(YEARFRAC($A$2,$A75,2))*(2*$B75))),IF('Forward Curve'!$D$7=DataValidation!$A$3,Vols!$E75*(1+(SQRT(YEARFRAC($A$2,$A75,2))*(2*$B75))),IF('Forward Curve'!$D$7=DataValidation!$A$5,Vols!$D75*(1+(SQRT(YEARFRAC($A$2,$A75,2))*(2*$B75)))+0.03,IF('Forward Curve'!$D$7=DataValidation!$A$6,Vols!$H75*(1+(SQRT(YEARFRAC($A$2,$A75,2))*(2*$B75))),IF('Forward Curve'!$D$7=DataValidation!$A$4,Vols!$F75*(1+(SQRT(YEARFRAC($A$2,$A75,2))*(2*$B75))),"")))))</f>
        <v>1.4356450534123944E-2</v>
      </c>
      <c r="O75" s="47">
        <f t="shared" si="4"/>
        <v>2.5000000000000001E-2</v>
      </c>
      <c r="P75" s="7">
        <f>IF('Forward Curve'!$D$7=DataValidation!$A$2,Vols!$O75,IF('Forward Curve'!$D$7=DataValidation!$A$3,Vols!$O75+(Vols!$E75-Vols!$D75),IF('Forward Curve'!$D$7=DataValidation!$A$5,Vols!$O75+(Vols!$G75-Vols!$D75),IF('Forward Curve'!$D$7=DataValidation!$A$6,Vols!$O75+(Vols!$H75-Vols!$D75),IF('Forward Curve'!$D$7=DataValidation!$A$4,Vols!$O75+(Vols!$F75-Vols!$D75))))))</f>
        <v>2.5000000000000001E-2</v>
      </c>
      <c r="Q75" s="7">
        <f>IF('Forward Curve'!$D$7=DataValidation!$A$2,$D75+0.0025,IF('Forward Curve'!$D$7=DataValidation!$A$3,$E75+0.0025,IF('Forward Curve'!$D$7=DataValidation!$A$5,Vols!$G75+0.0025,IF('Forward Curve'!$D$7=DataValidation!$A$6,Vols!$H75+0.0025,IF('Forward Curve'!$D$7=DataValidation!$A$4,Vols!$F75+0.0025,"")))))</f>
        <v>1.64358E-2</v>
      </c>
      <c r="R75" s="7">
        <f>IF('Forward Curve'!$D$7=DataValidation!$A$2,$D75+0.005,IF('Forward Curve'!$D$7=DataValidation!$A$3,$E75+0.005,IF('Forward Curve'!$D$7=DataValidation!$A$5,Vols!$G75+0.005,IF('Forward Curve'!$D$7=DataValidation!$A$6,Vols!$H75+0.005,IF('Forward Curve'!$D$7=DataValidation!$A$4,Vols!$F75+0.005,"")))))</f>
        <v>1.8935799999999999E-2</v>
      </c>
      <c r="T75" s="50">
        <f>IF('Forward Curve'!$D$8=DataValidation!$B$2,Vols!$M75,IF('Forward Curve'!$D$8=DataValidation!$B$3,Vols!$L75,IF('Forward Curve'!$D$8=DataValidation!$B$4,Vols!$K75,IF('Forward Curve'!$D$8=DataValidation!$B$5,Vols!$J75,IF('Forward Curve'!$D$8=DataValidation!$B$7,$P75,IF('Forward Curve'!$D$8=DataValidation!$B$8,Vols!$Q75,IF('Forward Curve'!$D$8=DataValidation!$B$9,Vols!$R75,"ERROR")))))))</f>
        <v>1.4146125267061972E-2</v>
      </c>
      <c r="W75" s="36"/>
      <c r="X75" s="36"/>
    </row>
    <row r="76" spans="1:24" x14ac:dyDescent="0.25">
      <c r="A76" s="5">
        <f>'Forward Curve'!$B87</f>
        <v>46474</v>
      </c>
      <c r="B76" s="6">
        <v>6.0390000000000001E-3</v>
      </c>
      <c r="C76" s="7"/>
      <c r="D76" s="6">
        <v>1.4157900000000001E-2</v>
      </c>
      <c r="E76" s="6">
        <v>1.5842000000000002E-2</v>
      </c>
      <c r="F76" s="6">
        <v>1.7602699999999999E-2</v>
      </c>
      <c r="G76" s="42">
        <v>4.4451499999999998E-2</v>
      </c>
      <c r="H76" s="42">
        <v>1.2845599999999999E-2</v>
      </c>
      <c r="I76" s="8"/>
      <c r="J76" s="7">
        <f>IF('Forward Curve'!$D$7=DataValidation!$A$2,Vols!$D76*(1-(SQRT(YEARFRAC($A$2,$A76,2))*(2*$B76))),IF('Forward Curve'!$D$7=DataValidation!$A$3,Vols!$E76*(1-(SQRT(YEARFRAC($A$2,$A76,2))*(2*$B76))),IF('Forward Curve'!$D$7=DataValidation!$A$5,Vols!$D76*(1-(SQRT(YEARFRAC($A$2,$A76,2))*(2*$B76)))+0.03,IF('Forward Curve'!$D$7=DataValidation!$A$6,Vols!$H76*(1-(SQRT(YEARFRAC($A$2,$A76,2))*(2*$B76))),IF('Forward Curve'!$D$7=DataValidation!$A$4,Vols!$F76*(1-(SQRT(YEARFRAC($A$2,$A76,2))*(2*$B76))),"")))))</f>
        <v>1.3730687303089895E-2</v>
      </c>
      <c r="K76" s="7">
        <f>IF('Forward Curve'!$D$7=DataValidation!$A$2,Vols!$D76*(1-(SQRT(YEARFRAC($A$2,$A76,2))*(1*$B76))),IF('Forward Curve'!$D$7=DataValidation!$A$3,Vols!$E76*(1-(SQRT(YEARFRAC($A$2,$A76,2))*(1*$B76))),IF('Forward Curve'!$D$7=DataValidation!$A$5,Vols!$D76*(1-(SQRT(YEARFRAC($A$2,$A76,2))*(1*$B76)))+0.03,IF('Forward Curve'!$D$7=DataValidation!$A$6,Vols!$H76*(1-(SQRT(YEARFRAC($A$2,$A76,2))*(1*$B76))),IF('Forward Curve'!$D$7=DataValidation!$A$4,Vols!$F76*(1-(SQRT(YEARFRAC($A$2,$A76,2))*(1*$B76))),"")))))</f>
        <v>1.3944293651544948E-2</v>
      </c>
      <c r="L76" s="7">
        <f>IF('Forward Curve'!$D$7=DataValidation!$A$2,Vols!$D76*(1+(SQRT(YEARFRAC($A$2,$A76,2))*(1*$B76))),IF('Forward Curve'!$D$7=DataValidation!$A$3,Vols!$E76*(1+(SQRT(YEARFRAC($A$2,$A76,2))*(1*$B76))),IF('Forward Curve'!$D$7=DataValidation!$A$5,Vols!$D76*(1+(SQRT(YEARFRAC($A$2,$A76,2))*(1*$B76)))+0.03,IF('Forward Curve'!$D$7=DataValidation!$A$6,Vols!$H76*(1+(SQRT(YEARFRAC($A$2,$A76,2))*(1*$B76))),IF('Forward Curve'!$D$7=DataValidation!$A$4,Vols!$F76*(1+(SQRT(YEARFRAC($A$2,$A76,2))*(1*$B76))),"")))))</f>
        <v>1.4371506348455052E-2</v>
      </c>
      <c r="M76" s="7">
        <f>IF('Forward Curve'!$D$7=DataValidation!$A$2,Vols!$D76*(1+(SQRT(YEARFRAC($A$2,$A76,2))*(2*$B76))),IF('Forward Curve'!$D$7=DataValidation!$A$3,Vols!$E76*(1+(SQRT(YEARFRAC($A$2,$A76,2))*(2*$B76))),IF('Forward Curve'!$D$7=DataValidation!$A$5,Vols!$D76*(1+(SQRT(YEARFRAC($A$2,$A76,2))*(2*$B76)))+0.03,IF('Forward Curve'!$D$7=DataValidation!$A$6,Vols!$H76*(1+(SQRT(YEARFRAC($A$2,$A76,2))*(2*$B76))),IF('Forward Curve'!$D$7=DataValidation!$A$4,Vols!$F76*(1+(SQRT(YEARFRAC($A$2,$A76,2))*(2*$B76))),"")))))</f>
        <v>1.4585112696910107E-2</v>
      </c>
      <c r="O76" s="47">
        <f t="shared" si="4"/>
        <v>2.5000000000000001E-2</v>
      </c>
      <c r="P76" s="7">
        <f>IF('Forward Curve'!$D$7=DataValidation!$A$2,Vols!$O76,IF('Forward Curve'!$D$7=DataValidation!$A$3,Vols!$O76+(Vols!$E76-Vols!$D76),IF('Forward Curve'!$D$7=DataValidation!$A$5,Vols!$O76+(Vols!$G76-Vols!$D76),IF('Forward Curve'!$D$7=DataValidation!$A$6,Vols!$O76+(Vols!$H76-Vols!$D76),IF('Forward Curve'!$D$7=DataValidation!$A$4,Vols!$O76+(Vols!$F76-Vols!$D76))))))</f>
        <v>2.5000000000000001E-2</v>
      </c>
      <c r="Q76" s="7">
        <f>IF('Forward Curve'!$D$7=DataValidation!$A$2,$D76+0.0025,IF('Forward Curve'!$D$7=DataValidation!$A$3,$E76+0.0025,IF('Forward Curve'!$D$7=DataValidation!$A$5,Vols!$G76+0.0025,IF('Forward Curve'!$D$7=DataValidation!$A$6,Vols!$H76+0.0025,IF('Forward Curve'!$D$7=DataValidation!$A$4,Vols!$F76+0.0025,"")))))</f>
        <v>1.66579E-2</v>
      </c>
      <c r="R76" s="7">
        <f>IF('Forward Curve'!$D$7=DataValidation!$A$2,$D76+0.005,IF('Forward Curve'!$D$7=DataValidation!$A$3,$E76+0.005,IF('Forward Curve'!$D$7=DataValidation!$A$5,Vols!$G76+0.005,IF('Forward Curve'!$D$7=DataValidation!$A$6,Vols!$H76+0.005,IF('Forward Curve'!$D$7=DataValidation!$A$4,Vols!$F76+0.005,"")))))</f>
        <v>1.9157900000000002E-2</v>
      </c>
      <c r="T76" s="50">
        <f>IF('Forward Curve'!$D$8=DataValidation!$B$2,Vols!$M76,IF('Forward Curve'!$D$8=DataValidation!$B$3,Vols!$L76,IF('Forward Curve'!$D$8=DataValidation!$B$4,Vols!$K76,IF('Forward Curve'!$D$8=DataValidation!$B$5,Vols!$J76,IF('Forward Curve'!$D$8=DataValidation!$B$7,$P76,IF('Forward Curve'!$D$8=DataValidation!$B$8,Vols!$Q76,IF('Forward Curve'!$D$8=DataValidation!$B$9,Vols!$R76,"ERROR")))))))</f>
        <v>1.4371506348455052E-2</v>
      </c>
      <c r="W76" s="36"/>
      <c r="X76" s="36"/>
    </row>
    <row r="77" spans="1:24" x14ac:dyDescent="0.25">
      <c r="A77" s="5">
        <f>'Forward Curve'!$B88</f>
        <v>46505</v>
      </c>
      <c r="B77" s="6">
        <v>5.9960000000000005E-3</v>
      </c>
      <c r="C77" s="7"/>
      <c r="D77" s="6">
        <v>1.4361299999999999E-2</v>
      </c>
      <c r="E77" s="6">
        <v>1.6049999999999998E-2</v>
      </c>
      <c r="F77" s="6">
        <v>1.7810599999999999E-2</v>
      </c>
      <c r="G77" s="42">
        <v>4.4663099999999997E-2</v>
      </c>
      <c r="H77" s="42">
        <v>1.30473E-2</v>
      </c>
      <c r="I77" s="8"/>
      <c r="J77" s="7">
        <f>IF('Forward Curve'!$D$7=DataValidation!$A$2,Vols!$D77*(1-(SQRT(YEARFRAC($A$2,$A77,2))*(2*$B77))),IF('Forward Curve'!$D$7=DataValidation!$A$3,Vols!$E77*(1-(SQRT(YEARFRAC($A$2,$A77,2))*(2*$B77))),IF('Forward Curve'!$D$7=DataValidation!$A$5,Vols!$D77*(1-(SQRT(YEARFRAC($A$2,$A77,2))*(2*$B77)))+0.03,IF('Forward Curve'!$D$7=DataValidation!$A$6,Vols!$H77*(1-(SQRT(YEARFRAC($A$2,$A77,2))*(2*$B77))),IF('Forward Curve'!$D$7=DataValidation!$A$4,Vols!$F77*(1-(SQRT(YEARFRAC($A$2,$A77,2))*(2*$B77))),"")))))</f>
        <v>1.3928077520355813E-2</v>
      </c>
      <c r="K77" s="7">
        <f>IF('Forward Curve'!$D$7=DataValidation!$A$2,Vols!$D77*(1-(SQRT(YEARFRAC($A$2,$A77,2))*(1*$B77))),IF('Forward Curve'!$D$7=DataValidation!$A$3,Vols!$E77*(1-(SQRT(YEARFRAC($A$2,$A77,2))*(1*$B77))),IF('Forward Curve'!$D$7=DataValidation!$A$5,Vols!$D77*(1-(SQRT(YEARFRAC($A$2,$A77,2))*(1*$B77)))+0.03,IF('Forward Curve'!$D$7=DataValidation!$A$6,Vols!$H77*(1-(SQRT(YEARFRAC($A$2,$A77,2))*(1*$B77))),IF('Forward Curve'!$D$7=DataValidation!$A$4,Vols!$F77*(1-(SQRT(YEARFRAC($A$2,$A77,2))*(1*$B77))),"")))))</f>
        <v>1.4144688760177906E-2</v>
      </c>
      <c r="L77" s="7">
        <f>IF('Forward Curve'!$D$7=DataValidation!$A$2,Vols!$D77*(1+(SQRT(YEARFRAC($A$2,$A77,2))*(1*$B77))),IF('Forward Curve'!$D$7=DataValidation!$A$3,Vols!$E77*(1+(SQRT(YEARFRAC($A$2,$A77,2))*(1*$B77))),IF('Forward Curve'!$D$7=DataValidation!$A$5,Vols!$D77*(1+(SQRT(YEARFRAC($A$2,$A77,2))*(1*$B77)))+0.03,IF('Forward Curve'!$D$7=DataValidation!$A$6,Vols!$H77*(1+(SQRT(YEARFRAC($A$2,$A77,2))*(1*$B77))),IF('Forward Curve'!$D$7=DataValidation!$A$4,Vols!$F77*(1+(SQRT(YEARFRAC($A$2,$A77,2))*(1*$B77))),"")))))</f>
        <v>1.4577911239822092E-2</v>
      </c>
      <c r="M77" s="7">
        <f>IF('Forward Curve'!$D$7=DataValidation!$A$2,Vols!$D77*(1+(SQRT(YEARFRAC($A$2,$A77,2))*(2*$B77))),IF('Forward Curve'!$D$7=DataValidation!$A$3,Vols!$E77*(1+(SQRT(YEARFRAC($A$2,$A77,2))*(2*$B77))),IF('Forward Curve'!$D$7=DataValidation!$A$5,Vols!$D77*(1+(SQRT(YEARFRAC($A$2,$A77,2))*(2*$B77)))+0.03,IF('Forward Curve'!$D$7=DataValidation!$A$6,Vols!$H77*(1+(SQRT(YEARFRAC($A$2,$A77,2))*(2*$B77))),IF('Forward Curve'!$D$7=DataValidation!$A$4,Vols!$F77*(1+(SQRT(YEARFRAC($A$2,$A77,2))*(2*$B77))),"")))))</f>
        <v>1.4794522479644185E-2</v>
      </c>
      <c r="O77" s="47">
        <f t="shared" si="4"/>
        <v>2.5000000000000001E-2</v>
      </c>
      <c r="P77" s="7">
        <f>IF('Forward Curve'!$D$7=DataValidation!$A$2,Vols!$O77,IF('Forward Curve'!$D$7=DataValidation!$A$3,Vols!$O77+(Vols!$E77-Vols!$D77),IF('Forward Curve'!$D$7=DataValidation!$A$5,Vols!$O77+(Vols!$G77-Vols!$D77),IF('Forward Curve'!$D$7=DataValidation!$A$6,Vols!$O77+(Vols!$H77-Vols!$D77),IF('Forward Curve'!$D$7=DataValidation!$A$4,Vols!$O77+(Vols!$F77-Vols!$D77))))))</f>
        <v>2.5000000000000001E-2</v>
      </c>
      <c r="Q77" s="7">
        <f>IF('Forward Curve'!$D$7=DataValidation!$A$2,$D77+0.0025,IF('Forward Curve'!$D$7=DataValidation!$A$3,$E77+0.0025,IF('Forward Curve'!$D$7=DataValidation!$A$5,Vols!$G77+0.0025,IF('Forward Curve'!$D$7=DataValidation!$A$6,Vols!$H77+0.0025,IF('Forward Curve'!$D$7=DataValidation!$A$4,Vols!$F77+0.0025,"")))))</f>
        <v>1.6861299999999999E-2</v>
      </c>
      <c r="R77" s="7">
        <f>IF('Forward Curve'!$D$7=DataValidation!$A$2,$D77+0.005,IF('Forward Curve'!$D$7=DataValidation!$A$3,$E77+0.005,IF('Forward Curve'!$D$7=DataValidation!$A$5,Vols!$G77+0.005,IF('Forward Curve'!$D$7=DataValidation!$A$6,Vols!$H77+0.005,IF('Forward Curve'!$D$7=DataValidation!$A$4,Vols!$F77+0.005,"")))))</f>
        <v>1.9361299999999998E-2</v>
      </c>
      <c r="T77" s="50">
        <f>IF('Forward Curve'!$D$8=DataValidation!$B$2,Vols!$M77,IF('Forward Curve'!$D$8=DataValidation!$B$3,Vols!$L77,IF('Forward Curve'!$D$8=DataValidation!$B$4,Vols!$K77,IF('Forward Curve'!$D$8=DataValidation!$B$5,Vols!$J77,IF('Forward Curve'!$D$8=DataValidation!$B$7,$P77,IF('Forward Curve'!$D$8=DataValidation!$B$8,Vols!$Q77,IF('Forward Curve'!$D$8=DataValidation!$B$9,Vols!$R77,"ERROR")))))))</f>
        <v>1.4577911239822092E-2</v>
      </c>
      <c r="W77" s="36"/>
      <c r="X77" s="36"/>
    </row>
    <row r="78" spans="1:24" x14ac:dyDescent="0.25">
      <c r="A78" s="5">
        <f>'Forward Curve'!$B89</f>
        <v>46535</v>
      </c>
      <c r="B78" s="6">
        <v>5.9489999999999994E-3</v>
      </c>
      <c r="C78" s="7"/>
      <c r="D78" s="6">
        <v>1.45719E-2</v>
      </c>
      <c r="E78" s="6">
        <v>1.6268600000000001E-2</v>
      </c>
      <c r="F78" s="6">
        <v>1.80208E-2</v>
      </c>
      <c r="G78" s="42">
        <v>4.4872699999999995E-2</v>
      </c>
      <c r="H78" s="42">
        <v>1.32461E-2</v>
      </c>
      <c r="I78" s="8"/>
      <c r="J78" s="7">
        <f>IF('Forward Curve'!$D$7=DataValidation!$A$2,Vols!$D78*(1-(SQRT(YEARFRAC($A$2,$A78,2))*(2*$B78))),IF('Forward Curve'!$D$7=DataValidation!$A$3,Vols!$E78*(1-(SQRT(YEARFRAC($A$2,$A78,2))*(2*$B78))),IF('Forward Curve'!$D$7=DataValidation!$A$5,Vols!$D78*(1-(SQRT(YEARFRAC($A$2,$A78,2))*(2*$B78)))+0.03,IF('Forward Curve'!$D$7=DataValidation!$A$6,Vols!$H78*(1-(SQRT(YEARFRAC($A$2,$A78,2))*(2*$B78))),IF('Forward Curve'!$D$7=DataValidation!$A$4,Vols!$F78*(1-(SQRT(YEARFRAC($A$2,$A78,2))*(2*$B78))),"")))))</f>
        <v>1.413290780516349E-2</v>
      </c>
      <c r="K78" s="7">
        <f>IF('Forward Curve'!$D$7=DataValidation!$A$2,Vols!$D78*(1-(SQRT(YEARFRAC($A$2,$A78,2))*(1*$B78))),IF('Forward Curve'!$D$7=DataValidation!$A$3,Vols!$E78*(1-(SQRT(YEARFRAC($A$2,$A78,2))*(1*$B78))),IF('Forward Curve'!$D$7=DataValidation!$A$5,Vols!$D78*(1-(SQRT(YEARFRAC($A$2,$A78,2))*(1*$B78)))+0.03,IF('Forward Curve'!$D$7=DataValidation!$A$6,Vols!$H78*(1-(SQRT(YEARFRAC($A$2,$A78,2))*(1*$B78))),IF('Forward Curve'!$D$7=DataValidation!$A$4,Vols!$F78*(1-(SQRT(YEARFRAC($A$2,$A78,2))*(1*$B78))),"")))))</f>
        <v>1.4352403902581745E-2</v>
      </c>
      <c r="L78" s="7">
        <f>IF('Forward Curve'!$D$7=DataValidation!$A$2,Vols!$D78*(1+(SQRT(YEARFRAC($A$2,$A78,2))*(1*$B78))),IF('Forward Curve'!$D$7=DataValidation!$A$3,Vols!$E78*(1+(SQRT(YEARFRAC($A$2,$A78,2))*(1*$B78))),IF('Forward Curve'!$D$7=DataValidation!$A$5,Vols!$D78*(1+(SQRT(YEARFRAC($A$2,$A78,2))*(1*$B78)))+0.03,IF('Forward Curve'!$D$7=DataValidation!$A$6,Vols!$H78*(1+(SQRT(YEARFRAC($A$2,$A78,2))*(1*$B78))),IF('Forward Curve'!$D$7=DataValidation!$A$4,Vols!$F78*(1+(SQRT(YEARFRAC($A$2,$A78,2))*(1*$B78))),"")))))</f>
        <v>1.4791396097418256E-2</v>
      </c>
      <c r="M78" s="7">
        <f>IF('Forward Curve'!$D$7=DataValidation!$A$2,Vols!$D78*(1+(SQRT(YEARFRAC($A$2,$A78,2))*(2*$B78))),IF('Forward Curve'!$D$7=DataValidation!$A$3,Vols!$E78*(1+(SQRT(YEARFRAC($A$2,$A78,2))*(2*$B78))),IF('Forward Curve'!$D$7=DataValidation!$A$5,Vols!$D78*(1+(SQRT(YEARFRAC($A$2,$A78,2))*(2*$B78)))+0.03,IF('Forward Curve'!$D$7=DataValidation!$A$6,Vols!$H78*(1+(SQRT(YEARFRAC($A$2,$A78,2))*(2*$B78))),IF('Forward Curve'!$D$7=DataValidation!$A$4,Vols!$F78*(1+(SQRT(YEARFRAC($A$2,$A78,2))*(2*$B78))),"")))))</f>
        <v>1.5010892194836511E-2</v>
      </c>
      <c r="O78" s="47">
        <f t="shared" si="4"/>
        <v>2.5000000000000001E-2</v>
      </c>
      <c r="P78" s="7">
        <f>IF('Forward Curve'!$D$7=DataValidation!$A$2,Vols!$O78,IF('Forward Curve'!$D$7=DataValidation!$A$3,Vols!$O78+(Vols!$E78-Vols!$D78),IF('Forward Curve'!$D$7=DataValidation!$A$5,Vols!$O78+(Vols!$G78-Vols!$D78),IF('Forward Curve'!$D$7=DataValidation!$A$6,Vols!$O78+(Vols!$H78-Vols!$D78),IF('Forward Curve'!$D$7=DataValidation!$A$4,Vols!$O78+(Vols!$F78-Vols!$D78))))))</f>
        <v>2.5000000000000001E-2</v>
      </c>
      <c r="Q78" s="7">
        <f>IF('Forward Curve'!$D$7=DataValidation!$A$2,$D78+0.0025,IF('Forward Curve'!$D$7=DataValidation!$A$3,$E78+0.0025,IF('Forward Curve'!$D$7=DataValidation!$A$5,Vols!$G78+0.0025,IF('Forward Curve'!$D$7=DataValidation!$A$6,Vols!$H78+0.0025,IF('Forward Curve'!$D$7=DataValidation!$A$4,Vols!$F78+0.0025,"")))))</f>
        <v>1.7071900000000001E-2</v>
      </c>
      <c r="R78" s="7">
        <f>IF('Forward Curve'!$D$7=DataValidation!$A$2,$D78+0.005,IF('Forward Curve'!$D$7=DataValidation!$A$3,$E78+0.005,IF('Forward Curve'!$D$7=DataValidation!$A$5,Vols!$G78+0.005,IF('Forward Curve'!$D$7=DataValidation!$A$6,Vols!$H78+0.005,IF('Forward Curve'!$D$7=DataValidation!$A$4,Vols!$F78+0.005,"")))))</f>
        <v>1.95719E-2</v>
      </c>
      <c r="T78" s="50">
        <f>IF('Forward Curve'!$D$8=DataValidation!$B$2,Vols!$M78,IF('Forward Curve'!$D$8=DataValidation!$B$3,Vols!$L78,IF('Forward Curve'!$D$8=DataValidation!$B$4,Vols!$K78,IF('Forward Curve'!$D$8=DataValidation!$B$5,Vols!$J78,IF('Forward Curve'!$D$8=DataValidation!$B$7,$P78,IF('Forward Curve'!$D$8=DataValidation!$B$8,Vols!$Q78,IF('Forward Curve'!$D$8=DataValidation!$B$9,Vols!$R78,"ERROR")))))))</f>
        <v>1.4791396097418256E-2</v>
      </c>
      <c r="W78" s="36"/>
      <c r="X78" s="36"/>
    </row>
    <row r="79" spans="1:24" x14ac:dyDescent="0.25">
      <c r="A79" s="5">
        <f>'Forward Curve'!$B90</f>
        <v>46566</v>
      </c>
      <c r="B79" s="6">
        <v>5.9119999999999997E-3</v>
      </c>
      <c r="C79" s="7"/>
      <c r="D79" s="6">
        <v>1.47913E-2</v>
      </c>
      <c r="E79" s="6">
        <v>1.6480999999999999E-2</v>
      </c>
      <c r="F79" s="6">
        <v>1.8237300000000001E-2</v>
      </c>
      <c r="G79" s="42">
        <v>4.5086000000000001E-2</v>
      </c>
      <c r="H79" s="42">
        <v>1.34527E-2</v>
      </c>
      <c r="I79" s="8"/>
      <c r="J79" s="7">
        <f>IF('Forward Curve'!$D$7=DataValidation!$A$2,Vols!$D79*(1-(SQRT(YEARFRAC($A$2,$A79,2))*(2*$B79))),IF('Forward Curve'!$D$7=DataValidation!$A$3,Vols!$E79*(1-(SQRT(YEARFRAC($A$2,$A79,2))*(2*$B79))),IF('Forward Curve'!$D$7=DataValidation!$A$5,Vols!$D79*(1-(SQRT(YEARFRAC($A$2,$A79,2))*(2*$B79)))+0.03,IF('Forward Curve'!$D$7=DataValidation!$A$6,Vols!$H79*(1-(SQRT(YEARFRAC($A$2,$A79,2))*(2*$B79))),IF('Forward Curve'!$D$7=DataValidation!$A$4,Vols!$F79*(1-(SQRT(YEARFRAC($A$2,$A79,2))*(2*$B79))),"")))))</f>
        <v>1.434550558097587E-2</v>
      </c>
      <c r="K79" s="7">
        <f>IF('Forward Curve'!$D$7=DataValidation!$A$2,Vols!$D79*(1-(SQRT(YEARFRAC($A$2,$A79,2))*(1*$B79))),IF('Forward Curve'!$D$7=DataValidation!$A$3,Vols!$E79*(1-(SQRT(YEARFRAC($A$2,$A79,2))*(1*$B79))),IF('Forward Curve'!$D$7=DataValidation!$A$5,Vols!$D79*(1-(SQRT(YEARFRAC($A$2,$A79,2))*(1*$B79)))+0.03,IF('Forward Curve'!$D$7=DataValidation!$A$6,Vols!$H79*(1-(SQRT(YEARFRAC($A$2,$A79,2))*(1*$B79))),IF('Forward Curve'!$D$7=DataValidation!$A$4,Vols!$F79*(1-(SQRT(YEARFRAC($A$2,$A79,2))*(1*$B79))),"")))))</f>
        <v>1.4568402790487935E-2</v>
      </c>
      <c r="L79" s="7">
        <f>IF('Forward Curve'!$D$7=DataValidation!$A$2,Vols!$D79*(1+(SQRT(YEARFRAC($A$2,$A79,2))*(1*$B79))),IF('Forward Curve'!$D$7=DataValidation!$A$3,Vols!$E79*(1+(SQRT(YEARFRAC($A$2,$A79,2))*(1*$B79))),IF('Forward Curve'!$D$7=DataValidation!$A$5,Vols!$D79*(1+(SQRT(YEARFRAC($A$2,$A79,2))*(1*$B79)))+0.03,IF('Forward Curve'!$D$7=DataValidation!$A$6,Vols!$H79*(1+(SQRT(YEARFRAC($A$2,$A79,2))*(1*$B79))),IF('Forward Curve'!$D$7=DataValidation!$A$4,Vols!$F79*(1+(SQRT(YEARFRAC($A$2,$A79,2))*(1*$B79))),"")))))</f>
        <v>1.5014197209512066E-2</v>
      </c>
      <c r="M79" s="7">
        <f>IF('Forward Curve'!$D$7=DataValidation!$A$2,Vols!$D79*(1+(SQRT(YEARFRAC($A$2,$A79,2))*(2*$B79))),IF('Forward Curve'!$D$7=DataValidation!$A$3,Vols!$E79*(1+(SQRT(YEARFRAC($A$2,$A79,2))*(2*$B79))),IF('Forward Curve'!$D$7=DataValidation!$A$5,Vols!$D79*(1+(SQRT(YEARFRAC($A$2,$A79,2))*(2*$B79)))+0.03,IF('Forward Curve'!$D$7=DataValidation!$A$6,Vols!$H79*(1+(SQRT(YEARFRAC($A$2,$A79,2))*(2*$B79))),IF('Forward Curve'!$D$7=DataValidation!$A$4,Vols!$F79*(1+(SQRT(YEARFRAC($A$2,$A79,2))*(2*$B79))),"")))))</f>
        <v>1.5237094419024131E-2</v>
      </c>
      <c r="O79" s="47">
        <f t="shared" si="4"/>
        <v>2.5000000000000001E-2</v>
      </c>
      <c r="P79" s="7">
        <f>IF('Forward Curve'!$D$7=DataValidation!$A$2,Vols!$O79,IF('Forward Curve'!$D$7=DataValidation!$A$3,Vols!$O79+(Vols!$E79-Vols!$D79),IF('Forward Curve'!$D$7=DataValidation!$A$5,Vols!$O79+(Vols!$G79-Vols!$D79),IF('Forward Curve'!$D$7=DataValidation!$A$6,Vols!$O79+(Vols!$H79-Vols!$D79),IF('Forward Curve'!$D$7=DataValidation!$A$4,Vols!$O79+(Vols!$F79-Vols!$D79))))))</f>
        <v>2.5000000000000001E-2</v>
      </c>
      <c r="Q79" s="7">
        <f>IF('Forward Curve'!$D$7=DataValidation!$A$2,$D79+0.0025,IF('Forward Curve'!$D$7=DataValidation!$A$3,$E79+0.0025,IF('Forward Curve'!$D$7=DataValidation!$A$5,Vols!$G79+0.0025,IF('Forward Curve'!$D$7=DataValidation!$A$6,Vols!$H79+0.0025,IF('Forward Curve'!$D$7=DataValidation!$A$4,Vols!$F79+0.0025,"")))))</f>
        <v>1.7291299999999999E-2</v>
      </c>
      <c r="R79" s="7">
        <f>IF('Forward Curve'!$D$7=DataValidation!$A$2,$D79+0.005,IF('Forward Curve'!$D$7=DataValidation!$A$3,$E79+0.005,IF('Forward Curve'!$D$7=DataValidation!$A$5,Vols!$G79+0.005,IF('Forward Curve'!$D$7=DataValidation!$A$6,Vols!$H79+0.005,IF('Forward Curve'!$D$7=DataValidation!$A$4,Vols!$F79+0.005,"")))))</f>
        <v>1.9791300000000001E-2</v>
      </c>
      <c r="T79" s="50">
        <f>IF('Forward Curve'!$D$8=DataValidation!$B$2,Vols!$M79,IF('Forward Curve'!$D$8=DataValidation!$B$3,Vols!$L79,IF('Forward Curve'!$D$8=DataValidation!$B$4,Vols!$K79,IF('Forward Curve'!$D$8=DataValidation!$B$5,Vols!$J79,IF('Forward Curve'!$D$8=DataValidation!$B$7,$P79,IF('Forward Curve'!$D$8=DataValidation!$B$8,Vols!$Q79,IF('Forward Curve'!$D$8=DataValidation!$B$9,Vols!$R79,"ERROR")))))))</f>
        <v>1.5014197209512066E-2</v>
      </c>
      <c r="W79" s="36"/>
      <c r="X79" s="36"/>
    </row>
    <row r="80" spans="1:24" x14ac:dyDescent="0.25">
      <c r="A80" s="5">
        <f>'Forward Curve'!$B91</f>
        <v>46596</v>
      </c>
      <c r="B80" s="6">
        <v>5.8719999999999996E-3</v>
      </c>
      <c r="C80" s="7"/>
      <c r="D80" s="6">
        <v>1.5010900000000001E-2</v>
      </c>
      <c r="E80" s="6">
        <v>1.6687E-2</v>
      </c>
      <c r="F80" s="6">
        <v>1.8457399999999999E-2</v>
      </c>
      <c r="G80" s="42">
        <v>4.5288500000000002E-2</v>
      </c>
      <c r="H80" s="42">
        <v>1.36487E-2</v>
      </c>
      <c r="I80" s="8"/>
      <c r="J80" s="7">
        <f>IF('Forward Curve'!$D$7=DataValidation!$A$2,Vols!$D80*(1-(SQRT(YEARFRAC($A$2,$A80,2))*(2*$B80))),IF('Forward Curve'!$D$7=DataValidation!$A$3,Vols!$E80*(1-(SQRT(YEARFRAC($A$2,$A80,2))*(2*$B80))),IF('Forward Curve'!$D$7=DataValidation!$A$5,Vols!$D80*(1-(SQRT(YEARFRAC($A$2,$A80,2))*(2*$B80)))+0.03,IF('Forward Curve'!$D$7=DataValidation!$A$6,Vols!$H80*(1-(SQRT(YEARFRAC($A$2,$A80,2))*(2*$B80))),IF('Forward Curve'!$D$7=DataValidation!$A$4,Vols!$F80*(1-(SQRT(YEARFRAC($A$2,$A80,2))*(2*$B80))),"")))))</f>
        <v>1.4558675534297525E-2</v>
      </c>
      <c r="K80" s="7">
        <f>IF('Forward Curve'!$D$7=DataValidation!$A$2,Vols!$D80*(1-(SQRT(YEARFRAC($A$2,$A80,2))*(1*$B80))),IF('Forward Curve'!$D$7=DataValidation!$A$3,Vols!$E80*(1-(SQRT(YEARFRAC($A$2,$A80,2))*(1*$B80))),IF('Forward Curve'!$D$7=DataValidation!$A$5,Vols!$D80*(1-(SQRT(YEARFRAC($A$2,$A80,2))*(1*$B80)))+0.03,IF('Forward Curve'!$D$7=DataValidation!$A$6,Vols!$H80*(1-(SQRT(YEARFRAC($A$2,$A80,2))*(1*$B80))),IF('Forward Curve'!$D$7=DataValidation!$A$4,Vols!$F80*(1-(SQRT(YEARFRAC($A$2,$A80,2))*(1*$B80))),"")))))</f>
        <v>1.4784787767148762E-2</v>
      </c>
      <c r="L80" s="7">
        <f>IF('Forward Curve'!$D$7=DataValidation!$A$2,Vols!$D80*(1+(SQRT(YEARFRAC($A$2,$A80,2))*(1*$B80))),IF('Forward Curve'!$D$7=DataValidation!$A$3,Vols!$E80*(1+(SQRT(YEARFRAC($A$2,$A80,2))*(1*$B80))),IF('Forward Curve'!$D$7=DataValidation!$A$5,Vols!$D80*(1+(SQRT(YEARFRAC($A$2,$A80,2))*(1*$B80)))+0.03,IF('Forward Curve'!$D$7=DataValidation!$A$6,Vols!$H80*(1+(SQRT(YEARFRAC($A$2,$A80,2))*(1*$B80))),IF('Forward Curve'!$D$7=DataValidation!$A$4,Vols!$F80*(1+(SQRT(YEARFRAC($A$2,$A80,2))*(1*$B80))),"")))))</f>
        <v>1.5237012232851238E-2</v>
      </c>
      <c r="M80" s="7">
        <f>IF('Forward Curve'!$D$7=DataValidation!$A$2,Vols!$D80*(1+(SQRT(YEARFRAC($A$2,$A80,2))*(2*$B80))),IF('Forward Curve'!$D$7=DataValidation!$A$3,Vols!$E80*(1+(SQRT(YEARFRAC($A$2,$A80,2))*(2*$B80))),IF('Forward Curve'!$D$7=DataValidation!$A$5,Vols!$D80*(1+(SQRT(YEARFRAC($A$2,$A80,2))*(2*$B80)))+0.03,IF('Forward Curve'!$D$7=DataValidation!$A$6,Vols!$H80*(1+(SQRT(YEARFRAC($A$2,$A80,2))*(2*$B80))),IF('Forward Curve'!$D$7=DataValidation!$A$4,Vols!$F80*(1+(SQRT(YEARFRAC($A$2,$A80,2))*(2*$B80))),"")))))</f>
        <v>1.5463124465702478E-2</v>
      </c>
      <c r="O80" s="47">
        <f t="shared" si="4"/>
        <v>2.5000000000000001E-2</v>
      </c>
      <c r="P80" s="7">
        <f>IF('Forward Curve'!$D$7=DataValidation!$A$2,Vols!$O80,IF('Forward Curve'!$D$7=DataValidation!$A$3,Vols!$O80+(Vols!$E80-Vols!$D80),IF('Forward Curve'!$D$7=DataValidation!$A$5,Vols!$O80+(Vols!$G80-Vols!$D80),IF('Forward Curve'!$D$7=DataValidation!$A$6,Vols!$O80+(Vols!$H80-Vols!$D80),IF('Forward Curve'!$D$7=DataValidation!$A$4,Vols!$O80+(Vols!$F80-Vols!$D80))))))</f>
        <v>2.5000000000000001E-2</v>
      </c>
      <c r="Q80" s="7">
        <f>IF('Forward Curve'!$D$7=DataValidation!$A$2,$D80+0.0025,IF('Forward Curve'!$D$7=DataValidation!$A$3,$E80+0.0025,IF('Forward Curve'!$D$7=DataValidation!$A$5,Vols!$G80+0.0025,IF('Forward Curve'!$D$7=DataValidation!$A$6,Vols!$H80+0.0025,IF('Forward Curve'!$D$7=DataValidation!$A$4,Vols!$F80+0.0025,"")))))</f>
        <v>1.7510899999999999E-2</v>
      </c>
      <c r="R80" s="7">
        <f>IF('Forward Curve'!$D$7=DataValidation!$A$2,$D80+0.005,IF('Forward Curve'!$D$7=DataValidation!$A$3,$E80+0.005,IF('Forward Curve'!$D$7=DataValidation!$A$5,Vols!$G80+0.005,IF('Forward Curve'!$D$7=DataValidation!$A$6,Vols!$H80+0.005,IF('Forward Curve'!$D$7=DataValidation!$A$4,Vols!$F80+0.005,"")))))</f>
        <v>2.0010900000000002E-2</v>
      </c>
      <c r="T80" s="50">
        <f>IF('Forward Curve'!$D$8=DataValidation!$B$2,Vols!$M80,IF('Forward Curve'!$D$8=DataValidation!$B$3,Vols!$L80,IF('Forward Curve'!$D$8=DataValidation!$B$4,Vols!$K80,IF('Forward Curve'!$D$8=DataValidation!$B$5,Vols!$J80,IF('Forward Curve'!$D$8=DataValidation!$B$7,$P80,IF('Forward Curve'!$D$8=DataValidation!$B$8,Vols!$Q80,IF('Forward Curve'!$D$8=DataValidation!$B$9,Vols!$R80,"ERROR")))))))</f>
        <v>1.5237012232851238E-2</v>
      </c>
      <c r="W80" s="36"/>
      <c r="X80" s="36"/>
    </row>
    <row r="81" spans="1:24" x14ac:dyDescent="0.25">
      <c r="A81" s="5">
        <f>'Forward Curve'!$B92</f>
        <v>46627</v>
      </c>
      <c r="B81" s="6">
        <v>5.8299999999999992E-3</v>
      </c>
      <c r="C81" s="7"/>
      <c r="D81" s="6">
        <v>1.52277E-2</v>
      </c>
      <c r="E81" s="6">
        <v>1.6915100000000002E-2</v>
      </c>
      <c r="F81" s="6">
        <v>1.8523600000000001E-2</v>
      </c>
      <c r="G81" s="42">
        <v>4.5522400000000005E-2</v>
      </c>
      <c r="H81" s="42">
        <v>1.3870199999999999E-2</v>
      </c>
      <c r="I81" s="8"/>
      <c r="J81" s="7">
        <f>IF('Forward Curve'!$D$7=DataValidation!$A$2,Vols!$D81*(1-(SQRT(YEARFRAC($A$2,$A81,2))*(2*$B81))),IF('Forward Curve'!$D$7=DataValidation!$A$3,Vols!$E81*(1-(SQRT(YEARFRAC($A$2,$A81,2))*(2*$B81))),IF('Forward Curve'!$D$7=DataValidation!$A$5,Vols!$D81*(1-(SQRT(YEARFRAC($A$2,$A81,2))*(2*$B81)))+0.03,IF('Forward Curve'!$D$7=DataValidation!$A$6,Vols!$H81*(1-(SQRT(YEARFRAC($A$2,$A81,2))*(2*$B81))),IF('Forward Curve'!$D$7=DataValidation!$A$4,Vols!$F81*(1-(SQRT(YEARFRAC($A$2,$A81,2))*(2*$B81))),"")))))</f>
        <v>1.4769255007785228E-2</v>
      </c>
      <c r="K81" s="7">
        <f>IF('Forward Curve'!$D$7=DataValidation!$A$2,Vols!$D81*(1-(SQRT(YEARFRAC($A$2,$A81,2))*(1*$B81))),IF('Forward Curve'!$D$7=DataValidation!$A$3,Vols!$E81*(1-(SQRT(YEARFRAC($A$2,$A81,2))*(1*$B81))),IF('Forward Curve'!$D$7=DataValidation!$A$5,Vols!$D81*(1-(SQRT(YEARFRAC($A$2,$A81,2))*(1*$B81)))+0.03,IF('Forward Curve'!$D$7=DataValidation!$A$6,Vols!$H81*(1-(SQRT(YEARFRAC($A$2,$A81,2))*(1*$B81))),IF('Forward Curve'!$D$7=DataValidation!$A$4,Vols!$F81*(1-(SQRT(YEARFRAC($A$2,$A81,2))*(1*$B81))),"")))))</f>
        <v>1.4998477503892615E-2</v>
      </c>
      <c r="L81" s="7">
        <f>IF('Forward Curve'!$D$7=DataValidation!$A$2,Vols!$D81*(1+(SQRT(YEARFRAC($A$2,$A81,2))*(1*$B81))),IF('Forward Curve'!$D$7=DataValidation!$A$3,Vols!$E81*(1+(SQRT(YEARFRAC($A$2,$A81,2))*(1*$B81))),IF('Forward Curve'!$D$7=DataValidation!$A$5,Vols!$D81*(1+(SQRT(YEARFRAC($A$2,$A81,2))*(1*$B81)))+0.03,IF('Forward Curve'!$D$7=DataValidation!$A$6,Vols!$H81*(1+(SQRT(YEARFRAC($A$2,$A81,2))*(1*$B81))),IF('Forward Curve'!$D$7=DataValidation!$A$4,Vols!$F81*(1+(SQRT(YEARFRAC($A$2,$A81,2))*(1*$B81))),"")))))</f>
        <v>1.5456922496107387E-2</v>
      </c>
      <c r="M81" s="7">
        <f>IF('Forward Curve'!$D$7=DataValidation!$A$2,Vols!$D81*(1+(SQRT(YEARFRAC($A$2,$A81,2))*(2*$B81))),IF('Forward Curve'!$D$7=DataValidation!$A$3,Vols!$E81*(1+(SQRT(YEARFRAC($A$2,$A81,2))*(2*$B81))),IF('Forward Curve'!$D$7=DataValidation!$A$5,Vols!$D81*(1+(SQRT(YEARFRAC($A$2,$A81,2))*(2*$B81)))+0.03,IF('Forward Curve'!$D$7=DataValidation!$A$6,Vols!$H81*(1+(SQRT(YEARFRAC($A$2,$A81,2))*(2*$B81))),IF('Forward Curve'!$D$7=DataValidation!$A$4,Vols!$F81*(1+(SQRT(YEARFRAC($A$2,$A81,2))*(2*$B81))),"")))))</f>
        <v>1.5686144992214771E-2</v>
      </c>
      <c r="O81" s="47">
        <f t="shared" si="4"/>
        <v>2.5000000000000001E-2</v>
      </c>
      <c r="P81" s="7">
        <f>IF('Forward Curve'!$D$7=DataValidation!$A$2,Vols!$O81,IF('Forward Curve'!$D$7=DataValidation!$A$3,Vols!$O81+(Vols!$E81-Vols!$D81),IF('Forward Curve'!$D$7=DataValidation!$A$5,Vols!$O81+(Vols!$G81-Vols!$D81),IF('Forward Curve'!$D$7=DataValidation!$A$6,Vols!$O81+(Vols!$H81-Vols!$D81),IF('Forward Curve'!$D$7=DataValidation!$A$4,Vols!$O81+(Vols!$F81-Vols!$D81))))))</f>
        <v>2.5000000000000001E-2</v>
      </c>
      <c r="Q81" s="7">
        <f>IF('Forward Curve'!$D$7=DataValidation!$A$2,$D81+0.0025,IF('Forward Curve'!$D$7=DataValidation!$A$3,$E81+0.0025,IF('Forward Curve'!$D$7=DataValidation!$A$5,Vols!$G81+0.0025,IF('Forward Curve'!$D$7=DataValidation!$A$6,Vols!$H81+0.0025,IF('Forward Curve'!$D$7=DataValidation!$A$4,Vols!$F81+0.0025,"")))))</f>
        <v>1.7727699999999999E-2</v>
      </c>
      <c r="R81" s="7">
        <f>IF('Forward Curve'!$D$7=DataValidation!$A$2,$D81+0.005,IF('Forward Curve'!$D$7=DataValidation!$A$3,$E81+0.005,IF('Forward Curve'!$D$7=DataValidation!$A$5,Vols!$G81+0.005,IF('Forward Curve'!$D$7=DataValidation!$A$6,Vols!$H81+0.005,IF('Forward Curve'!$D$7=DataValidation!$A$4,Vols!$F81+0.005,"")))))</f>
        <v>2.0227700000000001E-2</v>
      </c>
      <c r="T81" s="50">
        <f>IF('Forward Curve'!$D$8=DataValidation!$B$2,Vols!$M81,IF('Forward Curve'!$D$8=DataValidation!$B$3,Vols!$L81,IF('Forward Curve'!$D$8=DataValidation!$B$4,Vols!$K81,IF('Forward Curve'!$D$8=DataValidation!$B$5,Vols!$J81,IF('Forward Curve'!$D$8=DataValidation!$B$7,$P81,IF('Forward Curve'!$D$8=DataValidation!$B$8,Vols!$Q81,IF('Forward Curve'!$D$8=DataValidation!$B$9,Vols!$R81,"ERROR")))))))</f>
        <v>1.5456922496107387E-2</v>
      </c>
      <c r="W81" s="36"/>
      <c r="X81" s="36"/>
    </row>
    <row r="82" spans="1:24" x14ac:dyDescent="0.25">
      <c r="A82" s="5">
        <f>'Forward Curve'!$B93</f>
        <v>46658</v>
      </c>
      <c r="B82" s="6">
        <v>5.7949999999999998E-3</v>
      </c>
      <c r="C82" s="7"/>
      <c r="D82" s="6">
        <v>1.54273E-2</v>
      </c>
      <c r="E82" s="6">
        <v>1.7114400000000002E-2</v>
      </c>
      <c r="F82" s="6">
        <v>1.8560699999999999E-2</v>
      </c>
      <c r="G82" s="42">
        <v>4.5719399999999993E-2</v>
      </c>
      <c r="H82" s="42">
        <v>1.406E-2</v>
      </c>
      <c r="I82" s="8"/>
      <c r="J82" s="7">
        <f>IF('Forward Curve'!$D$7=DataValidation!$A$2,Vols!$D82*(1-(SQRT(YEARFRAC($A$2,$A82,2))*(2*$B82))),IF('Forward Curve'!$D$7=DataValidation!$A$3,Vols!$E82*(1-(SQRT(YEARFRAC($A$2,$A82,2))*(2*$B82))),IF('Forward Curve'!$D$7=DataValidation!$A$5,Vols!$D82*(1-(SQRT(YEARFRAC($A$2,$A82,2))*(2*$B82)))+0.03,IF('Forward Curve'!$D$7=DataValidation!$A$6,Vols!$H82*(1-(SQRT(YEARFRAC($A$2,$A82,2))*(2*$B82))),IF('Forward Curve'!$D$7=DataValidation!$A$4,Vols!$F82*(1-(SQRT(YEARFRAC($A$2,$A82,2))*(2*$B82))),"")))))</f>
        <v>1.4962662144841085E-2</v>
      </c>
      <c r="K82" s="7">
        <f>IF('Forward Curve'!$D$7=DataValidation!$A$2,Vols!$D82*(1-(SQRT(YEARFRAC($A$2,$A82,2))*(1*$B82))),IF('Forward Curve'!$D$7=DataValidation!$A$3,Vols!$E82*(1-(SQRT(YEARFRAC($A$2,$A82,2))*(1*$B82))),IF('Forward Curve'!$D$7=DataValidation!$A$5,Vols!$D82*(1-(SQRT(YEARFRAC($A$2,$A82,2))*(1*$B82)))+0.03,IF('Forward Curve'!$D$7=DataValidation!$A$6,Vols!$H82*(1-(SQRT(YEARFRAC($A$2,$A82,2))*(1*$B82))),IF('Forward Curve'!$D$7=DataValidation!$A$4,Vols!$F82*(1-(SQRT(YEARFRAC($A$2,$A82,2))*(1*$B82))),"")))))</f>
        <v>1.5194981072420542E-2</v>
      </c>
      <c r="L82" s="7">
        <f>IF('Forward Curve'!$D$7=DataValidation!$A$2,Vols!$D82*(1+(SQRT(YEARFRAC($A$2,$A82,2))*(1*$B82))),IF('Forward Curve'!$D$7=DataValidation!$A$3,Vols!$E82*(1+(SQRT(YEARFRAC($A$2,$A82,2))*(1*$B82))),IF('Forward Curve'!$D$7=DataValidation!$A$5,Vols!$D82*(1+(SQRT(YEARFRAC($A$2,$A82,2))*(1*$B82)))+0.03,IF('Forward Curve'!$D$7=DataValidation!$A$6,Vols!$H82*(1+(SQRT(YEARFRAC($A$2,$A82,2))*(1*$B82))),IF('Forward Curve'!$D$7=DataValidation!$A$4,Vols!$F82*(1+(SQRT(YEARFRAC($A$2,$A82,2))*(1*$B82))),"")))))</f>
        <v>1.5659618927579458E-2</v>
      </c>
      <c r="M82" s="7">
        <f>IF('Forward Curve'!$D$7=DataValidation!$A$2,Vols!$D82*(1+(SQRT(YEARFRAC($A$2,$A82,2))*(2*$B82))),IF('Forward Curve'!$D$7=DataValidation!$A$3,Vols!$E82*(1+(SQRT(YEARFRAC($A$2,$A82,2))*(2*$B82))),IF('Forward Curve'!$D$7=DataValidation!$A$5,Vols!$D82*(1+(SQRT(YEARFRAC($A$2,$A82,2))*(2*$B82)))+0.03,IF('Forward Curve'!$D$7=DataValidation!$A$6,Vols!$H82*(1+(SQRT(YEARFRAC($A$2,$A82,2))*(2*$B82))),IF('Forward Curve'!$D$7=DataValidation!$A$4,Vols!$F82*(1+(SQRT(YEARFRAC($A$2,$A82,2))*(2*$B82))),"")))))</f>
        <v>1.5891937855158914E-2</v>
      </c>
      <c r="O82" s="47">
        <f t="shared" si="4"/>
        <v>2.5000000000000001E-2</v>
      </c>
      <c r="P82" s="7">
        <f>IF('Forward Curve'!$D$7=DataValidation!$A$2,Vols!$O82,IF('Forward Curve'!$D$7=DataValidation!$A$3,Vols!$O82+(Vols!$E82-Vols!$D82),IF('Forward Curve'!$D$7=DataValidation!$A$5,Vols!$O82+(Vols!$G82-Vols!$D82),IF('Forward Curve'!$D$7=DataValidation!$A$6,Vols!$O82+(Vols!$H82-Vols!$D82),IF('Forward Curve'!$D$7=DataValidation!$A$4,Vols!$O82+(Vols!$F82-Vols!$D82))))))</f>
        <v>2.5000000000000001E-2</v>
      </c>
      <c r="Q82" s="7">
        <f>IF('Forward Curve'!$D$7=DataValidation!$A$2,$D82+0.0025,IF('Forward Curve'!$D$7=DataValidation!$A$3,$E82+0.0025,IF('Forward Curve'!$D$7=DataValidation!$A$5,Vols!$G82+0.0025,IF('Forward Curve'!$D$7=DataValidation!$A$6,Vols!$H82+0.0025,IF('Forward Curve'!$D$7=DataValidation!$A$4,Vols!$F82+0.0025,"")))))</f>
        <v>1.79273E-2</v>
      </c>
      <c r="R82" s="7">
        <f>IF('Forward Curve'!$D$7=DataValidation!$A$2,$D82+0.005,IF('Forward Curve'!$D$7=DataValidation!$A$3,$E82+0.005,IF('Forward Curve'!$D$7=DataValidation!$A$5,Vols!$G82+0.005,IF('Forward Curve'!$D$7=DataValidation!$A$6,Vols!$H82+0.005,IF('Forward Curve'!$D$7=DataValidation!$A$4,Vols!$F82+0.005,"")))))</f>
        <v>2.0427299999999999E-2</v>
      </c>
      <c r="T82" s="50">
        <f>IF('Forward Curve'!$D$8=DataValidation!$B$2,Vols!$M82,IF('Forward Curve'!$D$8=DataValidation!$B$3,Vols!$L82,IF('Forward Curve'!$D$8=DataValidation!$B$4,Vols!$K82,IF('Forward Curve'!$D$8=DataValidation!$B$5,Vols!$J82,IF('Forward Curve'!$D$8=DataValidation!$B$7,$P82,IF('Forward Curve'!$D$8=DataValidation!$B$8,Vols!$Q82,IF('Forward Curve'!$D$8=DataValidation!$B$9,Vols!$R82,"ERROR")))))))</f>
        <v>1.5659618927579458E-2</v>
      </c>
      <c r="W82" s="36"/>
      <c r="X82" s="36"/>
    </row>
    <row r="83" spans="1:24" x14ac:dyDescent="0.25">
      <c r="A83" s="5">
        <f>'Forward Curve'!$B94</f>
        <v>46688</v>
      </c>
      <c r="B83" s="6">
        <v>5.757E-3</v>
      </c>
      <c r="C83" s="7"/>
      <c r="D83" s="6">
        <v>1.56367E-2</v>
      </c>
      <c r="E83" s="6">
        <v>1.7332899999999998E-2</v>
      </c>
      <c r="F83" s="6">
        <v>1.8594800000000002E-2</v>
      </c>
      <c r="G83" s="42">
        <v>4.5926500000000002E-2</v>
      </c>
      <c r="H83" s="42">
        <v>1.4258900000000001E-2</v>
      </c>
      <c r="I83" s="8"/>
      <c r="J83" s="7">
        <f>IF('Forward Curve'!$D$7=DataValidation!$A$2,Vols!$D83*(1-(SQRT(YEARFRAC($A$2,$A83,2))*(2*$B83))),IF('Forward Curve'!$D$7=DataValidation!$A$3,Vols!$E83*(1-(SQRT(YEARFRAC($A$2,$A83,2))*(2*$B83))),IF('Forward Curve'!$D$7=DataValidation!$A$5,Vols!$D83*(1-(SQRT(YEARFRAC($A$2,$A83,2))*(2*$B83)))+0.03,IF('Forward Curve'!$D$7=DataValidation!$A$6,Vols!$H83*(1-(SQRT(YEARFRAC($A$2,$A83,2))*(2*$B83))),IF('Forward Curve'!$D$7=DataValidation!$A$4,Vols!$F83*(1-(SQRT(YEARFRAC($A$2,$A83,2))*(2*$B83))),"")))))</f>
        <v>1.5165965655190723E-2</v>
      </c>
      <c r="K83" s="7">
        <f>IF('Forward Curve'!$D$7=DataValidation!$A$2,Vols!$D83*(1-(SQRT(YEARFRAC($A$2,$A83,2))*(1*$B83))),IF('Forward Curve'!$D$7=DataValidation!$A$3,Vols!$E83*(1-(SQRT(YEARFRAC($A$2,$A83,2))*(1*$B83))),IF('Forward Curve'!$D$7=DataValidation!$A$5,Vols!$D83*(1-(SQRT(YEARFRAC($A$2,$A83,2))*(1*$B83)))+0.03,IF('Forward Curve'!$D$7=DataValidation!$A$6,Vols!$H83*(1-(SQRT(YEARFRAC($A$2,$A83,2))*(1*$B83))),IF('Forward Curve'!$D$7=DataValidation!$A$4,Vols!$F83*(1-(SQRT(YEARFRAC($A$2,$A83,2))*(1*$B83))),"")))))</f>
        <v>1.5401332827595362E-2</v>
      </c>
      <c r="L83" s="7">
        <f>IF('Forward Curve'!$D$7=DataValidation!$A$2,Vols!$D83*(1+(SQRT(YEARFRAC($A$2,$A83,2))*(1*$B83))),IF('Forward Curve'!$D$7=DataValidation!$A$3,Vols!$E83*(1+(SQRT(YEARFRAC($A$2,$A83,2))*(1*$B83))),IF('Forward Curve'!$D$7=DataValidation!$A$5,Vols!$D83*(1+(SQRT(YEARFRAC($A$2,$A83,2))*(1*$B83)))+0.03,IF('Forward Curve'!$D$7=DataValidation!$A$6,Vols!$H83*(1+(SQRT(YEARFRAC($A$2,$A83,2))*(1*$B83))),IF('Forward Curve'!$D$7=DataValidation!$A$4,Vols!$F83*(1+(SQRT(YEARFRAC($A$2,$A83,2))*(1*$B83))),"")))))</f>
        <v>1.5872067172404639E-2</v>
      </c>
      <c r="M83" s="7">
        <f>IF('Forward Curve'!$D$7=DataValidation!$A$2,Vols!$D83*(1+(SQRT(YEARFRAC($A$2,$A83,2))*(2*$B83))),IF('Forward Curve'!$D$7=DataValidation!$A$3,Vols!$E83*(1+(SQRT(YEARFRAC($A$2,$A83,2))*(2*$B83))),IF('Forward Curve'!$D$7=DataValidation!$A$5,Vols!$D83*(1+(SQRT(YEARFRAC($A$2,$A83,2))*(2*$B83)))+0.03,IF('Forward Curve'!$D$7=DataValidation!$A$6,Vols!$H83*(1+(SQRT(YEARFRAC($A$2,$A83,2))*(2*$B83))),IF('Forward Curve'!$D$7=DataValidation!$A$4,Vols!$F83*(1+(SQRT(YEARFRAC($A$2,$A83,2))*(2*$B83))),"")))))</f>
        <v>1.6107434344809275E-2</v>
      </c>
      <c r="O83" s="47">
        <f t="shared" si="4"/>
        <v>2.5000000000000001E-2</v>
      </c>
      <c r="P83" s="7">
        <f>IF('Forward Curve'!$D$7=DataValidation!$A$2,Vols!$O83,IF('Forward Curve'!$D$7=DataValidation!$A$3,Vols!$O83+(Vols!$E83-Vols!$D83),IF('Forward Curve'!$D$7=DataValidation!$A$5,Vols!$O83+(Vols!$G83-Vols!$D83),IF('Forward Curve'!$D$7=DataValidation!$A$6,Vols!$O83+(Vols!$H83-Vols!$D83),IF('Forward Curve'!$D$7=DataValidation!$A$4,Vols!$O83+(Vols!$F83-Vols!$D83))))))</f>
        <v>2.5000000000000001E-2</v>
      </c>
      <c r="Q83" s="7">
        <f>IF('Forward Curve'!$D$7=DataValidation!$A$2,$D83+0.0025,IF('Forward Curve'!$D$7=DataValidation!$A$3,$E83+0.0025,IF('Forward Curve'!$D$7=DataValidation!$A$5,Vols!$G83+0.0025,IF('Forward Curve'!$D$7=DataValidation!$A$6,Vols!$H83+0.0025,IF('Forward Curve'!$D$7=DataValidation!$A$4,Vols!$F83+0.0025,"")))))</f>
        <v>1.8136699999999999E-2</v>
      </c>
      <c r="R83" s="7">
        <f>IF('Forward Curve'!$D$7=DataValidation!$A$2,$D83+0.005,IF('Forward Curve'!$D$7=DataValidation!$A$3,$E83+0.005,IF('Forward Curve'!$D$7=DataValidation!$A$5,Vols!$G83+0.005,IF('Forward Curve'!$D$7=DataValidation!$A$6,Vols!$H83+0.005,IF('Forward Curve'!$D$7=DataValidation!$A$4,Vols!$F83+0.005,"")))))</f>
        <v>2.0636700000000001E-2</v>
      </c>
      <c r="T83" s="50">
        <f>IF('Forward Curve'!$D$8=DataValidation!$B$2,Vols!$M83,IF('Forward Curve'!$D$8=DataValidation!$B$3,Vols!$L83,IF('Forward Curve'!$D$8=DataValidation!$B$4,Vols!$K83,IF('Forward Curve'!$D$8=DataValidation!$B$5,Vols!$J83,IF('Forward Curve'!$D$8=DataValidation!$B$7,$P83,IF('Forward Curve'!$D$8=DataValidation!$B$8,Vols!$Q83,IF('Forward Curve'!$D$8=DataValidation!$B$9,Vols!$R83,"ERROR")))))))</f>
        <v>1.5872067172404639E-2</v>
      </c>
      <c r="W83" s="36"/>
      <c r="X83" s="36"/>
    </row>
    <row r="84" spans="1:24" x14ac:dyDescent="0.25">
      <c r="A84" s="5">
        <f>'Forward Curve'!$B95</f>
        <v>46719</v>
      </c>
      <c r="B84" s="6">
        <v>5.7850000000000002E-3</v>
      </c>
      <c r="C84" s="7"/>
      <c r="D84" s="6">
        <v>1.5844400000000002E-2</v>
      </c>
      <c r="E84" s="6">
        <v>1.7225900000000002E-2</v>
      </c>
      <c r="F84" s="6">
        <v>1.8630600000000001E-2</v>
      </c>
      <c r="G84" s="42">
        <v>4.6133300000000002E-2</v>
      </c>
      <c r="H84" s="42">
        <v>1.4458800000000001E-2</v>
      </c>
      <c r="I84" s="8"/>
      <c r="J84" s="7">
        <f>IF('Forward Curve'!$D$7=DataValidation!$A$2,Vols!$D84*(1-(SQRT(YEARFRAC($A$2,$A84,2))*(2*$B84))),IF('Forward Curve'!$D$7=DataValidation!$A$3,Vols!$E84*(1-(SQRT(YEARFRAC($A$2,$A84,2))*(2*$B84))),IF('Forward Curve'!$D$7=DataValidation!$A$5,Vols!$D84*(1-(SQRT(YEARFRAC($A$2,$A84,2))*(2*$B84)))+0.03,IF('Forward Curve'!$D$7=DataValidation!$A$6,Vols!$H84*(1-(SQRT(YEARFRAC($A$2,$A84,2))*(2*$B84))),IF('Forward Curve'!$D$7=DataValidation!$A$4,Vols!$F84*(1-(SQRT(YEARFRAC($A$2,$A84,2))*(2*$B84))),"")))))</f>
        <v>1.5362083715371901E-2</v>
      </c>
      <c r="K84" s="7">
        <f>IF('Forward Curve'!$D$7=DataValidation!$A$2,Vols!$D84*(1-(SQRT(YEARFRAC($A$2,$A84,2))*(1*$B84))),IF('Forward Curve'!$D$7=DataValidation!$A$3,Vols!$E84*(1-(SQRT(YEARFRAC($A$2,$A84,2))*(1*$B84))),IF('Forward Curve'!$D$7=DataValidation!$A$5,Vols!$D84*(1-(SQRT(YEARFRAC($A$2,$A84,2))*(1*$B84)))+0.03,IF('Forward Curve'!$D$7=DataValidation!$A$6,Vols!$H84*(1-(SQRT(YEARFRAC($A$2,$A84,2))*(1*$B84))),IF('Forward Curve'!$D$7=DataValidation!$A$4,Vols!$F84*(1-(SQRT(YEARFRAC($A$2,$A84,2))*(1*$B84))),"")))))</f>
        <v>1.5603241857685952E-2</v>
      </c>
      <c r="L84" s="7">
        <f>IF('Forward Curve'!$D$7=DataValidation!$A$2,Vols!$D84*(1+(SQRT(YEARFRAC($A$2,$A84,2))*(1*$B84))),IF('Forward Curve'!$D$7=DataValidation!$A$3,Vols!$E84*(1+(SQRT(YEARFRAC($A$2,$A84,2))*(1*$B84))),IF('Forward Curve'!$D$7=DataValidation!$A$5,Vols!$D84*(1+(SQRT(YEARFRAC($A$2,$A84,2))*(1*$B84)))+0.03,IF('Forward Curve'!$D$7=DataValidation!$A$6,Vols!$H84*(1+(SQRT(YEARFRAC($A$2,$A84,2))*(1*$B84))),IF('Forward Curve'!$D$7=DataValidation!$A$4,Vols!$F84*(1+(SQRT(YEARFRAC($A$2,$A84,2))*(1*$B84))),"")))))</f>
        <v>1.6085558142314053E-2</v>
      </c>
      <c r="M84" s="7">
        <f>IF('Forward Curve'!$D$7=DataValidation!$A$2,Vols!$D84*(1+(SQRT(YEARFRAC($A$2,$A84,2))*(2*$B84))),IF('Forward Curve'!$D$7=DataValidation!$A$3,Vols!$E84*(1+(SQRT(YEARFRAC($A$2,$A84,2))*(2*$B84))),IF('Forward Curve'!$D$7=DataValidation!$A$5,Vols!$D84*(1+(SQRT(YEARFRAC($A$2,$A84,2))*(2*$B84)))+0.03,IF('Forward Curve'!$D$7=DataValidation!$A$6,Vols!$H84*(1+(SQRT(YEARFRAC($A$2,$A84,2))*(2*$B84))),IF('Forward Curve'!$D$7=DataValidation!$A$4,Vols!$F84*(1+(SQRT(YEARFRAC($A$2,$A84,2))*(2*$B84))),"")))))</f>
        <v>1.63267162846281E-2</v>
      </c>
      <c r="O84" s="47">
        <f t="shared" si="4"/>
        <v>2.5000000000000001E-2</v>
      </c>
      <c r="P84" s="7">
        <f>IF('Forward Curve'!$D$7=DataValidation!$A$2,Vols!$O84,IF('Forward Curve'!$D$7=DataValidation!$A$3,Vols!$O84+(Vols!$E84-Vols!$D84),IF('Forward Curve'!$D$7=DataValidation!$A$5,Vols!$O84+(Vols!$G84-Vols!$D84),IF('Forward Curve'!$D$7=DataValidation!$A$6,Vols!$O84+(Vols!$H84-Vols!$D84),IF('Forward Curve'!$D$7=DataValidation!$A$4,Vols!$O84+(Vols!$F84-Vols!$D84))))))</f>
        <v>2.5000000000000001E-2</v>
      </c>
      <c r="Q84" s="7">
        <f>IF('Forward Curve'!$D$7=DataValidation!$A$2,$D84+0.0025,IF('Forward Curve'!$D$7=DataValidation!$A$3,$E84+0.0025,IF('Forward Curve'!$D$7=DataValidation!$A$5,Vols!$G84+0.0025,IF('Forward Curve'!$D$7=DataValidation!$A$6,Vols!$H84+0.0025,IF('Forward Curve'!$D$7=DataValidation!$A$4,Vols!$F84+0.0025,"")))))</f>
        <v>1.83444E-2</v>
      </c>
      <c r="R84" s="7">
        <f>IF('Forward Curve'!$D$7=DataValidation!$A$2,$D84+0.005,IF('Forward Curve'!$D$7=DataValidation!$A$3,$E84+0.005,IF('Forward Curve'!$D$7=DataValidation!$A$5,Vols!$G84+0.005,IF('Forward Curve'!$D$7=DataValidation!$A$6,Vols!$H84+0.005,IF('Forward Curve'!$D$7=DataValidation!$A$4,Vols!$F84+0.005,"")))))</f>
        <v>2.0844400000000003E-2</v>
      </c>
      <c r="T84" s="50">
        <f>IF('Forward Curve'!$D$8=DataValidation!$B$2,Vols!$M84,IF('Forward Curve'!$D$8=DataValidation!$B$3,Vols!$L84,IF('Forward Curve'!$D$8=DataValidation!$B$4,Vols!$K84,IF('Forward Curve'!$D$8=DataValidation!$B$5,Vols!$J84,IF('Forward Curve'!$D$8=DataValidation!$B$7,$P84,IF('Forward Curve'!$D$8=DataValidation!$B$8,Vols!$Q84,IF('Forward Curve'!$D$8=DataValidation!$B$9,Vols!$R84,"ERROR")))))))</f>
        <v>1.6085558142314053E-2</v>
      </c>
      <c r="W84" s="36"/>
      <c r="X84" s="36"/>
    </row>
    <row r="85" spans="1:24" x14ac:dyDescent="0.25">
      <c r="A85" s="5">
        <f>'Forward Curve'!$B96</f>
        <v>46749</v>
      </c>
      <c r="B85" s="6">
        <v>5.8430000000000001E-3</v>
      </c>
      <c r="C85" s="7"/>
      <c r="D85" s="6">
        <v>1.6059399999999998E-2</v>
      </c>
      <c r="E85" s="6">
        <v>1.70749E-2</v>
      </c>
      <c r="F85" s="6">
        <v>1.86553E-2</v>
      </c>
      <c r="G85" s="42">
        <v>4.6328899999999999E-2</v>
      </c>
      <c r="H85" s="42">
        <v>1.4650700000000001E-2</v>
      </c>
      <c r="I85" s="8"/>
      <c r="J85" s="7">
        <f>IF('Forward Curve'!$D$7=DataValidation!$A$2,Vols!$D85*(1-(SQRT(YEARFRAC($A$2,$A85,2))*(2*$B85))),IF('Forward Curve'!$D$7=DataValidation!$A$3,Vols!$E85*(1-(SQRT(YEARFRAC($A$2,$A85,2))*(2*$B85))),IF('Forward Curve'!$D$7=DataValidation!$A$5,Vols!$D85*(1-(SQRT(YEARFRAC($A$2,$A85,2))*(2*$B85)))+0.03,IF('Forward Curve'!$D$7=DataValidation!$A$6,Vols!$H85*(1-(SQRT(YEARFRAC($A$2,$A85,2))*(2*$B85))),IF('Forward Curve'!$D$7=DataValidation!$A$4,Vols!$F85*(1-(SQRT(YEARFRAC($A$2,$A85,2))*(2*$B85))),"")))))</f>
        <v>1.5562674462766391E-2</v>
      </c>
      <c r="K85" s="7">
        <f>IF('Forward Curve'!$D$7=DataValidation!$A$2,Vols!$D85*(1-(SQRT(YEARFRAC($A$2,$A85,2))*(1*$B85))),IF('Forward Curve'!$D$7=DataValidation!$A$3,Vols!$E85*(1-(SQRT(YEARFRAC($A$2,$A85,2))*(1*$B85))),IF('Forward Curve'!$D$7=DataValidation!$A$5,Vols!$D85*(1-(SQRT(YEARFRAC($A$2,$A85,2))*(1*$B85)))+0.03,IF('Forward Curve'!$D$7=DataValidation!$A$6,Vols!$H85*(1-(SQRT(YEARFRAC($A$2,$A85,2))*(1*$B85))),IF('Forward Curve'!$D$7=DataValidation!$A$4,Vols!$F85*(1-(SQRT(YEARFRAC($A$2,$A85,2))*(1*$B85))),"")))))</f>
        <v>1.5811037231383194E-2</v>
      </c>
      <c r="L85" s="7">
        <f>IF('Forward Curve'!$D$7=DataValidation!$A$2,Vols!$D85*(1+(SQRT(YEARFRAC($A$2,$A85,2))*(1*$B85))),IF('Forward Curve'!$D$7=DataValidation!$A$3,Vols!$E85*(1+(SQRT(YEARFRAC($A$2,$A85,2))*(1*$B85))),IF('Forward Curve'!$D$7=DataValidation!$A$5,Vols!$D85*(1+(SQRT(YEARFRAC($A$2,$A85,2))*(1*$B85)))+0.03,IF('Forward Curve'!$D$7=DataValidation!$A$6,Vols!$H85*(1+(SQRT(YEARFRAC($A$2,$A85,2))*(1*$B85))),IF('Forward Curve'!$D$7=DataValidation!$A$4,Vols!$F85*(1+(SQRT(YEARFRAC($A$2,$A85,2))*(1*$B85))),"")))))</f>
        <v>1.6307762768616802E-2</v>
      </c>
      <c r="M85" s="7">
        <f>IF('Forward Curve'!$D$7=DataValidation!$A$2,Vols!$D85*(1+(SQRT(YEARFRAC($A$2,$A85,2))*(2*$B85))),IF('Forward Curve'!$D$7=DataValidation!$A$3,Vols!$E85*(1+(SQRT(YEARFRAC($A$2,$A85,2))*(2*$B85))),IF('Forward Curve'!$D$7=DataValidation!$A$5,Vols!$D85*(1+(SQRT(YEARFRAC($A$2,$A85,2))*(2*$B85)))+0.03,IF('Forward Curve'!$D$7=DataValidation!$A$6,Vols!$H85*(1+(SQRT(YEARFRAC($A$2,$A85,2))*(2*$B85))),IF('Forward Curve'!$D$7=DataValidation!$A$4,Vols!$F85*(1+(SQRT(YEARFRAC($A$2,$A85,2))*(2*$B85))),"")))))</f>
        <v>1.6556125537233606E-2</v>
      </c>
      <c r="O85" s="47">
        <f t="shared" si="4"/>
        <v>2.5000000000000001E-2</v>
      </c>
      <c r="P85" s="7">
        <f>IF('Forward Curve'!$D$7=DataValidation!$A$2,Vols!$O85,IF('Forward Curve'!$D$7=DataValidation!$A$3,Vols!$O85+(Vols!$E85-Vols!$D85),IF('Forward Curve'!$D$7=DataValidation!$A$5,Vols!$O85+(Vols!$G85-Vols!$D85),IF('Forward Curve'!$D$7=DataValidation!$A$6,Vols!$O85+(Vols!$H85-Vols!$D85),IF('Forward Curve'!$D$7=DataValidation!$A$4,Vols!$O85+(Vols!$F85-Vols!$D85))))))</f>
        <v>2.5000000000000001E-2</v>
      </c>
      <c r="Q85" s="7">
        <f>IF('Forward Curve'!$D$7=DataValidation!$A$2,$D85+0.0025,IF('Forward Curve'!$D$7=DataValidation!$A$3,$E85+0.0025,IF('Forward Curve'!$D$7=DataValidation!$A$5,Vols!$G85+0.0025,IF('Forward Curve'!$D$7=DataValidation!$A$6,Vols!$H85+0.0025,IF('Forward Curve'!$D$7=DataValidation!$A$4,Vols!$F85+0.0025,"")))))</f>
        <v>1.8559399999999997E-2</v>
      </c>
      <c r="R85" s="7">
        <f>IF('Forward Curve'!$D$7=DataValidation!$A$2,$D85+0.005,IF('Forward Curve'!$D$7=DataValidation!$A$3,$E85+0.005,IF('Forward Curve'!$D$7=DataValidation!$A$5,Vols!$G85+0.005,IF('Forward Curve'!$D$7=DataValidation!$A$6,Vols!$H85+0.005,IF('Forward Curve'!$D$7=DataValidation!$A$4,Vols!$F85+0.005,"")))))</f>
        <v>2.1059399999999999E-2</v>
      </c>
      <c r="T85" s="50">
        <f>IF('Forward Curve'!$D$8=DataValidation!$B$2,Vols!$M85,IF('Forward Curve'!$D$8=DataValidation!$B$3,Vols!$L85,IF('Forward Curve'!$D$8=DataValidation!$B$4,Vols!$K85,IF('Forward Curve'!$D$8=DataValidation!$B$5,Vols!$J85,IF('Forward Curve'!$D$8=DataValidation!$B$7,$P85,IF('Forward Curve'!$D$8=DataValidation!$B$8,Vols!$Q85,IF('Forward Curve'!$D$8=DataValidation!$B$9,Vols!$R85,"ERROR")))))))</f>
        <v>1.6307762768616802E-2</v>
      </c>
      <c r="W85" s="36"/>
      <c r="X85" s="36"/>
    </row>
    <row r="86" spans="1:24" x14ac:dyDescent="0.25">
      <c r="A86" s="5">
        <f>'Forward Curve'!$B97</f>
        <v>46780</v>
      </c>
      <c r="B86" s="6">
        <v>6.0609999999999995E-3</v>
      </c>
      <c r="C86" s="7"/>
      <c r="D86" s="6">
        <v>1.53321E-2</v>
      </c>
      <c r="E86" s="6">
        <v>1.6891199999999999E-2</v>
      </c>
      <c r="F86" s="6">
        <v>1.8680499999999999E-2</v>
      </c>
      <c r="G86" s="42">
        <v>4.6557099999999997E-2</v>
      </c>
      <c r="H86" s="42">
        <v>1.4868300000000001E-2</v>
      </c>
      <c r="I86" s="8"/>
      <c r="J86" s="7">
        <f>IF('Forward Curve'!$D$7=DataValidation!$A$2,Vols!$D86*(1-(SQRT(YEARFRAC($A$2,$A86,2))*(2*$B86))),IF('Forward Curve'!$D$7=DataValidation!$A$3,Vols!$E86*(1-(SQRT(YEARFRAC($A$2,$A86,2))*(2*$B86))),IF('Forward Curve'!$D$7=DataValidation!$A$5,Vols!$D86*(1-(SQRT(YEARFRAC($A$2,$A86,2))*(2*$B86)))+0.03,IF('Forward Curve'!$D$7=DataValidation!$A$6,Vols!$H86*(1-(SQRT(YEARFRAC($A$2,$A86,2))*(2*$B86))),IF('Forward Curve'!$D$7=DataValidation!$A$4,Vols!$F86*(1-(SQRT(YEARFRAC($A$2,$A86,2))*(2*$B86))),"")))))</f>
        <v>1.4837162819602099E-2</v>
      </c>
      <c r="K86" s="7">
        <f>IF('Forward Curve'!$D$7=DataValidation!$A$2,Vols!$D86*(1-(SQRT(YEARFRAC($A$2,$A86,2))*(1*$B86))),IF('Forward Curve'!$D$7=DataValidation!$A$3,Vols!$E86*(1-(SQRT(YEARFRAC($A$2,$A86,2))*(1*$B86))),IF('Forward Curve'!$D$7=DataValidation!$A$5,Vols!$D86*(1-(SQRT(YEARFRAC($A$2,$A86,2))*(1*$B86)))+0.03,IF('Forward Curve'!$D$7=DataValidation!$A$6,Vols!$H86*(1-(SQRT(YEARFRAC($A$2,$A86,2))*(1*$B86))),IF('Forward Curve'!$D$7=DataValidation!$A$4,Vols!$F86*(1-(SQRT(YEARFRAC($A$2,$A86,2))*(1*$B86))),"")))))</f>
        <v>1.508463140980105E-2</v>
      </c>
      <c r="L86" s="7">
        <f>IF('Forward Curve'!$D$7=DataValidation!$A$2,Vols!$D86*(1+(SQRT(YEARFRAC($A$2,$A86,2))*(1*$B86))),IF('Forward Curve'!$D$7=DataValidation!$A$3,Vols!$E86*(1+(SQRT(YEARFRAC($A$2,$A86,2))*(1*$B86))),IF('Forward Curve'!$D$7=DataValidation!$A$5,Vols!$D86*(1+(SQRT(YEARFRAC($A$2,$A86,2))*(1*$B86)))+0.03,IF('Forward Curve'!$D$7=DataValidation!$A$6,Vols!$H86*(1+(SQRT(YEARFRAC($A$2,$A86,2))*(1*$B86))),IF('Forward Curve'!$D$7=DataValidation!$A$4,Vols!$F86*(1+(SQRT(YEARFRAC($A$2,$A86,2))*(1*$B86))),"")))))</f>
        <v>1.5579568590198951E-2</v>
      </c>
      <c r="M86" s="7">
        <f>IF('Forward Curve'!$D$7=DataValidation!$A$2,Vols!$D86*(1+(SQRT(YEARFRAC($A$2,$A86,2))*(2*$B86))),IF('Forward Curve'!$D$7=DataValidation!$A$3,Vols!$E86*(1+(SQRT(YEARFRAC($A$2,$A86,2))*(2*$B86))),IF('Forward Curve'!$D$7=DataValidation!$A$5,Vols!$D86*(1+(SQRT(YEARFRAC($A$2,$A86,2))*(2*$B86)))+0.03,IF('Forward Curve'!$D$7=DataValidation!$A$6,Vols!$H86*(1+(SQRT(YEARFRAC($A$2,$A86,2))*(2*$B86))),IF('Forward Curve'!$D$7=DataValidation!$A$4,Vols!$F86*(1+(SQRT(YEARFRAC($A$2,$A86,2))*(2*$B86))),"")))))</f>
        <v>1.58270371803979E-2</v>
      </c>
      <c r="O86" s="47">
        <f t="shared" si="4"/>
        <v>2.5000000000000001E-2</v>
      </c>
      <c r="P86" s="7">
        <f>IF('Forward Curve'!$D$7=DataValidation!$A$2,Vols!$O86,IF('Forward Curve'!$D$7=DataValidation!$A$3,Vols!$O86+(Vols!$E86-Vols!$D86),IF('Forward Curve'!$D$7=DataValidation!$A$5,Vols!$O86+(Vols!$G86-Vols!$D86),IF('Forward Curve'!$D$7=DataValidation!$A$6,Vols!$O86+(Vols!$H86-Vols!$D86),IF('Forward Curve'!$D$7=DataValidation!$A$4,Vols!$O86+(Vols!$F86-Vols!$D86))))))</f>
        <v>2.5000000000000001E-2</v>
      </c>
      <c r="Q86" s="7">
        <f>IF('Forward Curve'!$D$7=DataValidation!$A$2,$D86+0.0025,IF('Forward Curve'!$D$7=DataValidation!$A$3,$E86+0.0025,IF('Forward Curve'!$D$7=DataValidation!$A$5,Vols!$G86+0.0025,IF('Forward Curve'!$D$7=DataValidation!$A$6,Vols!$H86+0.0025,IF('Forward Curve'!$D$7=DataValidation!$A$4,Vols!$F86+0.0025,"")))))</f>
        <v>1.78321E-2</v>
      </c>
      <c r="R86" s="7">
        <f>IF('Forward Curve'!$D$7=DataValidation!$A$2,$D86+0.005,IF('Forward Curve'!$D$7=DataValidation!$A$3,$E86+0.005,IF('Forward Curve'!$D$7=DataValidation!$A$5,Vols!$G86+0.005,IF('Forward Curve'!$D$7=DataValidation!$A$6,Vols!$H86+0.005,IF('Forward Curve'!$D$7=DataValidation!$A$4,Vols!$F86+0.005,"")))))</f>
        <v>2.0332099999999999E-2</v>
      </c>
      <c r="T86" s="50">
        <f>IF('Forward Curve'!$D$8=DataValidation!$B$2,Vols!$M86,IF('Forward Curve'!$D$8=DataValidation!$B$3,Vols!$L86,IF('Forward Curve'!$D$8=DataValidation!$B$4,Vols!$K86,IF('Forward Curve'!$D$8=DataValidation!$B$5,Vols!$J86,IF('Forward Curve'!$D$8=DataValidation!$B$7,$P86,IF('Forward Curve'!$D$8=DataValidation!$B$8,Vols!$Q86,IF('Forward Curve'!$D$8=DataValidation!$B$9,Vols!$R86,"ERROR")))))))</f>
        <v>1.5579568590198951E-2</v>
      </c>
      <c r="W86" s="36"/>
      <c r="X86" s="36"/>
    </row>
    <row r="87" spans="1:24" x14ac:dyDescent="0.25">
      <c r="A87" s="5">
        <f>'Forward Curve'!$B98</f>
        <v>46811</v>
      </c>
      <c r="B87" s="6">
        <v>6.0309999999999999E-3</v>
      </c>
      <c r="C87" s="7"/>
      <c r="D87" s="6">
        <v>1.5444500000000002E-2</v>
      </c>
      <c r="E87" s="6">
        <v>1.7057900000000001E-2</v>
      </c>
      <c r="F87" s="6">
        <v>1.8851800000000002E-2</v>
      </c>
      <c r="G87" s="42">
        <v>4.5239099999999997E-2</v>
      </c>
      <c r="H87" s="42">
        <v>1.41049E-2</v>
      </c>
      <c r="I87" s="8"/>
      <c r="J87" s="7">
        <f>IF('Forward Curve'!$D$7=DataValidation!$A$2,Vols!$D87*(1-(SQRT(YEARFRAC($A$2,$A87,2))*(2*$B87))),IF('Forward Curve'!$D$7=DataValidation!$A$3,Vols!$E87*(1-(SQRT(YEARFRAC($A$2,$A87,2))*(2*$B87))),IF('Forward Curve'!$D$7=DataValidation!$A$5,Vols!$D87*(1-(SQRT(YEARFRAC($A$2,$A87,2))*(2*$B87)))+0.03,IF('Forward Curve'!$D$7=DataValidation!$A$6,Vols!$H87*(1-(SQRT(YEARFRAC($A$2,$A87,2))*(2*$B87))),IF('Forward Curve'!$D$7=DataValidation!$A$4,Vols!$F87*(1-(SQRT(YEARFRAC($A$2,$A87,2))*(2*$B87))),"")))))</f>
        <v>1.4945399297172026E-2</v>
      </c>
      <c r="K87" s="7">
        <f>IF('Forward Curve'!$D$7=DataValidation!$A$2,Vols!$D87*(1-(SQRT(YEARFRAC($A$2,$A87,2))*(1*$B87))),IF('Forward Curve'!$D$7=DataValidation!$A$3,Vols!$E87*(1-(SQRT(YEARFRAC($A$2,$A87,2))*(1*$B87))),IF('Forward Curve'!$D$7=DataValidation!$A$5,Vols!$D87*(1-(SQRT(YEARFRAC($A$2,$A87,2))*(1*$B87)))+0.03,IF('Forward Curve'!$D$7=DataValidation!$A$6,Vols!$H87*(1-(SQRT(YEARFRAC($A$2,$A87,2))*(1*$B87))),IF('Forward Curve'!$D$7=DataValidation!$A$4,Vols!$F87*(1-(SQRT(YEARFRAC($A$2,$A87,2))*(1*$B87))),"")))))</f>
        <v>1.5194949648586012E-2</v>
      </c>
      <c r="L87" s="7">
        <f>IF('Forward Curve'!$D$7=DataValidation!$A$2,Vols!$D87*(1+(SQRT(YEARFRAC($A$2,$A87,2))*(1*$B87))),IF('Forward Curve'!$D$7=DataValidation!$A$3,Vols!$E87*(1+(SQRT(YEARFRAC($A$2,$A87,2))*(1*$B87))),IF('Forward Curve'!$D$7=DataValidation!$A$5,Vols!$D87*(1+(SQRT(YEARFRAC($A$2,$A87,2))*(1*$B87)))+0.03,IF('Forward Curve'!$D$7=DataValidation!$A$6,Vols!$H87*(1+(SQRT(YEARFRAC($A$2,$A87,2))*(1*$B87))),IF('Forward Curve'!$D$7=DataValidation!$A$4,Vols!$F87*(1+(SQRT(YEARFRAC($A$2,$A87,2))*(1*$B87))),"")))))</f>
        <v>1.5694050351413989E-2</v>
      </c>
      <c r="M87" s="7">
        <f>IF('Forward Curve'!$D$7=DataValidation!$A$2,Vols!$D87*(1+(SQRT(YEARFRAC($A$2,$A87,2))*(2*$B87))),IF('Forward Curve'!$D$7=DataValidation!$A$3,Vols!$E87*(1+(SQRT(YEARFRAC($A$2,$A87,2))*(2*$B87))),IF('Forward Curve'!$D$7=DataValidation!$A$5,Vols!$D87*(1+(SQRT(YEARFRAC($A$2,$A87,2))*(2*$B87)))+0.03,IF('Forward Curve'!$D$7=DataValidation!$A$6,Vols!$H87*(1+(SQRT(YEARFRAC($A$2,$A87,2))*(2*$B87))),IF('Forward Curve'!$D$7=DataValidation!$A$4,Vols!$F87*(1+(SQRT(YEARFRAC($A$2,$A87,2))*(2*$B87))),"")))))</f>
        <v>1.5943600702827979E-2</v>
      </c>
      <c r="O87" s="47">
        <f t="shared" si="4"/>
        <v>2.5000000000000001E-2</v>
      </c>
      <c r="P87" s="7">
        <f>IF('Forward Curve'!$D$7=DataValidation!$A$2,Vols!$O87,IF('Forward Curve'!$D$7=DataValidation!$A$3,Vols!$O87+(Vols!$E87-Vols!$D87),IF('Forward Curve'!$D$7=DataValidation!$A$5,Vols!$O87+(Vols!$G87-Vols!$D87),IF('Forward Curve'!$D$7=DataValidation!$A$6,Vols!$O87+(Vols!$H87-Vols!$D87),IF('Forward Curve'!$D$7=DataValidation!$A$4,Vols!$O87+(Vols!$F87-Vols!$D87))))))</f>
        <v>2.5000000000000001E-2</v>
      </c>
      <c r="Q87" s="7">
        <f>IF('Forward Curve'!$D$7=DataValidation!$A$2,$D87+0.0025,IF('Forward Curve'!$D$7=DataValidation!$A$3,$E87+0.0025,IF('Forward Curve'!$D$7=DataValidation!$A$5,Vols!$G87+0.0025,IF('Forward Curve'!$D$7=DataValidation!$A$6,Vols!$H87+0.0025,IF('Forward Curve'!$D$7=DataValidation!$A$4,Vols!$F87+0.0025,"")))))</f>
        <v>1.7944500000000002E-2</v>
      </c>
      <c r="R87" s="7">
        <f>IF('Forward Curve'!$D$7=DataValidation!$A$2,$D87+0.005,IF('Forward Curve'!$D$7=DataValidation!$A$3,$E87+0.005,IF('Forward Curve'!$D$7=DataValidation!$A$5,Vols!$G87+0.005,IF('Forward Curve'!$D$7=DataValidation!$A$6,Vols!$H87+0.005,IF('Forward Curve'!$D$7=DataValidation!$A$4,Vols!$F87+0.005,"")))))</f>
        <v>2.0444500000000001E-2</v>
      </c>
      <c r="T87" s="50">
        <f>IF('Forward Curve'!$D$8=DataValidation!$B$2,Vols!$M87,IF('Forward Curve'!$D$8=DataValidation!$B$3,Vols!$L87,IF('Forward Curve'!$D$8=DataValidation!$B$4,Vols!$K87,IF('Forward Curve'!$D$8=DataValidation!$B$5,Vols!$J87,IF('Forward Curve'!$D$8=DataValidation!$B$7,$P87,IF('Forward Curve'!$D$8=DataValidation!$B$8,Vols!$Q87,IF('Forward Curve'!$D$8=DataValidation!$B$9,Vols!$R87,"ERROR")))))))</f>
        <v>1.5694050351413989E-2</v>
      </c>
      <c r="W87" s="36"/>
      <c r="X87" s="36"/>
    </row>
    <row r="88" spans="1:24" x14ac:dyDescent="0.25">
      <c r="A88" s="5">
        <f>'Forward Curve'!$B99</f>
        <v>46840</v>
      </c>
      <c r="B88" s="6">
        <v>5.9969999999999997E-3</v>
      </c>
      <c r="C88" s="7"/>
      <c r="D88" s="6">
        <v>1.5614699999999999E-2</v>
      </c>
      <c r="E88" s="6">
        <v>1.7231700000000003E-2</v>
      </c>
      <c r="F88" s="6">
        <v>1.9027000000000002E-2</v>
      </c>
      <c r="G88" s="42">
        <v>4.5409600000000001E-2</v>
      </c>
      <c r="H88" s="42">
        <v>1.42714E-2</v>
      </c>
      <c r="I88" s="8"/>
      <c r="J88" s="7">
        <f>IF('Forward Curve'!$D$7=DataValidation!$A$2,Vols!$D88*(1-(SQRT(YEARFRAC($A$2,$A88,2))*(2*$B88))),IF('Forward Curve'!$D$7=DataValidation!$A$3,Vols!$E88*(1-(SQRT(YEARFRAC($A$2,$A88,2))*(2*$B88))),IF('Forward Curve'!$D$7=DataValidation!$A$5,Vols!$D88*(1-(SQRT(YEARFRAC($A$2,$A88,2))*(2*$B88)))+0.03,IF('Forward Curve'!$D$7=DataValidation!$A$6,Vols!$H88*(1-(SQRT(YEARFRAC($A$2,$A88,2))*(2*$B88))),IF('Forward Curve'!$D$7=DataValidation!$A$4,Vols!$F88*(1-(SQRT(YEARFRAC($A$2,$A88,2))*(2*$B88))),"")))))</f>
        <v>1.5110136136225798E-2</v>
      </c>
      <c r="K88" s="7">
        <f>IF('Forward Curve'!$D$7=DataValidation!$A$2,Vols!$D88*(1-(SQRT(YEARFRAC($A$2,$A88,2))*(1*$B88))),IF('Forward Curve'!$D$7=DataValidation!$A$3,Vols!$E88*(1-(SQRT(YEARFRAC($A$2,$A88,2))*(1*$B88))),IF('Forward Curve'!$D$7=DataValidation!$A$5,Vols!$D88*(1-(SQRT(YEARFRAC($A$2,$A88,2))*(1*$B88)))+0.03,IF('Forward Curve'!$D$7=DataValidation!$A$6,Vols!$H88*(1-(SQRT(YEARFRAC($A$2,$A88,2))*(1*$B88))),IF('Forward Curve'!$D$7=DataValidation!$A$4,Vols!$F88*(1-(SQRT(YEARFRAC($A$2,$A88,2))*(1*$B88))),"")))))</f>
        <v>1.5362418068112898E-2</v>
      </c>
      <c r="L88" s="7">
        <f>IF('Forward Curve'!$D$7=DataValidation!$A$2,Vols!$D88*(1+(SQRT(YEARFRAC($A$2,$A88,2))*(1*$B88))),IF('Forward Curve'!$D$7=DataValidation!$A$3,Vols!$E88*(1+(SQRT(YEARFRAC($A$2,$A88,2))*(1*$B88))),IF('Forward Curve'!$D$7=DataValidation!$A$5,Vols!$D88*(1+(SQRT(YEARFRAC($A$2,$A88,2))*(1*$B88)))+0.03,IF('Forward Curve'!$D$7=DataValidation!$A$6,Vols!$H88*(1+(SQRT(YEARFRAC($A$2,$A88,2))*(1*$B88))),IF('Forward Curve'!$D$7=DataValidation!$A$4,Vols!$F88*(1+(SQRT(YEARFRAC($A$2,$A88,2))*(1*$B88))),"")))))</f>
        <v>1.5866981931887097E-2</v>
      </c>
      <c r="M88" s="7">
        <f>IF('Forward Curve'!$D$7=DataValidation!$A$2,Vols!$D88*(1+(SQRT(YEARFRAC($A$2,$A88,2))*(2*$B88))),IF('Forward Curve'!$D$7=DataValidation!$A$3,Vols!$E88*(1+(SQRT(YEARFRAC($A$2,$A88,2))*(2*$B88))),IF('Forward Curve'!$D$7=DataValidation!$A$5,Vols!$D88*(1+(SQRT(YEARFRAC($A$2,$A88,2))*(2*$B88)))+0.03,IF('Forward Curve'!$D$7=DataValidation!$A$6,Vols!$H88*(1+(SQRT(YEARFRAC($A$2,$A88,2))*(2*$B88))),IF('Forward Curve'!$D$7=DataValidation!$A$4,Vols!$F88*(1+(SQRT(YEARFRAC($A$2,$A88,2))*(2*$B88))),"")))))</f>
        <v>1.61192638637742E-2</v>
      </c>
      <c r="O88" s="47">
        <f t="shared" si="4"/>
        <v>2.5000000000000001E-2</v>
      </c>
      <c r="P88" s="7">
        <f>IF('Forward Curve'!$D$7=DataValidation!$A$2,Vols!$O88,IF('Forward Curve'!$D$7=DataValidation!$A$3,Vols!$O88+(Vols!$E88-Vols!$D88),IF('Forward Curve'!$D$7=DataValidation!$A$5,Vols!$O88+(Vols!$G88-Vols!$D88),IF('Forward Curve'!$D$7=DataValidation!$A$6,Vols!$O88+(Vols!$H88-Vols!$D88),IF('Forward Curve'!$D$7=DataValidation!$A$4,Vols!$O88+(Vols!$F88-Vols!$D88))))))</f>
        <v>2.5000000000000001E-2</v>
      </c>
      <c r="Q88" s="7">
        <f>IF('Forward Curve'!$D$7=DataValidation!$A$2,$D88+0.0025,IF('Forward Curve'!$D$7=DataValidation!$A$3,$E88+0.0025,IF('Forward Curve'!$D$7=DataValidation!$A$5,Vols!$G88+0.0025,IF('Forward Curve'!$D$7=DataValidation!$A$6,Vols!$H88+0.0025,IF('Forward Curve'!$D$7=DataValidation!$A$4,Vols!$F88+0.0025,"")))))</f>
        <v>1.8114699999999997E-2</v>
      </c>
      <c r="R88" s="7">
        <f>IF('Forward Curve'!$D$7=DataValidation!$A$2,$D88+0.005,IF('Forward Curve'!$D$7=DataValidation!$A$3,$E88+0.005,IF('Forward Curve'!$D$7=DataValidation!$A$5,Vols!$G88+0.005,IF('Forward Curve'!$D$7=DataValidation!$A$6,Vols!$H88+0.005,IF('Forward Curve'!$D$7=DataValidation!$A$4,Vols!$F88+0.005,"")))))</f>
        <v>2.06147E-2</v>
      </c>
      <c r="T88" s="50">
        <f>IF('Forward Curve'!$D$8=DataValidation!$B$2,Vols!$M88,IF('Forward Curve'!$D$8=DataValidation!$B$3,Vols!$L88,IF('Forward Curve'!$D$8=DataValidation!$B$4,Vols!$K88,IF('Forward Curve'!$D$8=DataValidation!$B$5,Vols!$J88,IF('Forward Curve'!$D$8=DataValidation!$B$7,$P88,IF('Forward Curve'!$D$8=DataValidation!$B$8,Vols!$Q88,IF('Forward Curve'!$D$8=DataValidation!$B$9,Vols!$R88,"ERROR")))))))</f>
        <v>1.5866981931887097E-2</v>
      </c>
      <c r="W88" s="36"/>
      <c r="X88" s="36"/>
    </row>
    <row r="89" spans="1:24" x14ac:dyDescent="0.25">
      <c r="A89" s="5">
        <f>'Forward Curve'!$B100</f>
        <v>46871</v>
      </c>
      <c r="B89" s="6">
        <v>5.9619999999999994E-3</v>
      </c>
      <c r="C89" s="7"/>
      <c r="D89" s="6">
        <v>1.5800099999999997E-2</v>
      </c>
      <c r="E89" s="6">
        <v>1.7404900000000001E-2</v>
      </c>
      <c r="F89" s="6">
        <v>1.9209E-2</v>
      </c>
      <c r="G89" s="42">
        <v>4.5569600000000002E-2</v>
      </c>
      <c r="H89" s="42">
        <v>1.4434599999999999E-2</v>
      </c>
      <c r="I89" s="8"/>
      <c r="J89" s="7">
        <f>IF('Forward Curve'!$D$7=DataValidation!$A$2,Vols!$D89*(1-(SQRT(YEARFRAC($A$2,$A89,2))*(2*$B89))),IF('Forward Curve'!$D$7=DataValidation!$A$3,Vols!$E89*(1-(SQRT(YEARFRAC($A$2,$A89,2))*(2*$B89))),IF('Forward Curve'!$D$7=DataValidation!$A$5,Vols!$D89*(1-(SQRT(YEARFRAC($A$2,$A89,2))*(2*$B89)))+0.03,IF('Forward Curve'!$D$7=DataValidation!$A$6,Vols!$H89*(1-(SQRT(YEARFRAC($A$2,$A89,2))*(2*$B89))),IF('Forward Curve'!$D$7=DataValidation!$A$4,Vols!$F89*(1-(SQRT(YEARFRAC($A$2,$A89,2))*(2*$B89))),"")))))</f>
        <v>1.5289522963771713E-2</v>
      </c>
      <c r="K89" s="7">
        <f>IF('Forward Curve'!$D$7=DataValidation!$A$2,Vols!$D89*(1-(SQRT(YEARFRAC($A$2,$A89,2))*(1*$B89))),IF('Forward Curve'!$D$7=DataValidation!$A$3,Vols!$E89*(1-(SQRT(YEARFRAC($A$2,$A89,2))*(1*$B89))),IF('Forward Curve'!$D$7=DataValidation!$A$5,Vols!$D89*(1-(SQRT(YEARFRAC($A$2,$A89,2))*(1*$B89)))+0.03,IF('Forward Curve'!$D$7=DataValidation!$A$6,Vols!$H89*(1-(SQRT(YEARFRAC($A$2,$A89,2))*(1*$B89))),IF('Forward Curve'!$D$7=DataValidation!$A$4,Vols!$F89*(1-(SQRT(YEARFRAC($A$2,$A89,2))*(1*$B89))),"")))))</f>
        <v>1.5544811481885855E-2</v>
      </c>
      <c r="L89" s="7">
        <f>IF('Forward Curve'!$D$7=DataValidation!$A$2,Vols!$D89*(1+(SQRT(YEARFRAC($A$2,$A89,2))*(1*$B89))),IF('Forward Curve'!$D$7=DataValidation!$A$3,Vols!$E89*(1+(SQRT(YEARFRAC($A$2,$A89,2))*(1*$B89))),IF('Forward Curve'!$D$7=DataValidation!$A$5,Vols!$D89*(1+(SQRT(YEARFRAC($A$2,$A89,2))*(1*$B89)))+0.03,IF('Forward Curve'!$D$7=DataValidation!$A$6,Vols!$H89*(1+(SQRT(YEARFRAC($A$2,$A89,2))*(1*$B89))),IF('Forward Curve'!$D$7=DataValidation!$A$4,Vols!$F89*(1+(SQRT(YEARFRAC($A$2,$A89,2))*(1*$B89))),"")))))</f>
        <v>1.6055388518114139E-2</v>
      </c>
      <c r="M89" s="7">
        <f>IF('Forward Curve'!$D$7=DataValidation!$A$2,Vols!$D89*(1+(SQRT(YEARFRAC($A$2,$A89,2))*(2*$B89))),IF('Forward Curve'!$D$7=DataValidation!$A$3,Vols!$E89*(1+(SQRT(YEARFRAC($A$2,$A89,2))*(2*$B89))),IF('Forward Curve'!$D$7=DataValidation!$A$5,Vols!$D89*(1+(SQRT(YEARFRAC($A$2,$A89,2))*(2*$B89)))+0.03,IF('Forward Curve'!$D$7=DataValidation!$A$6,Vols!$H89*(1+(SQRT(YEARFRAC($A$2,$A89,2))*(2*$B89))),IF('Forward Curve'!$D$7=DataValidation!$A$4,Vols!$F89*(1+(SQRT(YEARFRAC($A$2,$A89,2))*(2*$B89))),"")))))</f>
        <v>1.6310677036228283E-2</v>
      </c>
      <c r="O89" s="47">
        <f t="shared" si="4"/>
        <v>2.5000000000000001E-2</v>
      </c>
      <c r="P89" s="7">
        <f>IF('Forward Curve'!$D$7=DataValidation!$A$2,Vols!$O89,IF('Forward Curve'!$D$7=DataValidation!$A$3,Vols!$O89+(Vols!$E89-Vols!$D89),IF('Forward Curve'!$D$7=DataValidation!$A$5,Vols!$O89+(Vols!$G89-Vols!$D89),IF('Forward Curve'!$D$7=DataValidation!$A$6,Vols!$O89+(Vols!$H89-Vols!$D89),IF('Forward Curve'!$D$7=DataValidation!$A$4,Vols!$O89+(Vols!$F89-Vols!$D89))))))</f>
        <v>2.5000000000000001E-2</v>
      </c>
      <c r="Q89" s="7">
        <f>IF('Forward Curve'!$D$7=DataValidation!$A$2,$D89+0.0025,IF('Forward Curve'!$D$7=DataValidation!$A$3,$E89+0.0025,IF('Forward Curve'!$D$7=DataValidation!$A$5,Vols!$G89+0.0025,IF('Forward Curve'!$D$7=DataValidation!$A$6,Vols!$H89+0.0025,IF('Forward Curve'!$D$7=DataValidation!$A$4,Vols!$F89+0.0025,"")))))</f>
        <v>1.8300099999999996E-2</v>
      </c>
      <c r="R89" s="7">
        <f>IF('Forward Curve'!$D$7=DataValidation!$A$2,$D89+0.005,IF('Forward Curve'!$D$7=DataValidation!$A$3,$E89+0.005,IF('Forward Curve'!$D$7=DataValidation!$A$5,Vols!$G89+0.005,IF('Forward Curve'!$D$7=DataValidation!$A$6,Vols!$H89+0.005,IF('Forward Curve'!$D$7=DataValidation!$A$4,Vols!$F89+0.005,"")))))</f>
        <v>2.0800099999999998E-2</v>
      </c>
      <c r="T89" s="50">
        <f>IF('Forward Curve'!$D$8=DataValidation!$B$2,Vols!$M89,IF('Forward Curve'!$D$8=DataValidation!$B$3,Vols!$L89,IF('Forward Curve'!$D$8=DataValidation!$B$4,Vols!$K89,IF('Forward Curve'!$D$8=DataValidation!$B$5,Vols!$J89,IF('Forward Curve'!$D$8=DataValidation!$B$7,$P89,IF('Forward Curve'!$D$8=DataValidation!$B$8,Vols!$Q89,IF('Forward Curve'!$D$8=DataValidation!$B$9,Vols!$R89,"ERROR")))))))</f>
        <v>1.6055388518114139E-2</v>
      </c>
      <c r="W89" s="36"/>
      <c r="X89" s="36"/>
    </row>
    <row r="90" spans="1:24" x14ac:dyDescent="0.25">
      <c r="A90" s="5">
        <f>'Forward Curve'!$B101</f>
        <v>46901</v>
      </c>
      <c r="B90" s="6">
        <v>5.9319999999999998E-3</v>
      </c>
      <c r="C90" s="7"/>
      <c r="D90" s="6">
        <v>1.59866E-2</v>
      </c>
      <c r="E90" s="6">
        <v>1.7601599999999998E-2</v>
      </c>
      <c r="F90" s="6">
        <v>1.93978E-2</v>
      </c>
      <c r="G90" s="42">
        <v>4.5775900000000001E-2</v>
      </c>
      <c r="H90" s="42">
        <v>1.4627699999999999E-2</v>
      </c>
      <c r="I90" s="8"/>
      <c r="J90" s="7">
        <f>IF('Forward Curve'!$D$7=DataValidation!$A$2,Vols!$D90*(1-(SQRT(YEARFRAC($A$2,$A90,2))*(2*$B90))),IF('Forward Curve'!$D$7=DataValidation!$A$3,Vols!$E90*(1-(SQRT(YEARFRAC($A$2,$A90,2))*(2*$B90))),IF('Forward Curve'!$D$7=DataValidation!$A$5,Vols!$D90*(1-(SQRT(YEARFRAC($A$2,$A90,2))*(2*$B90)))+0.03,IF('Forward Curve'!$D$7=DataValidation!$A$6,Vols!$H90*(1-(SQRT(YEARFRAC($A$2,$A90,2))*(2*$B90))),IF('Forward Curve'!$D$7=DataValidation!$A$4,Vols!$F90*(1-(SQRT(YEARFRAC($A$2,$A90,2))*(2*$B90))),"")))))</f>
        <v>1.5469687900738627E-2</v>
      </c>
      <c r="K90" s="7">
        <f>IF('Forward Curve'!$D$7=DataValidation!$A$2,Vols!$D90*(1-(SQRT(YEARFRAC($A$2,$A90,2))*(1*$B90))),IF('Forward Curve'!$D$7=DataValidation!$A$3,Vols!$E90*(1-(SQRT(YEARFRAC($A$2,$A90,2))*(1*$B90))),IF('Forward Curve'!$D$7=DataValidation!$A$5,Vols!$D90*(1-(SQRT(YEARFRAC($A$2,$A90,2))*(1*$B90)))+0.03,IF('Forward Curve'!$D$7=DataValidation!$A$6,Vols!$H90*(1-(SQRT(YEARFRAC($A$2,$A90,2))*(1*$B90))),IF('Forward Curve'!$D$7=DataValidation!$A$4,Vols!$F90*(1-(SQRT(YEARFRAC($A$2,$A90,2))*(1*$B90))),"")))))</f>
        <v>1.5728143950369314E-2</v>
      </c>
      <c r="L90" s="7">
        <f>IF('Forward Curve'!$D$7=DataValidation!$A$2,Vols!$D90*(1+(SQRT(YEARFRAC($A$2,$A90,2))*(1*$B90))),IF('Forward Curve'!$D$7=DataValidation!$A$3,Vols!$E90*(1+(SQRT(YEARFRAC($A$2,$A90,2))*(1*$B90))),IF('Forward Curve'!$D$7=DataValidation!$A$5,Vols!$D90*(1+(SQRT(YEARFRAC($A$2,$A90,2))*(1*$B90)))+0.03,IF('Forward Curve'!$D$7=DataValidation!$A$6,Vols!$H90*(1+(SQRT(YEARFRAC($A$2,$A90,2))*(1*$B90))),IF('Forward Curve'!$D$7=DataValidation!$A$4,Vols!$F90*(1+(SQRT(YEARFRAC($A$2,$A90,2))*(1*$B90))),"")))))</f>
        <v>1.6245056049630686E-2</v>
      </c>
      <c r="M90" s="7">
        <f>IF('Forward Curve'!$D$7=DataValidation!$A$2,Vols!$D90*(1+(SQRT(YEARFRAC($A$2,$A90,2))*(2*$B90))),IF('Forward Curve'!$D$7=DataValidation!$A$3,Vols!$E90*(1+(SQRT(YEARFRAC($A$2,$A90,2))*(2*$B90))),IF('Forward Curve'!$D$7=DataValidation!$A$5,Vols!$D90*(1+(SQRT(YEARFRAC($A$2,$A90,2))*(2*$B90)))+0.03,IF('Forward Curve'!$D$7=DataValidation!$A$6,Vols!$H90*(1+(SQRT(YEARFRAC($A$2,$A90,2))*(2*$B90))),IF('Forward Curve'!$D$7=DataValidation!$A$4,Vols!$F90*(1+(SQRT(YEARFRAC($A$2,$A90,2))*(2*$B90))),"")))))</f>
        <v>1.6503512099261375E-2</v>
      </c>
      <c r="O90" s="47">
        <f t="shared" si="4"/>
        <v>2.5000000000000001E-2</v>
      </c>
      <c r="P90" s="7">
        <f>IF('Forward Curve'!$D$7=DataValidation!$A$2,Vols!$O90,IF('Forward Curve'!$D$7=DataValidation!$A$3,Vols!$O90+(Vols!$E90-Vols!$D90),IF('Forward Curve'!$D$7=DataValidation!$A$5,Vols!$O90+(Vols!$G90-Vols!$D90),IF('Forward Curve'!$D$7=DataValidation!$A$6,Vols!$O90+(Vols!$H90-Vols!$D90),IF('Forward Curve'!$D$7=DataValidation!$A$4,Vols!$O90+(Vols!$F90-Vols!$D90))))))</f>
        <v>2.5000000000000001E-2</v>
      </c>
      <c r="Q90" s="7">
        <f>IF('Forward Curve'!$D$7=DataValidation!$A$2,$D90+0.0025,IF('Forward Curve'!$D$7=DataValidation!$A$3,$E90+0.0025,IF('Forward Curve'!$D$7=DataValidation!$A$5,Vols!$G90+0.0025,IF('Forward Curve'!$D$7=DataValidation!$A$6,Vols!$H90+0.0025,IF('Forward Curve'!$D$7=DataValidation!$A$4,Vols!$F90+0.0025,"")))))</f>
        <v>1.8486599999999999E-2</v>
      </c>
      <c r="R90" s="7">
        <f>IF('Forward Curve'!$D$7=DataValidation!$A$2,$D90+0.005,IF('Forward Curve'!$D$7=DataValidation!$A$3,$E90+0.005,IF('Forward Curve'!$D$7=DataValidation!$A$5,Vols!$G90+0.005,IF('Forward Curve'!$D$7=DataValidation!$A$6,Vols!$H90+0.005,IF('Forward Curve'!$D$7=DataValidation!$A$4,Vols!$F90+0.005,"")))))</f>
        <v>2.0986600000000001E-2</v>
      </c>
      <c r="T90" s="50">
        <f>IF('Forward Curve'!$D$8=DataValidation!$B$2,Vols!$M90,IF('Forward Curve'!$D$8=DataValidation!$B$3,Vols!$L90,IF('Forward Curve'!$D$8=DataValidation!$B$4,Vols!$K90,IF('Forward Curve'!$D$8=DataValidation!$B$5,Vols!$J90,IF('Forward Curve'!$D$8=DataValidation!$B$7,$P90,IF('Forward Curve'!$D$8=DataValidation!$B$8,Vols!$Q90,IF('Forward Curve'!$D$8=DataValidation!$B$9,Vols!$R90,"ERROR")))))))</f>
        <v>1.6245056049630686E-2</v>
      </c>
      <c r="W90" s="36"/>
      <c r="X90" s="36"/>
    </row>
    <row r="91" spans="1:24" x14ac:dyDescent="0.25">
      <c r="A91" s="5">
        <f>'Forward Curve'!$B102</f>
        <v>46932</v>
      </c>
      <c r="B91" s="6">
        <v>5.901E-3</v>
      </c>
      <c r="C91" s="7"/>
      <c r="D91" s="6">
        <v>1.61671E-2</v>
      </c>
      <c r="E91" s="6">
        <v>1.77772E-2</v>
      </c>
      <c r="F91" s="6">
        <v>1.9569400000000001E-2</v>
      </c>
      <c r="G91" s="42">
        <v>4.5947699999999994E-2</v>
      </c>
      <c r="H91" s="42">
        <v>1.47969E-2</v>
      </c>
      <c r="I91" s="8"/>
      <c r="J91" s="7">
        <f>IF('Forward Curve'!$D$7=DataValidation!$A$2,Vols!$D91*(1-(SQRT(YEARFRAC($A$2,$A91,2))*(2*$B91))),IF('Forward Curve'!$D$7=DataValidation!$A$3,Vols!$E91*(1-(SQRT(YEARFRAC($A$2,$A91,2))*(2*$B91))),IF('Forward Curve'!$D$7=DataValidation!$A$5,Vols!$D91*(1-(SQRT(YEARFRAC($A$2,$A91,2))*(2*$B91)))+0.03,IF('Forward Curve'!$D$7=DataValidation!$A$6,Vols!$H91*(1-(SQRT(YEARFRAC($A$2,$A91,2))*(2*$B91))),IF('Forward Curve'!$D$7=DataValidation!$A$4,Vols!$F91*(1-(SQRT(YEARFRAC($A$2,$A91,2))*(2*$B91))),"")))))</f>
        <v>1.5644077804703428E-2</v>
      </c>
      <c r="K91" s="7">
        <f>IF('Forward Curve'!$D$7=DataValidation!$A$2,Vols!$D91*(1-(SQRT(YEARFRAC($A$2,$A91,2))*(1*$B91))),IF('Forward Curve'!$D$7=DataValidation!$A$3,Vols!$E91*(1-(SQRT(YEARFRAC($A$2,$A91,2))*(1*$B91))),IF('Forward Curve'!$D$7=DataValidation!$A$5,Vols!$D91*(1-(SQRT(YEARFRAC($A$2,$A91,2))*(1*$B91)))+0.03,IF('Forward Curve'!$D$7=DataValidation!$A$6,Vols!$H91*(1-(SQRT(YEARFRAC($A$2,$A91,2))*(1*$B91))),IF('Forward Curve'!$D$7=DataValidation!$A$4,Vols!$F91*(1-(SQRT(YEARFRAC($A$2,$A91,2))*(1*$B91))),"")))))</f>
        <v>1.5905588902351716E-2</v>
      </c>
      <c r="L91" s="7">
        <f>IF('Forward Curve'!$D$7=DataValidation!$A$2,Vols!$D91*(1+(SQRT(YEARFRAC($A$2,$A91,2))*(1*$B91))),IF('Forward Curve'!$D$7=DataValidation!$A$3,Vols!$E91*(1+(SQRT(YEARFRAC($A$2,$A91,2))*(1*$B91))),IF('Forward Curve'!$D$7=DataValidation!$A$5,Vols!$D91*(1+(SQRT(YEARFRAC($A$2,$A91,2))*(1*$B91)))+0.03,IF('Forward Curve'!$D$7=DataValidation!$A$6,Vols!$H91*(1+(SQRT(YEARFRAC($A$2,$A91,2))*(1*$B91))),IF('Forward Curve'!$D$7=DataValidation!$A$4,Vols!$F91*(1+(SQRT(YEARFRAC($A$2,$A91,2))*(1*$B91))),"")))))</f>
        <v>1.6428611097648285E-2</v>
      </c>
      <c r="M91" s="7">
        <f>IF('Forward Curve'!$D$7=DataValidation!$A$2,Vols!$D91*(1+(SQRT(YEARFRAC($A$2,$A91,2))*(2*$B91))),IF('Forward Curve'!$D$7=DataValidation!$A$3,Vols!$E91*(1+(SQRT(YEARFRAC($A$2,$A91,2))*(2*$B91))),IF('Forward Curve'!$D$7=DataValidation!$A$5,Vols!$D91*(1+(SQRT(YEARFRAC($A$2,$A91,2))*(2*$B91)))+0.03,IF('Forward Curve'!$D$7=DataValidation!$A$6,Vols!$H91*(1+(SQRT(YEARFRAC($A$2,$A91,2))*(2*$B91))),IF('Forward Curve'!$D$7=DataValidation!$A$4,Vols!$F91*(1+(SQRT(YEARFRAC($A$2,$A91,2))*(2*$B91))),"")))))</f>
        <v>1.6690122195296572E-2</v>
      </c>
      <c r="O91" s="47">
        <f t="shared" si="4"/>
        <v>2.5000000000000001E-2</v>
      </c>
      <c r="P91" s="7">
        <f>IF('Forward Curve'!$D$7=DataValidation!$A$2,Vols!$O91,IF('Forward Curve'!$D$7=DataValidation!$A$3,Vols!$O91+(Vols!$E91-Vols!$D91),IF('Forward Curve'!$D$7=DataValidation!$A$5,Vols!$O91+(Vols!$G91-Vols!$D91),IF('Forward Curve'!$D$7=DataValidation!$A$6,Vols!$O91+(Vols!$H91-Vols!$D91),IF('Forward Curve'!$D$7=DataValidation!$A$4,Vols!$O91+(Vols!$F91-Vols!$D91))))))</f>
        <v>2.5000000000000001E-2</v>
      </c>
      <c r="Q91" s="7">
        <f>IF('Forward Curve'!$D$7=DataValidation!$A$2,$D91+0.0025,IF('Forward Curve'!$D$7=DataValidation!$A$3,$E91+0.0025,IF('Forward Curve'!$D$7=DataValidation!$A$5,Vols!$G91+0.0025,IF('Forward Curve'!$D$7=DataValidation!$A$6,Vols!$H91+0.0025,IF('Forward Curve'!$D$7=DataValidation!$A$4,Vols!$F91+0.0025,"")))))</f>
        <v>1.8667099999999999E-2</v>
      </c>
      <c r="R91" s="7">
        <f>IF('Forward Curve'!$D$7=DataValidation!$A$2,$D91+0.005,IF('Forward Curve'!$D$7=DataValidation!$A$3,$E91+0.005,IF('Forward Curve'!$D$7=DataValidation!$A$5,Vols!$G91+0.005,IF('Forward Curve'!$D$7=DataValidation!$A$6,Vols!$H91+0.005,IF('Forward Curve'!$D$7=DataValidation!$A$4,Vols!$F91+0.005,"")))))</f>
        <v>2.1167100000000001E-2</v>
      </c>
      <c r="T91" s="50">
        <f>IF('Forward Curve'!$D$8=DataValidation!$B$2,Vols!$M91,IF('Forward Curve'!$D$8=DataValidation!$B$3,Vols!$L91,IF('Forward Curve'!$D$8=DataValidation!$B$4,Vols!$K91,IF('Forward Curve'!$D$8=DataValidation!$B$5,Vols!$J91,IF('Forward Curve'!$D$8=DataValidation!$B$7,$P91,IF('Forward Curve'!$D$8=DataValidation!$B$8,Vols!$Q91,IF('Forward Curve'!$D$8=DataValidation!$B$9,Vols!$R91,"ERROR")))))))</f>
        <v>1.6428611097648285E-2</v>
      </c>
      <c r="W91" s="36"/>
      <c r="X91" s="36"/>
    </row>
    <row r="92" spans="1:24" x14ac:dyDescent="0.25">
      <c r="A92" s="5">
        <f>'Forward Curve'!$B103</f>
        <v>46962</v>
      </c>
      <c r="B92" s="6">
        <v>5.8650000000000004E-3</v>
      </c>
      <c r="C92" s="7"/>
      <c r="D92" s="6">
        <v>1.63518E-2</v>
      </c>
      <c r="E92" s="6">
        <v>1.7969300000000001E-2</v>
      </c>
      <c r="F92" s="6">
        <v>1.9766300000000001E-2</v>
      </c>
      <c r="G92" s="42">
        <v>4.6140999999999995E-2</v>
      </c>
      <c r="H92" s="42">
        <v>1.4982200000000001E-2</v>
      </c>
      <c r="I92" s="8"/>
      <c r="J92" s="7">
        <f>IF('Forward Curve'!$D$7=DataValidation!$A$2,Vols!$D92*(1-(SQRT(YEARFRAC($A$2,$A92,2))*(2*$B92))),IF('Forward Curve'!$D$7=DataValidation!$A$3,Vols!$E92*(1-(SQRT(YEARFRAC($A$2,$A92,2))*(2*$B92))),IF('Forward Curve'!$D$7=DataValidation!$A$5,Vols!$D92*(1-(SQRT(YEARFRAC($A$2,$A92,2))*(2*$B92)))+0.03,IF('Forward Curve'!$D$7=DataValidation!$A$6,Vols!$H92*(1-(SQRT(YEARFRAC($A$2,$A92,2))*(2*$B92))),IF('Forward Curve'!$D$7=DataValidation!$A$4,Vols!$F92*(1-(SQRT(YEARFRAC($A$2,$A92,2))*(2*$B92))),"")))))</f>
        <v>1.5823122297899731E-2</v>
      </c>
      <c r="K92" s="7">
        <f>IF('Forward Curve'!$D$7=DataValidation!$A$2,Vols!$D92*(1-(SQRT(YEARFRAC($A$2,$A92,2))*(1*$B92))),IF('Forward Curve'!$D$7=DataValidation!$A$3,Vols!$E92*(1-(SQRT(YEARFRAC($A$2,$A92,2))*(1*$B92))),IF('Forward Curve'!$D$7=DataValidation!$A$5,Vols!$D92*(1-(SQRT(YEARFRAC($A$2,$A92,2))*(1*$B92)))+0.03,IF('Forward Curve'!$D$7=DataValidation!$A$6,Vols!$H92*(1-(SQRT(YEARFRAC($A$2,$A92,2))*(1*$B92))),IF('Forward Curve'!$D$7=DataValidation!$A$4,Vols!$F92*(1-(SQRT(YEARFRAC($A$2,$A92,2))*(1*$B92))),"")))))</f>
        <v>1.6087461148949867E-2</v>
      </c>
      <c r="L92" s="7">
        <f>IF('Forward Curve'!$D$7=DataValidation!$A$2,Vols!$D92*(1+(SQRT(YEARFRAC($A$2,$A92,2))*(1*$B92))),IF('Forward Curve'!$D$7=DataValidation!$A$3,Vols!$E92*(1+(SQRT(YEARFRAC($A$2,$A92,2))*(1*$B92))),IF('Forward Curve'!$D$7=DataValidation!$A$5,Vols!$D92*(1+(SQRT(YEARFRAC($A$2,$A92,2))*(1*$B92)))+0.03,IF('Forward Curve'!$D$7=DataValidation!$A$6,Vols!$H92*(1+(SQRT(YEARFRAC($A$2,$A92,2))*(1*$B92))),IF('Forward Curve'!$D$7=DataValidation!$A$4,Vols!$F92*(1+(SQRT(YEARFRAC($A$2,$A92,2))*(1*$B92))),"")))))</f>
        <v>1.6616138851050132E-2</v>
      </c>
      <c r="M92" s="7">
        <f>IF('Forward Curve'!$D$7=DataValidation!$A$2,Vols!$D92*(1+(SQRT(YEARFRAC($A$2,$A92,2))*(2*$B92))),IF('Forward Curve'!$D$7=DataValidation!$A$3,Vols!$E92*(1+(SQRT(YEARFRAC($A$2,$A92,2))*(2*$B92))),IF('Forward Curve'!$D$7=DataValidation!$A$5,Vols!$D92*(1+(SQRT(YEARFRAC($A$2,$A92,2))*(2*$B92)))+0.03,IF('Forward Curve'!$D$7=DataValidation!$A$6,Vols!$H92*(1+(SQRT(YEARFRAC($A$2,$A92,2))*(2*$B92))),IF('Forward Curve'!$D$7=DataValidation!$A$4,Vols!$F92*(1+(SQRT(YEARFRAC($A$2,$A92,2))*(2*$B92))),"")))))</f>
        <v>1.6880477702100268E-2</v>
      </c>
      <c r="O92" s="47">
        <f t="shared" si="4"/>
        <v>2.5000000000000001E-2</v>
      </c>
      <c r="P92" s="7">
        <f>IF('Forward Curve'!$D$7=DataValidation!$A$2,Vols!$O92,IF('Forward Curve'!$D$7=DataValidation!$A$3,Vols!$O92+(Vols!$E92-Vols!$D92),IF('Forward Curve'!$D$7=DataValidation!$A$5,Vols!$O92+(Vols!$G92-Vols!$D92),IF('Forward Curve'!$D$7=DataValidation!$A$6,Vols!$O92+(Vols!$H92-Vols!$D92),IF('Forward Curve'!$D$7=DataValidation!$A$4,Vols!$O92+(Vols!$F92-Vols!$D92))))))</f>
        <v>2.5000000000000001E-2</v>
      </c>
      <c r="Q92" s="7">
        <f>IF('Forward Curve'!$D$7=DataValidation!$A$2,$D92+0.0025,IF('Forward Curve'!$D$7=DataValidation!$A$3,$E92+0.0025,IF('Forward Curve'!$D$7=DataValidation!$A$5,Vols!$G92+0.0025,IF('Forward Curve'!$D$7=DataValidation!$A$6,Vols!$H92+0.0025,IF('Forward Curve'!$D$7=DataValidation!$A$4,Vols!$F92+0.0025,"")))))</f>
        <v>1.8851799999999998E-2</v>
      </c>
      <c r="R92" s="7">
        <f>IF('Forward Curve'!$D$7=DataValidation!$A$2,$D92+0.005,IF('Forward Curve'!$D$7=DataValidation!$A$3,$E92+0.005,IF('Forward Curve'!$D$7=DataValidation!$A$5,Vols!$G92+0.005,IF('Forward Curve'!$D$7=DataValidation!$A$6,Vols!$H92+0.005,IF('Forward Curve'!$D$7=DataValidation!$A$4,Vols!$F92+0.005,"")))))</f>
        <v>2.1351800000000001E-2</v>
      </c>
      <c r="T92" s="50">
        <f>IF('Forward Curve'!$D$8=DataValidation!$B$2,Vols!$M92,IF('Forward Curve'!$D$8=DataValidation!$B$3,Vols!$L92,IF('Forward Curve'!$D$8=DataValidation!$B$4,Vols!$K92,IF('Forward Curve'!$D$8=DataValidation!$B$5,Vols!$J92,IF('Forward Curve'!$D$8=DataValidation!$B$7,$P92,IF('Forward Curve'!$D$8=DataValidation!$B$8,Vols!$Q92,IF('Forward Curve'!$D$8=DataValidation!$B$9,Vols!$R92,"ERROR")))))))</f>
        <v>1.6616138851050132E-2</v>
      </c>
      <c r="W92" s="36"/>
      <c r="X92" s="36"/>
    </row>
    <row r="93" spans="1:24" x14ac:dyDescent="0.25">
      <c r="A93" s="5">
        <f>'Forward Curve'!$B104</f>
        <v>46993</v>
      </c>
      <c r="B93" s="6">
        <v>5.8389999999999996E-3</v>
      </c>
      <c r="C93" s="7"/>
      <c r="D93" s="6">
        <v>1.6521399999999999E-2</v>
      </c>
      <c r="E93" s="6">
        <v>1.8137300000000002E-2</v>
      </c>
      <c r="F93" s="6">
        <v>1.97904E-2</v>
      </c>
      <c r="G93" s="42">
        <v>4.6305199999999998E-2</v>
      </c>
      <c r="H93" s="42">
        <v>1.5144400000000001E-2</v>
      </c>
      <c r="I93" s="8"/>
      <c r="J93" s="7">
        <f>IF('Forward Curve'!$D$7=DataValidation!$A$2,Vols!$D93*(1-(SQRT(YEARFRAC($A$2,$A93,2))*(2*$B93))),IF('Forward Curve'!$D$7=DataValidation!$A$3,Vols!$E93*(1-(SQRT(YEARFRAC($A$2,$A93,2))*(2*$B93))),IF('Forward Curve'!$D$7=DataValidation!$A$5,Vols!$D93*(1-(SQRT(YEARFRAC($A$2,$A93,2))*(2*$B93)))+0.03,IF('Forward Curve'!$D$7=DataValidation!$A$6,Vols!$H93*(1-(SQRT(YEARFRAC($A$2,$A93,2))*(2*$B93))),IF('Forward Curve'!$D$7=DataValidation!$A$4,Vols!$F93*(1-(SQRT(YEARFRAC($A$2,$A93,2))*(2*$B93))),"")))))</f>
        <v>1.5986601532047034E-2</v>
      </c>
      <c r="K93" s="7">
        <f>IF('Forward Curve'!$D$7=DataValidation!$A$2,Vols!$D93*(1-(SQRT(YEARFRAC($A$2,$A93,2))*(1*$B93))),IF('Forward Curve'!$D$7=DataValidation!$A$3,Vols!$E93*(1-(SQRT(YEARFRAC($A$2,$A93,2))*(1*$B93))),IF('Forward Curve'!$D$7=DataValidation!$A$5,Vols!$D93*(1-(SQRT(YEARFRAC($A$2,$A93,2))*(1*$B93)))+0.03,IF('Forward Curve'!$D$7=DataValidation!$A$6,Vols!$H93*(1-(SQRT(YEARFRAC($A$2,$A93,2))*(1*$B93))),IF('Forward Curve'!$D$7=DataValidation!$A$4,Vols!$F93*(1-(SQRT(YEARFRAC($A$2,$A93,2))*(1*$B93))),"")))))</f>
        <v>1.6254000766023517E-2</v>
      </c>
      <c r="L93" s="7">
        <f>IF('Forward Curve'!$D$7=DataValidation!$A$2,Vols!$D93*(1+(SQRT(YEARFRAC($A$2,$A93,2))*(1*$B93))),IF('Forward Curve'!$D$7=DataValidation!$A$3,Vols!$E93*(1+(SQRT(YEARFRAC($A$2,$A93,2))*(1*$B93))),IF('Forward Curve'!$D$7=DataValidation!$A$5,Vols!$D93*(1+(SQRT(YEARFRAC($A$2,$A93,2))*(1*$B93)))+0.03,IF('Forward Curve'!$D$7=DataValidation!$A$6,Vols!$H93*(1+(SQRT(YEARFRAC($A$2,$A93,2))*(1*$B93))),IF('Forward Curve'!$D$7=DataValidation!$A$4,Vols!$F93*(1+(SQRT(YEARFRAC($A$2,$A93,2))*(1*$B93))),"")))))</f>
        <v>1.6788799233976481E-2</v>
      </c>
      <c r="M93" s="7">
        <f>IF('Forward Curve'!$D$7=DataValidation!$A$2,Vols!$D93*(1+(SQRT(YEARFRAC($A$2,$A93,2))*(2*$B93))),IF('Forward Curve'!$D$7=DataValidation!$A$3,Vols!$E93*(1+(SQRT(YEARFRAC($A$2,$A93,2))*(2*$B93))),IF('Forward Curve'!$D$7=DataValidation!$A$5,Vols!$D93*(1+(SQRT(YEARFRAC($A$2,$A93,2))*(2*$B93)))+0.03,IF('Forward Curve'!$D$7=DataValidation!$A$6,Vols!$H93*(1+(SQRT(YEARFRAC($A$2,$A93,2))*(2*$B93))),IF('Forward Curve'!$D$7=DataValidation!$A$4,Vols!$F93*(1+(SQRT(YEARFRAC($A$2,$A93,2))*(2*$B93))),"")))))</f>
        <v>1.7056198467952963E-2</v>
      </c>
      <c r="O93" s="47">
        <f t="shared" si="4"/>
        <v>2.5000000000000001E-2</v>
      </c>
      <c r="P93" s="7">
        <f>IF('Forward Curve'!$D$7=DataValidation!$A$2,Vols!$O93,IF('Forward Curve'!$D$7=DataValidation!$A$3,Vols!$O93+(Vols!$E93-Vols!$D93),IF('Forward Curve'!$D$7=DataValidation!$A$5,Vols!$O93+(Vols!$G93-Vols!$D93),IF('Forward Curve'!$D$7=DataValidation!$A$6,Vols!$O93+(Vols!$H93-Vols!$D93),IF('Forward Curve'!$D$7=DataValidation!$A$4,Vols!$O93+(Vols!$F93-Vols!$D93))))))</f>
        <v>2.5000000000000001E-2</v>
      </c>
      <c r="Q93" s="7">
        <f>IF('Forward Curve'!$D$7=DataValidation!$A$2,$D93+0.0025,IF('Forward Curve'!$D$7=DataValidation!$A$3,$E93+0.0025,IF('Forward Curve'!$D$7=DataValidation!$A$5,Vols!$G93+0.0025,IF('Forward Curve'!$D$7=DataValidation!$A$6,Vols!$H93+0.0025,IF('Forward Curve'!$D$7=DataValidation!$A$4,Vols!$F93+0.0025,"")))))</f>
        <v>1.9021399999999997E-2</v>
      </c>
      <c r="R93" s="7">
        <f>IF('Forward Curve'!$D$7=DataValidation!$A$2,$D93+0.005,IF('Forward Curve'!$D$7=DataValidation!$A$3,$E93+0.005,IF('Forward Curve'!$D$7=DataValidation!$A$5,Vols!$G93+0.005,IF('Forward Curve'!$D$7=DataValidation!$A$6,Vols!$H93+0.005,IF('Forward Curve'!$D$7=DataValidation!$A$4,Vols!$F93+0.005,"")))))</f>
        <v>2.15214E-2</v>
      </c>
      <c r="T93" s="50">
        <f>IF('Forward Curve'!$D$8=DataValidation!$B$2,Vols!$M93,IF('Forward Curve'!$D$8=DataValidation!$B$3,Vols!$L93,IF('Forward Curve'!$D$8=DataValidation!$B$4,Vols!$K93,IF('Forward Curve'!$D$8=DataValidation!$B$5,Vols!$J93,IF('Forward Curve'!$D$8=DataValidation!$B$7,$P93,IF('Forward Curve'!$D$8=DataValidation!$B$8,Vols!$Q93,IF('Forward Curve'!$D$8=DataValidation!$B$9,Vols!$R93,"ERROR")))))))</f>
        <v>1.6788799233976481E-2</v>
      </c>
      <c r="W93" s="36"/>
      <c r="X93" s="36"/>
    </row>
    <row r="94" spans="1:24" x14ac:dyDescent="0.25">
      <c r="A94" s="5">
        <f>'Forward Curve'!$B105</f>
        <v>47024</v>
      </c>
      <c r="B94" s="6">
        <v>5.8090000000000008E-3</v>
      </c>
      <c r="C94" s="7"/>
      <c r="D94" s="6">
        <v>1.6701900000000002E-2</v>
      </c>
      <c r="E94" s="6">
        <v>1.8314299999999999E-2</v>
      </c>
      <c r="F94" s="6">
        <v>1.98014E-2</v>
      </c>
      <c r="G94" s="42">
        <v>4.6466399999999998E-2</v>
      </c>
      <c r="H94" s="42">
        <v>1.5308500000000001E-2</v>
      </c>
      <c r="I94" s="8"/>
      <c r="J94" s="7">
        <f>IF('Forward Curve'!$D$7=DataValidation!$A$2,Vols!$D94*(1-(SQRT(YEARFRAC($A$2,$A94,2))*(2*$B94))),IF('Forward Curve'!$D$7=DataValidation!$A$3,Vols!$E94*(1-(SQRT(YEARFRAC($A$2,$A94,2))*(2*$B94))),IF('Forward Curve'!$D$7=DataValidation!$A$5,Vols!$D94*(1-(SQRT(YEARFRAC($A$2,$A94,2))*(2*$B94)))+0.03,IF('Forward Curve'!$D$7=DataValidation!$A$6,Vols!$H94*(1-(SQRT(YEARFRAC($A$2,$A94,2))*(2*$B94))),IF('Forward Curve'!$D$7=DataValidation!$A$4,Vols!$F94*(1-(SQRT(YEARFRAC($A$2,$A94,2))*(2*$B94))),"")))))</f>
        <v>1.6161030821240038E-2</v>
      </c>
      <c r="K94" s="7">
        <f>IF('Forward Curve'!$D$7=DataValidation!$A$2,Vols!$D94*(1-(SQRT(YEARFRAC($A$2,$A94,2))*(1*$B94))),IF('Forward Curve'!$D$7=DataValidation!$A$3,Vols!$E94*(1-(SQRT(YEARFRAC($A$2,$A94,2))*(1*$B94))),IF('Forward Curve'!$D$7=DataValidation!$A$5,Vols!$D94*(1-(SQRT(YEARFRAC($A$2,$A94,2))*(1*$B94)))+0.03,IF('Forward Curve'!$D$7=DataValidation!$A$6,Vols!$H94*(1-(SQRT(YEARFRAC($A$2,$A94,2))*(1*$B94))),IF('Forward Curve'!$D$7=DataValidation!$A$4,Vols!$F94*(1-(SQRT(YEARFRAC($A$2,$A94,2))*(1*$B94))),"")))))</f>
        <v>1.643146541062002E-2</v>
      </c>
      <c r="L94" s="7">
        <f>IF('Forward Curve'!$D$7=DataValidation!$A$2,Vols!$D94*(1+(SQRT(YEARFRAC($A$2,$A94,2))*(1*$B94))),IF('Forward Curve'!$D$7=DataValidation!$A$3,Vols!$E94*(1+(SQRT(YEARFRAC($A$2,$A94,2))*(1*$B94))),IF('Forward Curve'!$D$7=DataValidation!$A$5,Vols!$D94*(1+(SQRT(YEARFRAC($A$2,$A94,2))*(1*$B94)))+0.03,IF('Forward Curve'!$D$7=DataValidation!$A$6,Vols!$H94*(1+(SQRT(YEARFRAC($A$2,$A94,2))*(1*$B94))),IF('Forward Curve'!$D$7=DataValidation!$A$4,Vols!$F94*(1+(SQRT(YEARFRAC($A$2,$A94,2))*(1*$B94))),"")))))</f>
        <v>1.6972334589379984E-2</v>
      </c>
      <c r="M94" s="7">
        <f>IF('Forward Curve'!$D$7=DataValidation!$A$2,Vols!$D94*(1+(SQRT(YEARFRAC($A$2,$A94,2))*(2*$B94))),IF('Forward Curve'!$D$7=DataValidation!$A$3,Vols!$E94*(1+(SQRT(YEARFRAC($A$2,$A94,2))*(2*$B94))),IF('Forward Curve'!$D$7=DataValidation!$A$5,Vols!$D94*(1+(SQRT(YEARFRAC($A$2,$A94,2))*(2*$B94)))+0.03,IF('Forward Curve'!$D$7=DataValidation!$A$6,Vols!$H94*(1+(SQRT(YEARFRAC($A$2,$A94,2))*(2*$B94))),IF('Forward Curve'!$D$7=DataValidation!$A$4,Vols!$F94*(1+(SQRT(YEARFRAC($A$2,$A94,2))*(2*$B94))),"")))))</f>
        <v>1.724276917875997E-2</v>
      </c>
      <c r="O94" s="47">
        <f t="shared" si="4"/>
        <v>2.5000000000000001E-2</v>
      </c>
      <c r="P94" s="7">
        <f>IF('Forward Curve'!$D$7=DataValidation!$A$2,Vols!$O94,IF('Forward Curve'!$D$7=DataValidation!$A$3,Vols!$O94+(Vols!$E94-Vols!$D94),IF('Forward Curve'!$D$7=DataValidation!$A$5,Vols!$O94+(Vols!$G94-Vols!$D94),IF('Forward Curve'!$D$7=DataValidation!$A$6,Vols!$O94+(Vols!$H94-Vols!$D94),IF('Forward Curve'!$D$7=DataValidation!$A$4,Vols!$O94+(Vols!$F94-Vols!$D94))))))</f>
        <v>2.5000000000000001E-2</v>
      </c>
      <c r="Q94" s="7">
        <f>IF('Forward Curve'!$D$7=DataValidation!$A$2,$D94+0.0025,IF('Forward Curve'!$D$7=DataValidation!$A$3,$E94+0.0025,IF('Forward Curve'!$D$7=DataValidation!$A$5,Vols!$G94+0.0025,IF('Forward Curve'!$D$7=DataValidation!$A$6,Vols!$H94+0.0025,IF('Forward Curve'!$D$7=DataValidation!$A$4,Vols!$F94+0.0025,"")))))</f>
        <v>1.9201900000000001E-2</v>
      </c>
      <c r="R94" s="7">
        <f>IF('Forward Curve'!$D$7=DataValidation!$A$2,$D94+0.005,IF('Forward Curve'!$D$7=DataValidation!$A$3,$E94+0.005,IF('Forward Curve'!$D$7=DataValidation!$A$5,Vols!$G94+0.005,IF('Forward Curve'!$D$7=DataValidation!$A$6,Vols!$H94+0.005,IF('Forward Curve'!$D$7=DataValidation!$A$4,Vols!$F94+0.005,"")))))</f>
        <v>2.1701900000000003E-2</v>
      </c>
      <c r="T94" s="50">
        <f>IF('Forward Curve'!$D$8=DataValidation!$B$2,Vols!$M94,IF('Forward Curve'!$D$8=DataValidation!$B$3,Vols!$L94,IF('Forward Curve'!$D$8=DataValidation!$B$4,Vols!$K94,IF('Forward Curve'!$D$8=DataValidation!$B$5,Vols!$J94,IF('Forward Curve'!$D$8=DataValidation!$B$7,$P94,IF('Forward Curve'!$D$8=DataValidation!$B$8,Vols!$Q94,IF('Forward Curve'!$D$8=DataValidation!$B$9,Vols!$R94,"ERROR")))))))</f>
        <v>1.6972334589379984E-2</v>
      </c>
      <c r="W94" s="36"/>
      <c r="X94" s="36"/>
    </row>
    <row r="95" spans="1:24" x14ac:dyDescent="0.25">
      <c r="A95" s="5">
        <f>'Forward Curve'!$B106</f>
        <v>47054</v>
      </c>
      <c r="B95" s="6">
        <v>5.7780000000000001E-3</v>
      </c>
      <c r="C95" s="7"/>
      <c r="D95" s="6">
        <v>1.6881500000000001E-2</v>
      </c>
      <c r="E95" s="6">
        <v>1.84998E-2</v>
      </c>
      <c r="F95" s="6">
        <v>1.9810299999999999E-2</v>
      </c>
      <c r="G95" s="42">
        <v>4.6665200000000004E-2</v>
      </c>
      <c r="H95" s="42">
        <v>1.5494699999999998E-2</v>
      </c>
      <c r="I95" s="8"/>
      <c r="J95" s="7">
        <f>IF('Forward Curve'!$D$7=DataValidation!$A$2,Vols!$D95*(1-(SQRT(YEARFRAC($A$2,$A95,2))*(2*$B95))),IF('Forward Curve'!$D$7=DataValidation!$A$3,Vols!$E95*(1-(SQRT(YEARFRAC($A$2,$A95,2))*(2*$B95))),IF('Forward Curve'!$D$7=DataValidation!$A$5,Vols!$D95*(1-(SQRT(YEARFRAC($A$2,$A95,2))*(2*$B95)))+0.03,IF('Forward Curve'!$D$7=DataValidation!$A$6,Vols!$H95*(1-(SQRT(YEARFRAC($A$2,$A95,2))*(2*$B95))),IF('Forward Curve'!$D$7=DataValidation!$A$4,Vols!$F95*(1-(SQRT(YEARFRAC($A$2,$A95,2))*(2*$B95))),"")))))</f>
        <v>1.6334823733041865E-2</v>
      </c>
      <c r="K95" s="7">
        <f>IF('Forward Curve'!$D$7=DataValidation!$A$2,Vols!$D95*(1-(SQRT(YEARFRAC($A$2,$A95,2))*(1*$B95))),IF('Forward Curve'!$D$7=DataValidation!$A$3,Vols!$E95*(1-(SQRT(YEARFRAC($A$2,$A95,2))*(1*$B95))),IF('Forward Curve'!$D$7=DataValidation!$A$5,Vols!$D95*(1-(SQRT(YEARFRAC($A$2,$A95,2))*(1*$B95)))+0.03,IF('Forward Curve'!$D$7=DataValidation!$A$6,Vols!$H95*(1-(SQRT(YEARFRAC($A$2,$A95,2))*(1*$B95))),IF('Forward Curve'!$D$7=DataValidation!$A$4,Vols!$F95*(1-(SQRT(YEARFRAC($A$2,$A95,2))*(1*$B95))),"")))))</f>
        <v>1.6608161866520935E-2</v>
      </c>
      <c r="L95" s="7">
        <f>IF('Forward Curve'!$D$7=DataValidation!$A$2,Vols!$D95*(1+(SQRT(YEARFRAC($A$2,$A95,2))*(1*$B95))),IF('Forward Curve'!$D$7=DataValidation!$A$3,Vols!$E95*(1+(SQRT(YEARFRAC($A$2,$A95,2))*(1*$B95))),IF('Forward Curve'!$D$7=DataValidation!$A$5,Vols!$D95*(1+(SQRT(YEARFRAC($A$2,$A95,2))*(1*$B95)))+0.03,IF('Forward Curve'!$D$7=DataValidation!$A$6,Vols!$H95*(1+(SQRT(YEARFRAC($A$2,$A95,2))*(1*$B95))),IF('Forward Curve'!$D$7=DataValidation!$A$4,Vols!$F95*(1+(SQRT(YEARFRAC($A$2,$A95,2))*(1*$B95))),"")))))</f>
        <v>1.7154838133479067E-2</v>
      </c>
      <c r="M95" s="7">
        <f>IF('Forward Curve'!$D$7=DataValidation!$A$2,Vols!$D95*(1+(SQRT(YEARFRAC($A$2,$A95,2))*(2*$B95))),IF('Forward Curve'!$D$7=DataValidation!$A$3,Vols!$E95*(1+(SQRT(YEARFRAC($A$2,$A95,2))*(2*$B95))),IF('Forward Curve'!$D$7=DataValidation!$A$5,Vols!$D95*(1+(SQRT(YEARFRAC($A$2,$A95,2))*(2*$B95)))+0.03,IF('Forward Curve'!$D$7=DataValidation!$A$6,Vols!$H95*(1+(SQRT(YEARFRAC($A$2,$A95,2))*(2*$B95))),IF('Forward Curve'!$D$7=DataValidation!$A$4,Vols!$F95*(1+(SQRT(YEARFRAC($A$2,$A95,2))*(2*$B95))),"")))))</f>
        <v>1.7428176266958136E-2</v>
      </c>
      <c r="O95" s="47">
        <f t="shared" si="4"/>
        <v>2.5000000000000001E-2</v>
      </c>
      <c r="P95" s="7">
        <f>IF('Forward Curve'!$D$7=DataValidation!$A$2,Vols!$O95,IF('Forward Curve'!$D$7=DataValidation!$A$3,Vols!$O95+(Vols!$E95-Vols!$D95),IF('Forward Curve'!$D$7=DataValidation!$A$5,Vols!$O95+(Vols!$G95-Vols!$D95),IF('Forward Curve'!$D$7=DataValidation!$A$6,Vols!$O95+(Vols!$H95-Vols!$D95),IF('Forward Curve'!$D$7=DataValidation!$A$4,Vols!$O95+(Vols!$F95-Vols!$D95))))))</f>
        <v>2.5000000000000001E-2</v>
      </c>
      <c r="Q95" s="7">
        <f>IF('Forward Curve'!$D$7=DataValidation!$A$2,$D95+0.0025,IF('Forward Curve'!$D$7=DataValidation!$A$3,$E95+0.0025,IF('Forward Curve'!$D$7=DataValidation!$A$5,Vols!$G95+0.0025,IF('Forward Curve'!$D$7=DataValidation!$A$6,Vols!$H95+0.0025,IF('Forward Curve'!$D$7=DataValidation!$A$4,Vols!$F95+0.0025,"")))))</f>
        <v>1.9381499999999999E-2</v>
      </c>
      <c r="R95" s="7">
        <f>IF('Forward Curve'!$D$7=DataValidation!$A$2,$D95+0.005,IF('Forward Curve'!$D$7=DataValidation!$A$3,$E95+0.005,IF('Forward Curve'!$D$7=DataValidation!$A$5,Vols!$G95+0.005,IF('Forward Curve'!$D$7=DataValidation!$A$6,Vols!$H95+0.005,IF('Forward Curve'!$D$7=DataValidation!$A$4,Vols!$F95+0.005,"")))))</f>
        <v>2.1881500000000002E-2</v>
      </c>
      <c r="T95" s="50">
        <f>IF('Forward Curve'!$D$8=DataValidation!$B$2,Vols!$M95,IF('Forward Curve'!$D$8=DataValidation!$B$3,Vols!$L95,IF('Forward Curve'!$D$8=DataValidation!$B$4,Vols!$K95,IF('Forward Curve'!$D$8=DataValidation!$B$5,Vols!$J95,IF('Forward Curve'!$D$8=DataValidation!$B$7,$P95,IF('Forward Curve'!$D$8=DataValidation!$B$8,Vols!$Q95,IF('Forward Curve'!$D$8=DataValidation!$B$9,Vols!$R95,"ERROR")))))))</f>
        <v>1.7154838133479067E-2</v>
      </c>
      <c r="W95" s="36"/>
      <c r="X95" s="36"/>
    </row>
    <row r="96" spans="1:24" x14ac:dyDescent="0.25">
      <c r="A96" s="5">
        <f>'Forward Curve'!$B107</f>
        <v>47085</v>
      </c>
      <c r="B96" s="6">
        <v>5.7450000000000001E-3</v>
      </c>
      <c r="C96" s="7"/>
      <c r="D96" s="6">
        <v>1.7051199999999999E-2</v>
      </c>
      <c r="E96" s="6">
        <v>1.8392699999999998E-2</v>
      </c>
      <c r="F96" s="6">
        <v>1.9809799999999999E-2</v>
      </c>
      <c r="G96" s="42">
        <v>4.6838300000000006E-2</v>
      </c>
      <c r="H96" s="42">
        <v>1.5662799999999998E-2</v>
      </c>
      <c r="I96" s="8"/>
      <c r="J96" s="7">
        <f>IF('Forward Curve'!$D$7=DataValidation!$A$2,Vols!$D96*(1-(SQRT(YEARFRAC($A$2,$A96,2))*(2*$B96))),IF('Forward Curve'!$D$7=DataValidation!$A$3,Vols!$E96*(1-(SQRT(YEARFRAC($A$2,$A96,2))*(2*$B96))),IF('Forward Curve'!$D$7=DataValidation!$A$5,Vols!$D96*(1-(SQRT(YEARFRAC($A$2,$A96,2))*(2*$B96)))+0.03,IF('Forward Curve'!$D$7=DataValidation!$A$6,Vols!$H96*(1-(SQRT(YEARFRAC($A$2,$A96,2))*(2*$B96))),IF('Forward Curve'!$D$7=DataValidation!$A$4,Vols!$F96*(1-(SQRT(YEARFRAC($A$2,$A96,2))*(2*$B96))),"")))))</f>
        <v>1.6499179966679933E-2</v>
      </c>
      <c r="K96" s="7">
        <f>IF('Forward Curve'!$D$7=DataValidation!$A$2,Vols!$D96*(1-(SQRT(YEARFRAC($A$2,$A96,2))*(1*$B96))),IF('Forward Curve'!$D$7=DataValidation!$A$3,Vols!$E96*(1-(SQRT(YEARFRAC($A$2,$A96,2))*(1*$B96))),IF('Forward Curve'!$D$7=DataValidation!$A$5,Vols!$D96*(1-(SQRT(YEARFRAC($A$2,$A96,2))*(1*$B96)))+0.03,IF('Forward Curve'!$D$7=DataValidation!$A$6,Vols!$H96*(1-(SQRT(YEARFRAC($A$2,$A96,2))*(1*$B96))),IF('Forward Curve'!$D$7=DataValidation!$A$4,Vols!$F96*(1-(SQRT(YEARFRAC($A$2,$A96,2))*(1*$B96))),"")))))</f>
        <v>1.6775189983339964E-2</v>
      </c>
      <c r="L96" s="7">
        <f>IF('Forward Curve'!$D$7=DataValidation!$A$2,Vols!$D96*(1+(SQRT(YEARFRAC($A$2,$A96,2))*(1*$B96))),IF('Forward Curve'!$D$7=DataValidation!$A$3,Vols!$E96*(1+(SQRT(YEARFRAC($A$2,$A96,2))*(1*$B96))),IF('Forward Curve'!$D$7=DataValidation!$A$5,Vols!$D96*(1+(SQRT(YEARFRAC($A$2,$A96,2))*(1*$B96)))+0.03,IF('Forward Curve'!$D$7=DataValidation!$A$6,Vols!$H96*(1+(SQRT(YEARFRAC($A$2,$A96,2))*(1*$B96))),IF('Forward Curve'!$D$7=DataValidation!$A$4,Vols!$F96*(1+(SQRT(YEARFRAC($A$2,$A96,2))*(1*$B96))),"")))))</f>
        <v>1.732721001666003E-2</v>
      </c>
      <c r="M96" s="7">
        <f>IF('Forward Curve'!$D$7=DataValidation!$A$2,Vols!$D96*(1+(SQRT(YEARFRAC($A$2,$A96,2))*(2*$B96))),IF('Forward Curve'!$D$7=DataValidation!$A$3,Vols!$E96*(1+(SQRT(YEARFRAC($A$2,$A96,2))*(2*$B96))),IF('Forward Curve'!$D$7=DataValidation!$A$5,Vols!$D96*(1+(SQRT(YEARFRAC($A$2,$A96,2))*(2*$B96)))+0.03,IF('Forward Curve'!$D$7=DataValidation!$A$6,Vols!$H96*(1+(SQRT(YEARFRAC($A$2,$A96,2))*(2*$B96))),IF('Forward Curve'!$D$7=DataValidation!$A$4,Vols!$F96*(1+(SQRT(YEARFRAC($A$2,$A96,2))*(2*$B96))),"")))))</f>
        <v>1.7603220033320068E-2</v>
      </c>
      <c r="O96" s="47">
        <f t="shared" si="4"/>
        <v>2.5000000000000001E-2</v>
      </c>
      <c r="P96" s="7">
        <f>IF('Forward Curve'!$D$7=DataValidation!$A$2,Vols!$O96,IF('Forward Curve'!$D$7=DataValidation!$A$3,Vols!$O96+(Vols!$E96-Vols!$D96),IF('Forward Curve'!$D$7=DataValidation!$A$5,Vols!$O96+(Vols!$G96-Vols!$D96),IF('Forward Curve'!$D$7=DataValidation!$A$6,Vols!$O96+(Vols!$H96-Vols!$D96),IF('Forward Curve'!$D$7=DataValidation!$A$4,Vols!$O96+(Vols!$F96-Vols!$D96))))))</f>
        <v>2.5000000000000001E-2</v>
      </c>
      <c r="Q96" s="7">
        <f>IF('Forward Curve'!$D$7=DataValidation!$A$2,$D96+0.0025,IF('Forward Curve'!$D$7=DataValidation!$A$3,$E96+0.0025,IF('Forward Curve'!$D$7=DataValidation!$A$5,Vols!$G96+0.0025,IF('Forward Curve'!$D$7=DataValidation!$A$6,Vols!$H96+0.0025,IF('Forward Curve'!$D$7=DataValidation!$A$4,Vols!$F96+0.0025,"")))))</f>
        <v>1.9551199999999998E-2</v>
      </c>
      <c r="R96" s="7">
        <f>IF('Forward Curve'!$D$7=DataValidation!$A$2,$D96+0.005,IF('Forward Curve'!$D$7=DataValidation!$A$3,$E96+0.005,IF('Forward Curve'!$D$7=DataValidation!$A$5,Vols!$G96+0.005,IF('Forward Curve'!$D$7=DataValidation!$A$6,Vols!$H96+0.005,IF('Forward Curve'!$D$7=DataValidation!$A$4,Vols!$F96+0.005,"")))))</f>
        <v>2.20512E-2</v>
      </c>
      <c r="T96" s="50">
        <f>IF('Forward Curve'!$D$8=DataValidation!$B$2,Vols!$M96,IF('Forward Curve'!$D$8=DataValidation!$B$3,Vols!$L96,IF('Forward Curve'!$D$8=DataValidation!$B$4,Vols!$K96,IF('Forward Curve'!$D$8=DataValidation!$B$5,Vols!$J96,IF('Forward Curve'!$D$8=DataValidation!$B$7,$P96,IF('Forward Curve'!$D$8=DataValidation!$B$8,Vols!$Q96,IF('Forward Curve'!$D$8=DataValidation!$B$9,Vols!$R96,"ERROR")))))))</f>
        <v>1.732721001666003E-2</v>
      </c>
      <c r="W96" s="36"/>
      <c r="X96" s="36"/>
    </row>
    <row r="97" spans="1:24" x14ac:dyDescent="0.25">
      <c r="A97" s="5">
        <f>'Forward Curve'!$B108</f>
        <v>47115</v>
      </c>
      <c r="B97" s="6">
        <v>5.7250000000000001E-3</v>
      </c>
      <c r="C97" s="7"/>
      <c r="D97" s="6">
        <v>1.7226600000000002E-2</v>
      </c>
      <c r="E97" s="6">
        <v>1.82404E-2</v>
      </c>
      <c r="F97" s="6">
        <v>1.9808800000000001E-2</v>
      </c>
      <c r="G97" s="42">
        <v>4.6992399999999997E-2</v>
      </c>
      <c r="H97" s="42">
        <v>1.58195E-2</v>
      </c>
      <c r="I97" s="8"/>
      <c r="J97" s="7">
        <f>IF('Forward Curve'!$D$7=DataValidation!$A$2,Vols!$D97*(1-(SQRT(YEARFRAC($A$2,$A97,2))*(2*$B97))),IF('Forward Curve'!$D$7=DataValidation!$A$3,Vols!$E97*(1-(SQRT(YEARFRAC($A$2,$A97,2))*(2*$B97))),IF('Forward Curve'!$D$7=DataValidation!$A$5,Vols!$D97*(1-(SQRT(YEARFRAC($A$2,$A97,2))*(2*$B97)))+0.03,IF('Forward Curve'!$D$7=DataValidation!$A$6,Vols!$H97*(1-(SQRT(YEARFRAC($A$2,$A97,2))*(2*$B97))),IF('Forward Curve'!$D$7=DataValidation!$A$4,Vols!$F97*(1-(SQRT(YEARFRAC($A$2,$A97,2))*(2*$B97))),"")))))</f>
        <v>1.666793379549723E-2</v>
      </c>
      <c r="K97" s="7">
        <f>IF('Forward Curve'!$D$7=DataValidation!$A$2,Vols!$D97*(1-(SQRT(YEARFRAC($A$2,$A97,2))*(1*$B97))),IF('Forward Curve'!$D$7=DataValidation!$A$3,Vols!$E97*(1-(SQRT(YEARFRAC($A$2,$A97,2))*(1*$B97))),IF('Forward Curve'!$D$7=DataValidation!$A$5,Vols!$D97*(1-(SQRT(YEARFRAC($A$2,$A97,2))*(1*$B97)))+0.03,IF('Forward Curve'!$D$7=DataValidation!$A$6,Vols!$H97*(1-(SQRT(YEARFRAC($A$2,$A97,2))*(1*$B97))),IF('Forward Curve'!$D$7=DataValidation!$A$4,Vols!$F97*(1-(SQRT(YEARFRAC($A$2,$A97,2))*(1*$B97))),"")))))</f>
        <v>1.6947266897748618E-2</v>
      </c>
      <c r="L97" s="7">
        <f>IF('Forward Curve'!$D$7=DataValidation!$A$2,Vols!$D97*(1+(SQRT(YEARFRAC($A$2,$A97,2))*(1*$B97))),IF('Forward Curve'!$D$7=DataValidation!$A$3,Vols!$E97*(1+(SQRT(YEARFRAC($A$2,$A97,2))*(1*$B97))),IF('Forward Curve'!$D$7=DataValidation!$A$5,Vols!$D97*(1+(SQRT(YEARFRAC($A$2,$A97,2))*(1*$B97)))+0.03,IF('Forward Curve'!$D$7=DataValidation!$A$6,Vols!$H97*(1+(SQRT(YEARFRAC($A$2,$A97,2))*(1*$B97))),IF('Forward Curve'!$D$7=DataValidation!$A$4,Vols!$F97*(1+(SQRT(YEARFRAC($A$2,$A97,2))*(1*$B97))),"")))))</f>
        <v>1.7505933102251386E-2</v>
      </c>
      <c r="M97" s="7">
        <f>IF('Forward Curve'!$D$7=DataValidation!$A$2,Vols!$D97*(1+(SQRT(YEARFRAC($A$2,$A97,2))*(2*$B97))),IF('Forward Curve'!$D$7=DataValidation!$A$3,Vols!$E97*(1+(SQRT(YEARFRAC($A$2,$A97,2))*(2*$B97))),IF('Forward Curve'!$D$7=DataValidation!$A$5,Vols!$D97*(1+(SQRT(YEARFRAC($A$2,$A97,2))*(2*$B97)))+0.03,IF('Forward Curve'!$D$7=DataValidation!$A$6,Vols!$H97*(1+(SQRT(YEARFRAC($A$2,$A97,2))*(2*$B97))),IF('Forward Curve'!$D$7=DataValidation!$A$4,Vols!$F97*(1+(SQRT(YEARFRAC($A$2,$A97,2))*(2*$B97))),"")))))</f>
        <v>1.7785266204502773E-2</v>
      </c>
      <c r="O97" s="47">
        <f t="shared" si="4"/>
        <v>2.5000000000000001E-2</v>
      </c>
      <c r="P97" s="7">
        <f>IF('Forward Curve'!$D$7=DataValidation!$A$2,Vols!$O97,IF('Forward Curve'!$D$7=DataValidation!$A$3,Vols!$O97+(Vols!$E97-Vols!$D97),IF('Forward Curve'!$D$7=DataValidation!$A$5,Vols!$O97+(Vols!$G97-Vols!$D97),IF('Forward Curve'!$D$7=DataValidation!$A$6,Vols!$O97+(Vols!$H97-Vols!$D97),IF('Forward Curve'!$D$7=DataValidation!$A$4,Vols!$O97+(Vols!$F97-Vols!$D97))))))</f>
        <v>2.5000000000000001E-2</v>
      </c>
      <c r="Q97" s="7">
        <f>IF('Forward Curve'!$D$7=DataValidation!$A$2,$D97+0.0025,IF('Forward Curve'!$D$7=DataValidation!$A$3,$E97+0.0025,IF('Forward Curve'!$D$7=DataValidation!$A$5,Vols!$G97+0.0025,IF('Forward Curve'!$D$7=DataValidation!$A$6,Vols!$H97+0.0025,IF('Forward Curve'!$D$7=DataValidation!$A$4,Vols!$F97+0.0025,"")))))</f>
        <v>1.97266E-2</v>
      </c>
      <c r="R97" s="7">
        <f>IF('Forward Curve'!$D$7=DataValidation!$A$2,$D97+0.005,IF('Forward Curve'!$D$7=DataValidation!$A$3,$E97+0.005,IF('Forward Curve'!$D$7=DataValidation!$A$5,Vols!$G97+0.005,IF('Forward Curve'!$D$7=DataValidation!$A$6,Vols!$H97+0.005,IF('Forward Curve'!$D$7=DataValidation!$A$4,Vols!$F97+0.005,"")))))</f>
        <v>2.2226600000000003E-2</v>
      </c>
      <c r="T97" s="50">
        <f>IF('Forward Curve'!$D$8=DataValidation!$B$2,Vols!$M97,IF('Forward Curve'!$D$8=DataValidation!$B$3,Vols!$L97,IF('Forward Curve'!$D$8=DataValidation!$B$4,Vols!$K97,IF('Forward Curve'!$D$8=DataValidation!$B$5,Vols!$J97,IF('Forward Curve'!$D$8=DataValidation!$B$7,$P97,IF('Forward Curve'!$D$8=DataValidation!$B$8,Vols!$Q97,IF('Forward Curve'!$D$8=DataValidation!$B$9,Vols!$R97,"ERROR")))))))</f>
        <v>1.7505933102251386E-2</v>
      </c>
      <c r="W97" s="36"/>
      <c r="X97" s="36"/>
    </row>
    <row r="98" spans="1:24" x14ac:dyDescent="0.25">
      <c r="A98" s="5">
        <f>'Forward Curve'!$B109</f>
        <v>47146</v>
      </c>
      <c r="B98" s="6">
        <v>5.8570000000000002E-3</v>
      </c>
      <c r="C98" s="7"/>
      <c r="D98" s="6">
        <v>1.6566600000000001E-2</v>
      </c>
      <c r="E98" s="6">
        <v>1.8078300000000002E-2</v>
      </c>
      <c r="F98" s="6">
        <v>1.9804200000000001E-2</v>
      </c>
      <c r="G98" s="42">
        <v>4.7187799999999995E-2</v>
      </c>
      <c r="H98" s="42">
        <v>1.6002599999999999E-2</v>
      </c>
      <c r="I98" s="8"/>
      <c r="J98" s="7">
        <f>IF('Forward Curve'!$D$7=DataValidation!$A$2,Vols!$D98*(1-(SQRT(YEARFRAC($A$2,$A98,2))*(2*$B98))),IF('Forward Curve'!$D$7=DataValidation!$A$3,Vols!$E98*(1-(SQRT(YEARFRAC($A$2,$A98,2))*(2*$B98))),IF('Forward Curve'!$D$7=DataValidation!$A$5,Vols!$D98*(1-(SQRT(YEARFRAC($A$2,$A98,2))*(2*$B98)))+0.03,IF('Forward Curve'!$D$7=DataValidation!$A$6,Vols!$H98*(1-(SQRT(YEARFRAC($A$2,$A98,2))*(2*$B98))),IF('Forward Curve'!$D$7=DataValidation!$A$4,Vols!$F98*(1-(SQRT(YEARFRAC($A$2,$A98,2))*(2*$B98))),"")))))</f>
        <v>1.6014008241878149E-2</v>
      </c>
      <c r="K98" s="7">
        <f>IF('Forward Curve'!$D$7=DataValidation!$A$2,Vols!$D98*(1-(SQRT(YEARFRAC($A$2,$A98,2))*(1*$B98))),IF('Forward Curve'!$D$7=DataValidation!$A$3,Vols!$E98*(1-(SQRT(YEARFRAC($A$2,$A98,2))*(1*$B98))),IF('Forward Curve'!$D$7=DataValidation!$A$5,Vols!$D98*(1-(SQRT(YEARFRAC($A$2,$A98,2))*(1*$B98)))+0.03,IF('Forward Curve'!$D$7=DataValidation!$A$6,Vols!$H98*(1-(SQRT(YEARFRAC($A$2,$A98,2))*(1*$B98))),IF('Forward Curve'!$D$7=DataValidation!$A$4,Vols!$F98*(1-(SQRT(YEARFRAC($A$2,$A98,2))*(1*$B98))),"")))))</f>
        <v>1.6290304120939073E-2</v>
      </c>
      <c r="L98" s="7">
        <f>IF('Forward Curve'!$D$7=DataValidation!$A$2,Vols!$D98*(1+(SQRT(YEARFRAC($A$2,$A98,2))*(1*$B98))),IF('Forward Curve'!$D$7=DataValidation!$A$3,Vols!$E98*(1+(SQRT(YEARFRAC($A$2,$A98,2))*(1*$B98))),IF('Forward Curve'!$D$7=DataValidation!$A$5,Vols!$D98*(1+(SQRT(YEARFRAC($A$2,$A98,2))*(1*$B98)))+0.03,IF('Forward Curve'!$D$7=DataValidation!$A$6,Vols!$H98*(1+(SQRT(YEARFRAC($A$2,$A98,2))*(1*$B98))),IF('Forward Curve'!$D$7=DataValidation!$A$4,Vols!$F98*(1+(SQRT(YEARFRAC($A$2,$A98,2))*(1*$B98))),"")))))</f>
        <v>1.6842895879060928E-2</v>
      </c>
      <c r="M98" s="7">
        <f>IF('Forward Curve'!$D$7=DataValidation!$A$2,Vols!$D98*(1+(SQRT(YEARFRAC($A$2,$A98,2))*(2*$B98))),IF('Forward Curve'!$D$7=DataValidation!$A$3,Vols!$E98*(1+(SQRT(YEARFRAC($A$2,$A98,2))*(2*$B98))),IF('Forward Curve'!$D$7=DataValidation!$A$5,Vols!$D98*(1+(SQRT(YEARFRAC($A$2,$A98,2))*(2*$B98)))+0.03,IF('Forward Curve'!$D$7=DataValidation!$A$6,Vols!$H98*(1+(SQRT(YEARFRAC($A$2,$A98,2))*(2*$B98))),IF('Forward Curve'!$D$7=DataValidation!$A$4,Vols!$F98*(1+(SQRT(YEARFRAC($A$2,$A98,2))*(2*$B98))),"")))))</f>
        <v>1.7119191758121852E-2</v>
      </c>
      <c r="O98" s="47">
        <f t="shared" si="4"/>
        <v>2.5000000000000001E-2</v>
      </c>
      <c r="P98" s="7">
        <f>IF('Forward Curve'!$D$7=DataValidation!$A$2,Vols!$O98,IF('Forward Curve'!$D$7=DataValidation!$A$3,Vols!$O98+(Vols!$E98-Vols!$D98),IF('Forward Curve'!$D$7=DataValidation!$A$5,Vols!$O98+(Vols!$G98-Vols!$D98),IF('Forward Curve'!$D$7=DataValidation!$A$6,Vols!$O98+(Vols!$H98-Vols!$D98),IF('Forward Curve'!$D$7=DataValidation!$A$4,Vols!$O98+(Vols!$F98-Vols!$D98))))))</f>
        <v>2.5000000000000001E-2</v>
      </c>
      <c r="Q98" s="7">
        <f>IF('Forward Curve'!$D$7=DataValidation!$A$2,$D98+0.0025,IF('Forward Curve'!$D$7=DataValidation!$A$3,$E98+0.0025,IF('Forward Curve'!$D$7=DataValidation!$A$5,Vols!$G98+0.0025,IF('Forward Curve'!$D$7=DataValidation!$A$6,Vols!$H98+0.0025,IF('Forward Curve'!$D$7=DataValidation!$A$4,Vols!$F98+0.0025,"")))))</f>
        <v>1.90666E-2</v>
      </c>
      <c r="R98" s="7">
        <f>IF('Forward Curve'!$D$7=DataValidation!$A$2,$D98+0.005,IF('Forward Curve'!$D$7=DataValidation!$A$3,$E98+0.005,IF('Forward Curve'!$D$7=DataValidation!$A$5,Vols!$G98+0.005,IF('Forward Curve'!$D$7=DataValidation!$A$6,Vols!$H98+0.005,IF('Forward Curve'!$D$7=DataValidation!$A$4,Vols!$F98+0.005,"")))))</f>
        <v>2.1566600000000002E-2</v>
      </c>
      <c r="T98" s="50">
        <f>IF('Forward Curve'!$D$8=DataValidation!$B$2,Vols!$M98,IF('Forward Curve'!$D$8=DataValidation!$B$3,Vols!$L98,IF('Forward Curve'!$D$8=DataValidation!$B$4,Vols!$K98,IF('Forward Curve'!$D$8=DataValidation!$B$5,Vols!$J98,IF('Forward Curve'!$D$8=DataValidation!$B$7,$P98,IF('Forward Curve'!$D$8=DataValidation!$B$8,Vols!$Q98,IF('Forward Curve'!$D$8=DataValidation!$B$9,Vols!$R98,"ERROR")))))))</f>
        <v>1.6842895879060928E-2</v>
      </c>
      <c r="W98" s="36"/>
      <c r="X98" s="36"/>
    </row>
    <row r="99" spans="1:24" x14ac:dyDescent="0.25">
      <c r="A99" s="5">
        <f>'Forward Curve'!$B110</f>
        <v>47177</v>
      </c>
      <c r="B99" s="6">
        <v>5.8320000000000004E-3</v>
      </c>
      <c r="C99" s="7"/>
      <c r="D99" s="6">
        <v>1.6590299999999999E-2</v>
      </c>
      <c r="E99" s="6">
        <v>1.8193999999999998E-2</v>
      </c>
      <c r="F99" s="6">
        <v>1.9943599999999999E-2</v>
      </c>
      <c r="G99" s="42">
        <v>4.6355000000000007E-2</v>
      </c>
      <c r="H99" s="42">
        <v>1.55592E-2</v>
      </c>
      <c r="I99" s="8"/>
      <c r="J99" s="7">
        <f>IF('Forward Curve'!$D$7=DataValidation!$A$2,Vols!$D99*(1-(SQRT(YEARFRAC($A$2,$A99,2))*(2*$B99))),IF('Forward Curve'!$D$7=DataValidation!$A$3,Vols!$E99*(1-(SQRT(YEARFRAC($A$2,$A99,2))*(2*$B99))),IF('Forward Curve'!$D$7=DataValidation!$A$5,Vols!$D99*(1-(SQRT(YEARFRAC($A$2,$A99,2))*(2*$B99)))+0.03,IF('Forward Curve'!$D$7=DataValidation!$A$6,Vols!$H99*(1-(SQRT(YEARFRAC($A$2,$A99,2))*(2*$B99))),IF('Forward Curve'!$D$7=DataValidation!$A$4,Vols!$F99*(1-(SQRT(YEARFRAC($A$2,$A99,2))*(2*$B99))),"")))))</f>
        <v>1.603636155446608E-2</v>
      </c>
      <c r="K99" s="7">
        <f>IF('Forward Curve'!$D$7=DataValidation!$A$2,Vols!$D99*(1-(SQRT(YEARFRAC($A$2,$A99,2))*(1*$B99))),IF('Forward Curve'!$D$7=DataValidation!$A$3,Vols!$E99*(1-(SQRT(YEARFRAC($A$2,$A99,2))*(1*$B99))),IF('Forward Curve'!$D$7=DataValidation!$A$5,Vols!$D99*(1-(SQRT(YEARFRAC($A$2,$A99,2))*(1*$B99)))+0.03,IF('Forward Curve'!$D$7=DataValidation!$A$6,Vols!$H99*(1-(SQRT(YEARFRAC($A$2,$A99,2))*(1*$B99))),IF('Forward Curve'!$D$7=DataValidation!$A$4,Vols!$F99*(1-(SQRT(YEARFRAC($A$2,$A99,2))*(1*$B99))),"")))))</f>
        <v>1.6313330777233039E-2</v>
      </c>
      <c r="L99" s="7">
        <f>IF('Forward Curve'!$D$7=DataValidation!$A$2,Vols!$D99*(1+(SQRT(YEARFRAC($A$2,$A99,2))*(1*$B99))),IF('Forward Curve'!$D$7=DataValidation!$A$3,Vols!$E99*(1+(SQRT(YEARFRAC($A$2,$A99,2))*(1*$B99))),IF('Forward Curve'!$D$7=DataValidation!$A$5,Vols!$D99*(1+(SQRT(YEARFRAC($A$2,$A99,2))*(1*$B99)))+0.03,IF('Forward Curve'!$D$7=DataValidation!$A$6,Vols!$H99*(1+(SQRT(YEARFRAC($A$2,$A99,2))*(1*$B99))),IF('Forward Curve'!$D$7=DataValidation!$A$4,Vols!$F99*(1+(SQRT(YEARFRAC($A$2,$A99,2))*(1*$B99))),"")))))</f>
        <v>1.6867269222766955E-2</v>
      </c>
      <c r="M99" s="7">
        <f>IF('Forward Curve'!$D$7=DataValidation!$A$2,Vols!$D99*(1+(SQRT(YEARFRAC($A$2,$A99,2))*(2*$B99))),IF('Forward Curve'!$D$7=DataValidation!$A$3,Vols!$E99*(1+(SQRT(YEARFRAC($A$2,$A99,2))*(2*$B99))),IF('Forward Curve'!$D$7=DataValidation!$A$5,Vols!$D99*(1+(SQRT(YEARFRAC($A$2,$A99,2))*(2*$B99)))+0.03,IF('Forward Curve'!$D$7=DataValidation!$A$6,Vols!$H99*(1+(SQRT(YEARFRAC($A$2,$A99,2))*(2*$B99))),IF('Forward Curve'!$D$7=DataValidation!$A$4,Vols!$F99*(1+(SQRT(YEARFRAC($A$2,$A99,2))*(2*$B99))),"")))))</f>
        <v>1.7144238445533918E-2</v>
      </c>
      <c r="O99" s="47">
        <f t="shared" si="4"/>
        <v>2.5000000000000001E-2</v>
      </c>
      <c r="P99" s="7">
        <f>IF('Forward Curve'!$D$7=DataValidation!$A$2,Vols!$O99,IF('Forward Curve'!$D$7=DataValidation!$A$3,Vols!$O99+(Vols!$E99-Vols!$D99),IF('Forward Curve'!$D$7=DataValidation!$A$5,Vols!$O99+(Vols!$G99-Vols!$D99),IF('Forward Curve'!$D$7=DataValidation!$A$6,Vols!$O99+(Vols!$H99-Vols!$D99),IF('Forward Curve'!$D$7=DataValidation!$A$4,Vols!$O99+(Vols!$F99-Vols!$D99))))))</f>
        <v>2.5000000000000001E-2</v>
      </c>
      <c r="Q99" s="7">
        <f>IF('Forward Curve'!$D$7=DataValidation!$A$2,$D99+0.0025,IF('Forward Curve'!$D$7=DataValidation!$A$3,$E99+0.0025,IF('Forward Curve'!$D$7=DataValidation!$A$5,Vols!$G99+0.0025,IF('Forward Curve'!$D$7=DataValidation!$A$6,Vols!$H99+0.0025,IF('Forward Curve'!$D$7=DataValidation!$A$4,Vols!$F99+0.0025,"")))))</f>
        <v>1.9090299999999998E-2</v>
      </c>
      <c r="R99" s="7">
        <f>IF('Forward Curve'!$D$7=DataValidation!$A$2,$D99+0.005,IF('Forward Curve'!$D$7=DataValidation!$A$3,$E99+0.005,IF('Forward Curve'!$D$7=DataValidation!$A$5,Vols!$G99+0.005,IF('Forward Curve'!$D$7=DataValidation!$A$6,Vols!$H99+0.005,IF('Forward Curve'!$D$7=DataValidation!$A$4,Vols!$F99+0.005,"")))))</f>
        <v>2.15903E-2</v>
      </c>
      <c r="T99" s="50">
        <f>IF('Forward Curve'!$D$8=DataValidation!$B$2,Vols!$M99,IF('Forward Curve'!$D$8=DataValidation!$B$3,Vols!$L99,IF('Forward Curve'!$D$8=DataValidation!$B$4,Vols!$K99,IF('Forward Curve'!$D$8=DataValidation!$B$5,Vols!$J99,IF('Forward Curve'!$D$8=DataValidation!$B$7,$P99,IF('Forward Curve'!$D$8=DataValidation!$B$8,Vols!$Q99,IF('Forward Curve'!$D$8=DataValidation!$B$9,Vols!$R99,"ERROR")))))))</f>
        <v>1.6867269222766955E-2</v>
      </c>
      <c r="W99" s="36"/>
      <c r="X99" s="36"/>
    </row>
    <row r="100" spans="1:24" x14ac:dyDescent="0.25">
      <c r="A100" s="5">
        <f>'Forward Curve'!$B111</f>
        <v>47205</v>
      </c>
      <c r="B100" s="6">
        <v>5.8069999999999997E-3</v>
      </c>
      <c r="C100" s="7"/>
      <c r="D100" s="6">
        <v>1.6747100000000001E-2</v>
      </c>
      <c r="E100" s="6">
        <v>1.8340499999999999E-2</v>
      </c>
      <c r="F100" s="6">
        <v>2.0087600000000001E-2</v>
      </c>
      <c r="G100" s="42">
        <v>4.6494799999999996E-2</v>
      </c>
      <c r="H100" s="42">
        <v>1.5691900000000002E-2</v>
      </c>
      <c r="I100" s="8"/>
      <c r="J100" s="7">
        <f>IF('Forward Curve'!$D$7=DataValidation!$A$2,Vols!$D100*(1-(SQRT(YEARFRAC($A$2,$A100,2))*(2*$B100))),IF('Forward Curve'!$D$7=DataValidation!$A$3,Vols!$E100*(1-(SQRT(YEARFRAC($A$2,$A100,2))*(2*$B100))),IF('Forward Curve'!$D$7=DataValidation!$A$5,Vols!$D100*(1-(SQRT(YEARFRAC($A$2,$A100,2))*(2*$B100)))+0.03,IF('Forward Curve'!$D$7=DataValidation!$A$6,Vols!$H100*(1-(SQRT(YEARFRAC($A$2,$A100,2))*(2*$B100))),IF('Forward Curve'!$D$7=DataValidation!$A$4,Vols!$F100*(1-(SQRT(YEARFRAC($A$2,$A100,2))*(2*$B100))),"")))))</f>
        <v>1.6187687029583255E-2</v>
      </c>
      <c r="K100" s="7">
        <f>IF('Forward Curve'!$D$7=DataValidation!$A$2,Vols!$D100*(1-(SQRT(YEARFRAC($A$2,$A100,2))*(1*$B100))),IF('Forward Curve'!$D$7=DataValidation!$A$3,Vols!$E100*(1-(SQRT(YEARFRAC($A$2,$A100,2))*(1*$B100))),IF('Forward Curve'!$D$7=DataValidation!$A$5,Vols!$D100*(1-(SQRT(YEARFRAC($A$2,$A100,2))*(1*$B100)))+0.03,IF('Forward Curve'!$D$7=DataValidation!$A$6,Vols!$H100*(1-(SQRT(YEARFRAC($A$2,$A100,2))*(1*$B100))),IF('Forward Curve'!$D$7=DataValidation!$A$4,Vols!$F100*(1-(SQRT(YEARFRAC($A$2,$A100,2))*(1*$B100))),"")))))</f>
        <v>1.646739351479163E-2</v>
      </c>
      <c r="L100" s="7">
        <f>IF('Forward Curve'!$D$7=DataValidation!$A$2,Vols!$D100*(1+(SQRT(YEARFRAC($A$2,$A100,2))*(1*$B100))),IF('Forward Curve'!$D$7=DataValidation!$A$3,Vols!$E100*(1+(SQRT(YEARFRAC($A$2,$A100,2))*(1*$B100))),IF('Forward Curve'!$D$7=DataValidation!$A$5,Vols!$D100*(1+(SQRT(YEARFRAC($A$2,$A100,2))*(1*$B100)))+0.03,IF('Forward Curve'!$D$7=DataValidation!$A$6,Vols!$H100*(1+(SQRT(YEARFRAC($A$2,$A100,2))*(1*$B100))),IF('Forward Curve'!$D$7=DataValidation!$A$4,Vols!$F100*(1+(SQRT(YEARFRAC($A$2,$A100,2))*(1*$B100))),"")))))</f>
        <v>1.7026806485208372E-2</v>
      </c>
      <c r="M100" s="7">
        <f>IF('Forward Curve'!$D$7=DataValidation!$A$2,Vols!$D100*(1+(SQRT(YEARFRAC($A$2,$A100,2))*(2*$B100))),IF('Forward Curve'!$D$7=DataValidation!$A$3,Vols!$E100*(1+(SQRT(YEARFRAC($A$2,$A100,2))*(2*$B100))),IF('Forward Curve'!$D$7=DataValidation!$A$5,Vols!$D100*(1+(SQRT(YEARFRAC($A$2,$A100,2))*(2*$B100)))+0.03,IF('Forward Curve'!$D$7=DataValidation!$A$6,Vols!$H100*(1+(SQRT(YEARFRAC($A$2,$A100,2))*(2*$B100))),IF('Forward Curve'!$D$7=DataValidation!$A$4,Vols!$F100*(1+(SQRT(YEARFRAC($A$2,$A100,2))*(2*$B100))),"")))))</f>
        <v>1.7306512970416747E-2</v>
      </c>
      <c r="O100" s="47">
        <f t="shared" si="4"/>
        <v>2.5000000000000001E-2</v>
      </c>
      <c r="P100" s="7">
        <f>IF('Forward Curve'!$D$7=DataValidation!$A$2,Vols!$O100,IF('Forward Curve'!$D$7=DataValidation!$A$3,Vols!$O100+(Vols!$E100-Vols!$D100),IF('Forward Curve'!$D$7=DataValidation!$A$5,Vols!$O100+(Vols!$G100-Vols!$D100),IF('Forward Curve'!$D$7=DataValidation!$A$6,Vols!$O100+(Vols!$H100-Vols!$D100),IF('Forward Curve'!$D$7=DataValidation!$A$4,Vols!$O100+(Vols!$F100-Vols!$D100))))))</f>
        <v>2.5000000000000001E-2</v>
      </c>
      <c r="Q100" s="7">
        <f>IF('Forward Curve'!$D$7=DataValidation!$A$2,$D100+0.0025,IF('Forward Curve'!$D$7=DataValidation!$A$3,$E100+0.0025,IF('Forward Curve'!$D$7=DataValidation!$A$5,Vols!$G100+0.0025,IF('Forward Curve'!$D$7=DataValidation!$A$6,Vols!$H100+0.0025,IF('Forward Curve'!$D$7=DataValidation!$A$4,Vols!$F100+0.0025,"")))))</f>
        <v>1.92471E-2</v>
      </c>
      <c r="R100" s="7">
        <f>IF('Forward Curve'!$D$7=DataValidation!$A$2,$D100+0.005,IF('Forward Curve'!$D$7=DataValidation!$A$3,$E100+0.005,IF('Forward Curve'!$D$7=DataValidation!$A$5,Vols!$G100+0.005,IF('Forward Curve'!$D$7=DataValidation!$A$6,Vols!$H100+0.005,IF('Forward Curve'!$D$7=DataValidation!$A$4,Vols!$F100+0.005,"")))))</f>
        <v>2.1747100000000002E-2</v>
      </c>
      <c r="T100" s="50">
        <f>IF('Forward Curve'!$D$8=DataValidation!$B$2,Vols!$M100,IF('Forward Curve'!$D$8=DataValidation!$B$3,Vols!$L100,IF('Forward Curve'!$D$8=DataValidation!$B$4,Vols!$K100,IF('Forward Curve'!$D$8=DataValidation!$B$5,Vols!$J100,IF('Forward Curve'!$D$8=DataValidation!$B$7,$P100,IF('Forward Curve'!$D$8=DataValidation!$B$8,Vols!$Q100,IF('Forward Curve'!$D$8=DataValidation!$B$9,Vols!$R100,"ERROR")))))))</f>
        <v>1.7026806485208372E-2</v>
      </c>
      <c r="W100" s="36"/>
      <c r="X100" s="36"/>
    </row>
    <row r="101" spans="1:24" x14ac:dyDescent="0.25">
      <c r="A101" s="5">
        <f>'Forward Curve'!$B112</f>
        <v>47236</v>
      </c>
      <c r="B101" s="6">
        <v>5.7789999999999994E-3</v>
      </c>
      <c r="C101" s="7"/>
      <c r="D101" s="6">
        <v>1.6906600000000001E-2</v>
      </c>
      <c r="E101" s="6">
        <v>1.8506499999999999E-2</v>
      </c>
      <c r="F101" s="6">
        <v>2.02577E-2</v>
      </c>
      <c r="G101" s="42">
        <v>4.6662200000000001E-2</v>
      </c>
      <c r="H101" s="42">
        <v>1.58727E-2</v>
      </c>
      <c r="I101" s="8"/>
      <c r="J101" s="7">
        <f>IF('Forward Curve'!$D$7=DataValidation!$A$2,Vols!$D101*(1-(SQRT(YEARFRAC($A$2,$A101,2))*(2*$B101))),IF('Forward Curve'!$D$7=DataValidation!$A$3,Vols!$E101*(1-(SQRT(YEARFRAC($A$2,$A101,2))*(2*$B101))),IF('Forward Curve'!$D$7=DataValidation!$A$5,Vols!$D101*(1-(SQRT(YEARFRAC($A$2,$A101,2))*(2*$B101)))+0.03,IF('Forward Curve'!$D$7=DataValidation!$A$6,Vols!$H101*(1-(SQRT(YEARFRAC($A$2,$A101,2))*(2*$B101))),IF('Forward Curve'!$D$7=DataValidation!$A$4,Vols!$F101*(1-(SQRT(YEARFRAC($A$2,$A101,2))*(2*$B101))),"")))))</f>
        <v>1.6341664571530315E-2</v>
      </c>
      <c r="K101" s="7">
        <f>IF('Forward Curve'!$D$7=DataValidation!$A$2,Vols!$D101*(1-(SQRT(YEARFRAC($A$2,$A101,2))*(1*$B101))),IF('Forward Curve'!$D$7=DataValidation!$A$3,Vols!$E101*(1-(SQRT(YEARFRAC($A$2,$A101,2))*(1*$B101))),IF('Forward Curve'!$D$7=DataValidation!$A$5,Vols!$D101*(1-(SQRT(YEARFRAC($A$2,$A101,2))*(1*$B101)))+0.03,IF('Forward Curve'!$D$7=DataValidation!$A$6,Vols!$H101*(1-(SQRT(YEARFRAC($A$2,$A101,2))*(1*$B101))),IF('Forward Curve'!$D$7=DataValidation!$A$4,Vols!$F101*(1-(SQRT(YEARFRAC($A$2,$A101,2))*(1*$B101))),"")))))</f>
        <v>1.6624132285765158E-2</v>
      </c>
      <c r="L101" s="7">
        <f>IF('Forward Curve'!$D$7=DataValidation!$A$2,Vols!$D101*(1+(SQRT(YEARFRAC($A$2,$A101,2))*(1*$B101))),IF('Forward Curve'!$D$7=DataValidation!$A$3,Vols!$E101*(1+(SQRT(YEARFRAC($A$2,$A101,2))*(1*$B101))),IF('Forward Curve'!$D$7=DataValidation!$A$5,Vols!$D101*(1+(SQRT(YEARFRAC($A$2,$A101,2))*(1*$B101)))+0.03,IF('Forward Curve'!$D$7=DataValidation!$A$6,Vols!$H101*(1+(SQRT(YEARFRAC($A$2,$A101,2))*(1*$B101))),IF('Forward Curve'!$D$7=DataValidation!$A$4,Vols!$F101*(1+(SQRT(YEARFRAC($A$2,$A101,2))*(1*$B101))),"")))))</f>
        <v>1.7189067714234844E-2</v>
      </c>
      <c r="M101" s="7">
        <f>IF('Forward Curve'!$D$7=DataValidation!$A$2,Vols!$D101*(1+(SQRT(YEARFRAC($A$2,$A101,2))*(2*$B101))),IF('Forward Curve'!$D$7=DataValidation!$A$3,Vols!$E101*(1+(SQRT(YEARFRAC($A$2,$A101,2))*(2*$B101))),IF('Forward Curve'!$D$7=DataValidation!$A$5,Vols!$D101*(1+(SQRT(YEARFRAC($A$2,$A101,2))*(2*$B101)))+0.03,IF('Forward Curve'!$D$7=DataValidation!$A$6,Vols!$H101*(1+(SQRT(YEARFRAC($A$2,$A101,2))*(2*$B101))),IF('Forward Curve'!$D$7=DataValidation!$A$4,Vols!$F101*(1+(SQRT(YEARFRAC($A$2,$A101,2))*(2*$B101))),"")))))</f>
        <v>1.747153542846969E-2</v>
      </c>
      <c r="O101" s="47">
        <f t="shared" si="4"/>
        <v>2.5000000000000001E-2</v>
      </c>
      <c r="P101" s="7">
        <f>IF('Forward Curve'!$D$7=DataValidation!$A$2,Vols!$O101,IF('Forward Curve'!$D$7=DataValidation!$A$3,Vols!$O101+(Vols!$E101-Vols!$D101),IF('Forward Curve'!$D$7=DataValidation!$A$5,Vols!$O101+(Vols!$G101-Vols!$D101),IF('Forward Curve'!$D$7=DataValidation!$A$6,Vols!$O101+(Vols!$H101-Vols!$D101),IF('Forward Curve'!$D$7=DataValidation!$A$4,Vols!$O101+(Vols!$F101-Vols!$D101))))))</f>
        <v>2.5000000000000001E-2</v>
      </c>
      <c r="Q101" s="7">
        <f>IF('Forward Curve'!$D$7=DataValidation!$A$2,$D101+0.0025,IF('Forward Curve'!$D$7=DataValidation!$A$3,$E101+0.0025,IF('Forward Curve'!$D$7=DataValidation!$A$5,Vols!$G101+0.0025,IF('Forward Curve'!$D$7=DataValidation!$A$6,Vols!$H101+0.0025,IF('Forward Curve'!$D$7=DataValidation!$A$4,Vols!$F101+0.0025,"")))))</f>
        <v>1.94066E-2</v>
      </c>
      <c r="R101" s="7">
        <f>IF('Forward Curve'!$D$7=DataValidation!$A$2,$D101+0.005,IF('Forward Curve'!$D$7=DataValidation!$A$3,$E101+0.005,IF('Forward Curve'!$D$7=DataValidation!$A$5,Vols!$G101+0.005,IF('Forward Curve'!$D$7=DataValidation!$A$6,Vols!$H101+0.005,IF('Forward Curve'!$D$7=DataValidation!$A$4,Vols!$F101+0.005,"")))))</f>
        <v>2.1906600000000002E-2</v>
      </c>
      <c r="T101" s="50">
        <f>IF('Forward Curve'!$D$8=DataValidation!$B$2,Vols!$M101,IF('Forward Curve'!$D$8=DataValidation!$B$3,Vols!$L101,IF('Forward Curve'!$D$8=DataValidation!$B$4,Vols!$K101,IF('Forward Curve'!$D$8=DataValidation!$B$5,Vols!$J101,IF('Forward Curve'!$D$8=DataValidation!$B$7,$P101,IF('Forward Curve'!$D$8=DataValidation!$B$8,Vols!$Q101,IF('Forward Curve'!$D$8=DataValidation!$B$9,Vols!$R101,"ERROR")))))))</f>
        <v>1.7189067714234844E-2</v>
      </c>
      <c r="W101" s="36"/>
      <c r="X101" s="36"/>
    </row>
    <row r="102" spans="1:24" x14ac:dyDescent="0.25">
      <c r="A102" s="5">
        <f>'Forward Curve'!$B113</f>
        <v>47266</v>
      </c>
      <c r="B102" s="6">
        <v>5.757E-3</v>
      </c>
      <c r="C102" s="7"/>
      <c r="D102" s="6">
        <v>1.7053200000000001E-2</v>
      </c>
      <c r="E102" s="6">
        <v>1.8651999999999998E-2</v>
      </c>
      <c r="F102" s="6">
        <v>2.0403600000000001E-2</v>
      </c>
      <c r="G102" s="42">
        <v>4.68026E-2</v>
      </c>
      <c r="H102" s="42">
        <v>1.6018299999999999E-2</v>
      </c>
      <c r="I102" s="8"/>
      <c r="J102" s="7">
        <f>IF('Forward Curve'!$D$7=DataValidation!$A$2,Vols!$D102*(1-(SQRT(YEARFRAC($A$2,$A102,2))*(2*$B102))),IF('Forward Curve'!$D$7=DataValidation!$A$3,Vols!$E102*(1-(SQRT(YEARFRAC($A$2,$A102,2))*(2*$B102))),IF('Forward Curve'!$D$7=DataValidation!$A$5,Vols!$D102*(1-(SQRT(YEARFRAC($A$2,$A102,2))*(2*$B102)))+0.03,IF('Forward Curve'!$D$7=DataValidation!$A$6,Vols!$H102*(1-(SQRT(YEARFRAC($A$2,$A102,2))*(2*$B102))),IF('Forward Curve'!$D$7=DataValidation!$A$4,Vols!$F102*(1-(SQRT(YEARFRAC($A$2,$A102,2))*(2*$B102))),"")))))</f>
        <v>1.6482712398491292E-2</v>
      </c>
      <c r="K102" s="7">
        <f>IF('Forward Curve'!$D$7=DataValidation!$A$2,Vols!$D102*(1-(SQRT(YEARFRAC($A$2,$A102,2))*(1*$B102))),IF('Forward Curve'!$D$7=DataValidation!$A$3,Vols!$E102*(1-(SQRT(YEARFRAC($A$2,$A102,2))*(1*$B102))),IF('Forward Curve'!$D$7=DataValidation!$A$5,Vols!$D102*(1-(SQRT(YEARFRAC($A$2,$A102,2))*(1*$B102)))+0.03,IF('Forward Curve'!$D$7=DataValidation!$A$6,Vols!$H102*(1-(SQRT(YEARFRAC($A$2,$A102,2))*(1*$B102))),IF('Forward Curve'!$D$7=DataValidation!$A$4,Vols!$F102*(1-(SQRT(YEARFRAC($A$2,$A102,2))*(1*$B102))),"")))))</f>
        <v>1.6767956199245645E-2</v>
      </c>
      <c r="L102" s="7">
        <f>IF('Forward Curve'!$D$7=DataValidation!$A$2,Vols!$D102*(1+(SQRT(YEARFRAC($A$2,$A102,2))*(1*$B102))),IF('Forward Curve'!$D$7=DataValidation!$A$3,Vols!$E102*(1+(SQRT(YEARFRAC($A$2,$A102,2))*(1*$B102))),IF('Forward Curve'!$D$7=DataValidation!$A$5,Vols!$D102*(1+(SQRT(YEARFRAC($A$2,$A102,2))*(1*$B102)))+0.03,IF('Forward Curve'!$D$7=DataValidation!$A$6,Vols!$H102*(1+(SQRT(YEARFRAC($A$2,$A102,2))*(1*$B102))),IF('Forward Curve'!$D$7=DataValidation!$A$4,Vols!$F102*(1+(SQRT(YEARFRAC($A$2,$A102,2))*(1*$B102))),"")))))</f>
        <v>1.7338443800754354E-2</v>
      </c>
      <c r="M102" s="7">
        <f>IF('Forward Curve'!$D$7=DataValidation!$A$2,Vols!$D102*(1+(SQRT(YEARFRAC($A$2,$A102,2))*(2*$B102))),IF('Forward Curve'!$D$7=DataValidation!$A$3,Vols!$E102*(1+(SQRT(YEARFRAC($A$2,$A102,2))*(2*$B102))),IF('Forward Curve'!$D$7=DataValidation!$A$5,Vols!$D102*(1+(SQRT(YEARFRAC($A$2,$A102,2))*(2*$B102)))+0.03,IF('Forward Curve'!$D$7=DataValidation!$A$6,Vols!$H102*(1+(SQRT(YEARFRAC($A$2,$A102,2))*(2*$B102))),IF('Forward Curve'!$D$7=DataValidation!$A$4,Vols!$F102*(1+(SQRT(YEARFRAC($A$2,$A102,2))*(2*$B102))),"")))))</f>
        <v>1.762368760150871E-2</v>
      </c>
      <c r="O102" s="47">
        <f t="shared" si="4"/>
        <v>2.5000000000000001E-2</v>
      </c>
      <c r="P102" s="7">
        <f>IF('Forward Curve'!$D$7=DataValidation!$A$2,Vols!$O102,IF('Forward Curve'!$D$7=DataValidation!$A$3,Vols!$O102+(Vols!$E102-Vols!$D102),IF('Forward Curve'!$D$7=DataValidation!$A$5,Vols!$O102+(Vols!$G102-Vols!$D102),IF('Forward Curve'!$D$7=DataValidation!$A$6,Vols!$O102+(Vols!$H102-Vols!$D102),IF('Forward Curve'!$D$7=DataValidation!$A$4,Vols!$O102+(Vols!$F102-Vols!$D102))))))</f>
        <v>2.5000000000000001E-2</v>
      </c>
      <c r="Q102" s="7">
        <f>IF('Forward Curve'!$D$7=DataValidation!$A$2,$D102+0.0025,IF('Forward Curve'!$D$7=DataValidation!$A$3,$E102+0.0025,IF('Forward Curve'!$D$7=DataValidation!$A$5,Vols!$G102+0.0025,IF('Forward Curve'!$D$7=DataValidation!$A$6,Vols!$H102+0.0025,IF('Forward Curve'!$D$7=DataValidation!$A$4,Vols!$F102+0.0025,"")))))</f>
        <v>1.95532E-2</v>
      </c>
      <c r="R102" s="7">
        <f>IF('Forward Curve'!$D$7=DataValidation!$A$2,$D102+0.005,IF('Forward Curve'!$D$7=DataValidation!$A$3,$E102+0.005,IF('Forward Curve'!$D$7=DataValidation!$A$5,Vols!$G102+0.005,IF('Forward Curve'!$D$7=DataValidation!$A$6,Vols!$H102+0.005,IF('Forward Curve'!$D$7=DataValidation!$A$4,Vols!$F102+0.005,"")))))</f>
        <v>2.2053200000000002E-2</v>
      </c>
      <c r="T102" s="50">
        <f>IF('Forward Curve'!$D$8=DataValidation!$B$2,Vols!$M102,IF('Forward Curve'!$D$8=DataValidation!$B$3,Vols!$L102,IF('Forward Curve'!$D$8=DataValidation!$B$4,Vols!$K102,IF('Forward Curve'!$D$8=DataValidation!$B$5,Vols!$J102,IF('Forward Curve'!$D$8=DataValidation!$B$7,$P102,IF('Forward Curve'!$D$8=DataValidation!$B$8,Vols!$Q102,IF('Forward Curve'!$D$8=DataValidation!$B$9,Vols!$R102,"ERROR")))))))</f>
        <v>1.7338443800754354E-2</v>
      </c>
      <c r="W102" s="36"/>
      <c r="X102" s="36"/>
    </row>
    <row r="103" spans="1:24" x14ac:dyDescent="0.25">
      <c r="A103" s="5">
        <f>'Forward Curve'!$B114</f>
        <v>47297</v>
      </c>
      <c r="B103" s="6">
        <v>5.7330000000000002E-3</v>
      </c>
      <c r="C103" s="7"/>
      <c r="D103" s="6">
        <v>1.7209000000000002E-2</v>
      </c>
      <c r="E103" s="6">
        <v>1.8804700000000001E-2</v>
      </c>
      <c r="F103" s="6">
        <v>2.0564399999999997E-2</v>
      </c>
      <c r="G103" s="42">
        <v>4.6926500000000003E-2</v>
      </c>
      <c r="H103" s="42">
        <v>1.6157600000000001E-2</v>
      </c>
      <c r="I103" s="8"/>
      <c r="J103" s="7">
        <f>IF('Forward Curve'!$D$7=DataValidation!$A$2,Vols!$D103*(1-(SQRT(YEARFRAC($A$2,$A103,2))*(2*$B103))),IF('Forward Curve'!$D$7=DataValidation!$A$3,Vols!$E103*(1-(SQRT(YEARFRAC($A$2,$A103,2))*(2*$B103))),IF('Forward Curve'!$D$7=DataValidation!$A$5,Vols!$D103*(1-(SQRT(YEARFRAC($A$2,$A103,2))*(2*$B103)))+0.03,IF('Forward Curve'!$D$7=DataValidation!$A$6,Vols!$H103*(1-(SQRT(YEARFRAC($A$2,$A103,2))*(2*$B103))),IF('Forward Curve'!$D$7=DataValidation!$A$4,Vols!$F103*(1-(SQRT(YEARFRAC($A$2,$A103,2))*(2*$B103))),"")))))</f>
        <v>1.6632783739876714E-2</v>
      </c>
      <c r="K103" s="7">
        <f>IF('Forward Curve'!$D$7=DataValidation!$A$2,Vols!$D103*(1-(SQRT(YEARFRAC($A$2,$A103,2))*(1*$B103))),IF('Forward Curve'!$D$7=DataValidation!$A$3,Vols!$E103*(1-(SQRT(YEARFRAC($A$2,$A103,2))*(1*$B103))),IF('Forward Curve'!$D$7=DataValidation!$A$5,Vols!$D103*(1-(SQRT(YEARFRAC($A$2,$A103,2))*(1*$B103)))+0.03,IF('Forward Curve'!$D$7=DataValidation!$A$6,Vols!$H103*(1-(SQRT(YEARFRAC($A$2,$A103,2))*(1*$B103))),IF('Forward Curve'!$D$7=DataValidation!$A$4,Vols!$F103*(1-(SQRT(YEARFRAC($A$2,$A103,2))*(1*$B103))),"")))))</f>
        <v>1.6920891869938358E-2</v>
      </c>
      <c r="L103" s="7">
        <f>IF('Forward Curve'!$D$7=DataValidation!$A$2,Vols!$D103*(1+(SQRT(YEARFRAC($A$2,$A103,2))*(1*$B103))),IF('Forward Curve'!$D$7=DataValidation!$A$3,Vols!$E103*(1+(SQRT(YEARFRAC($A$2,$A103,2))*(1*$B103))),IF('Forward Curve'!$D$7=DataValidation!$A$5,Vols!$D103*(1+(SQRT(YEARFRAC($A$2,$A103,2))*(1*$B103)))+0.03,IF('Forward Curve'!$D$7=DataValidation!$A$6,Vols!$H103*(1+(SQRT(YEARFRAC($A$2,$A103,2))*(1*$B103))),IF('Forward Curve'!$D$7=DataValidation!$A$4,Vols!$F103*(1+(SQRT(YEARFRAC($A$2,$A103,2))*(1*$B103))),"")))))</f>
        <v>1.7497108130061646E-2</v>
      </c>
      <c r="M103" s="7">
        <f>IF('Forward Curve'!$D$7=DataValidation!$A$2,Vols!$D103*(1+(SQRT(YEARFRAC($A$2,$A103,2))*(2*$B103))),IF('Forward Curve'!$D$7=DataValidation!$A$3,Vols!$E103*(1+(SQRT(YEARFRAC($A$2,$A103,2))*(2*$B103))),IF('Forward Curve'!$D$7=DataValidation!$A$5,Vols!$D103*(1+(SQRT(YEARFRAC($A$2,$A103,2))*(2*$B103)))+0.03,IF('Forward Curve'!$D$7=DataValidation!$A$6,Vols!$H103*(1+(SQRT(YEARFRAC($A$2,$A103,2))*(2*$B103))),IF('Forward Curve'!$D$7=DataValidation!$A$4,Vols!$F103*(1+(SQRT(YEARFRAC($A$2,$A103,2))*(2*$B103))),"")))))</f>
        <v>1.778521626012329E-2</v>
      </c>
      <c r="O103" s="47">
        <f t="shared" si="4"/>
        <v>2.5000000000000001E-2</v>
      </c>
      <c r="P103" s="7">
        <f>IF('Forward Curve'!$D$7=DataValidation!$A$2,Vols!$O103,IF('Forward Curve'!$D$7=DataValidation!$A$3,Vols!$O103+(Vols!$E103-Vols!$D103),IF('Forward Curve'!$D$7=DataValidation!$A$5,Vols!$O103+(Vols!$G103-Vols!$D103),IF('Forward Curve'!$D$7=DataValidation!$A$6,Vols!$O103+(Vols!$H103-Vols!$D103),IF('Forward Curve'!$D$7=DataValidation!$A$4,Vols!$O103+(Vols!$F103-Vols!$D103))))))</f>
        <v>2.5000000000000001E-2</v>
      </c>
      <c r="Q103" s="7">
        <f>IF('Forward Curve'!$D$7=DataValidation!$A$2,$D103+0.0025,IF('Forward Curve'!$D$7=DataValidation!$A$3,$E103+0.0025,IF('Forward Curve'!$D$7=DataValidation!$A$5,Vols!$G103+0.0025,IF('Forward Curve'!$D$7=DataValidation!$A$6,Vols!$H103+0.0025,IF('Forward Curve'!$D$7=DataValidation!$A$4,Vols!$F103+0.0025,"")))))</f>
        <v>1.9709000000000001E-2</v>
      </c>
      <c r="R103" s="7">
        <f>IF('Forward Curve'!$D$7=DataValidation!$A$2,$D103+0.005,IF('Forward Curve'!$D$7=DataValidation!$A$3,$E103+0.005,IF('Forward Curve'!$D$7=DataValidation!$A$5,Vols!$G103+0.005,IF('Forward Curve'!$D$7=DataValidation!$A$6,Vols!$H103+0.005,IF('Forward Curve'!$D$7=DataValidation!$A$4,Vols!$F103+0.005,"")))))</f>
        <v>2.2209000000000003E-2</v>
      </c>
      <c r="T103" s="50">
        <f>IF('Forward Curve'!$D$8=DataValidation!$B$2,Vols!$M103,IF('Forward Curve'!$D$8=DataValidation!$B$3,Vols!$L103,IF('Forward Curve'!$D$8=DataValidation!$B$4,Vols!$K103,IF('Forward Curve'!$D$8=DataValidation!$B$5,Vols!$J103,IF('Forward Curve'!$D$8=DataValidation!$B$7,$P103,IF('Forward Curve'!$D$8=DataValidation!$B$8,Vols!$Q103,IF('Forward Curve'!$D$8=DataValidation!$B$9,Vols!$R103,"ERROR")))))))</f>
        <v>1.7497108130061646E-2</v>
      </c>
      <c r="W103" s="36"/>
      <c r="X103" s="36"/>
    </row>
    <row r="104" spans="1:24" x14ac:dyDescent="0.25">
      <c r="A104" s="5">
        <f>'Forward Curve'!$B115</f>
        <v>47327</v>
      </c>
      <c r="B104" s="6">
        <v>5.7070000000000003E-3</v>
      </c>
      <c r="C104" s="7"/>
      <c r="D104" s="6">
        <v>1.73641E-2</v>
      </c>
      <c r="E104" s="6">
        <v>1.89655E-2</v>
      </c>
      <c r="F104" s="6">
        <v>2.0717599999999999E-2</v>
      </c>
      <c r="G104" s="42">
        <v>4.7112499999999995E-2</v>
      </c>
      <c r="H104" s="42">
        <v>1.63342E-2</v>
      </c>
      <c r="I104" s="8"/>
      <c r="J104" s="7">
        <f>IF('Forward Curve'!$D$7=DataValidation!$A$2,Vols!$D104*(1-(SQRT(YEARFRAC($A$2,$A104,2))*(2*$B104))),IF('Forward Curve'!$D$7=DataValidation!$A$3,Vols!$E104*(1-(SQRT(YEARFRAC($A$2,$A104,2))*(2*$B104))),IF('Forward Curve'!$D$7=DataValidation!$A$5,Vols!$D104*(1-(SQRT(YEARFRAC($A$2,$A104,2))*(2*$B104)))+0.03,IF('Forward Curve'!$D$7=DataValidation!$A$6,Vols!$H104*(1-(SQRT(YEARFRAC($A$2,$A104,2))*(2*$B104))),IF('Forward Curve'!$D$7=DataValidation!$A$4,Vols!$F104*(1-(SQRT(YEARFRAC($A$2,$A104,2))*(2*$B104))),"")))))</f>
        <v>1.6782506233631464E-2</v>
      </c>
      <c r="K104" s="7">
        <f>IF('Forward Curve'!$D$7=DataValidation!$A$2,Vols!$D104*(1-(SQRT(YEARFRAC($A$2,$A104,2))*(1*$B104))),IF('Forward Curve'!$D$7=DataValidation!$A$3,Vols!$E104*(1-(SQRT(YEARFRAC($A$2,$A104,2))*(1*$B104))),IF('Forward Curve'!$D$7=DataValidation!$A$5,Vols!$D104*(1-(SQRT(YEARFRAC($A$2,$A104,2))*(1*$B104)))+0.03,IF('Forward Curve'!$D$7=DataValidation!$A$6,Vols!$H104*(1-(SQRT(YEARFRAC($A$2,$A104,2))*(1*$B104))),IF('Forward Curve'!$D$7=DataValidation!$A$4,Vols!$F104*(1-(SQRT(YEARFRAC($A$2,$A104,2))*(1*$B104))),"")))))</f>
        <v>1.7073303116815732E-2</v>
      </c>
      <c r="L104" s="7">
        <f>IF('Forward Curve'!$D$7=DataValidation!$A$2,Vols!$D104*(1+(SQRT(YEARFRAC($A$2,$A104,2))*(1*$B104))),IF('Forward Curve'!$D$7=DataValidation!$A$3,Vols!$E104*(1+(SQRT(YEARFRAC($A$2,$A104,2))*(1*$B104))),IF('Forward Curve'!$D$7=DataValidation!$A$5,Vols!$D104*(1+(SQRT(YEARFRAC($A$2,$A104,2))*(1*$B104)))+0.03,IF('Forward Curve'!$D$7=DataValidation!$A$6,Vols!$H104*(1+(SQRT(YEARFRAC($A$2,$A104,2))*(1*$B104))),IF('Forward Curve'!$D$7=DataValidation!$A$4,Vols!$F104*(1+(SQRT(YEARFRAC($A$2,$A104,2))*(1*$B104))),"")))))</f>
        <v>1.7654896883184269E-2</v>
      </c>
      <c r="M104" s="7">
        <f>IF('Forward Curve'!$D$7=DataValidation!$A$2,Vols!$D104*(1+(SQRT(YEARFRAC($A$2,$A104,2))*(2*$B104))),IF('Forward Curve'!$D$7=DataValidation!$A$3,Vols!$E104*(1+(SQRT(YEARFRAC($A$2,$A104,2))*(2*$B104))),IF('Forward Curve'!$D$7=DataValidation!$A$5,Vols!$D104*(1+(SQRT(YEARFRAC($A$2,$A104,2))*(2*$B104)))+0.03,IF('Forward Curve'!$D$7=DataValidation!$A$6,Vols!$H104*(1+(SQRT(YEARFRAC($A$2,$A104,2))*(2*$B104))),IF('Forward Curve'!$D$7=DataValidation!$A$4,Vols!$F104*(1+(SQRT(YEARFRAC($A$2,$A104,2))*(2*$B104))),"")))))</f>
        <v>1.7945693766368537E-2</v>
      </c>
      <c r="O104" s="47">
        <f t="shared" si="4"/>
        <v>2.5000000000000001E-2</v>
      </c>
      <c r="P104" s="7">
        <f>IF('Forward Curve'!$D$7=DataValidation!$A$2,Vols!$O104,IF('Forward Curve'!$D$7=DataValidation!$A$3,Vols!$O104+(Vols!$E104-Vols!$D104),IF('Forward Curve'!$D$7=DataValidation!$A$5,Vols!$O104+(Vols!$G104-Vols!$D104),IF('Forward Curve'!$D$7=DataValidation!$A$6,Vols!$O104+(Vols!$H104-Vols!$D104),IF('Forward Curve'!$D$7=DataValidation!$A$4,Vols!$O104+(Vols!$F104-Vols!$D104))))))</f>
        <v>2.5000000000000001E-2</v>
      </c>
      <c r="Q104" s="7">
        <f>IF('Forward Curve'!$D$7=DataValidation!$A$2,$D104+0.0025,IF('Forward Curve'!$D$7=DataValidation!$A$3,$E104+0.0025,IF('Forward Curve'!$D$7=DataValidation!$A$5,Vols!$G104+0.0025,IF('Forward Curve'!$D$7=DataValidation!$A$6,Vols!$H104+0.0025,IF('Forward Curve'!$D$7=DataValidation!$A$4,Vols!$F104+0.0025,"")))))</f>
        <v>1.9864099999999999E-2</v>
      </c>
      <c r="R104" s="7">
        <f>IF('Forward Curve'!$D$7=DataValidation!$A$2,$D104+0.005,IF('Forward Curve'!$D$7=DataValidation!$A$3,$E104+0.005,IF('Forward Curve'!$D$7=DataValidation!$A$5,Vols!$G104+0.005,IF('Forward Curve'!$D$7=DataValidation!$A$6,Vols!$H104+0.005,IF('Forward Curve'!$D$7=DataValidation!$A$4,Vols!$F104+0.005,"")))))</f>
        <v>2.2364100000000001E-2</v>
      </c>
      <c r="T104" s="50">
        <f>IF('Forward Curve'!$D$8=DataValidation!$B$2,Vols!$M104,IF('Forward Curve'!$D$8=DataValidation!$B$3,Vols!$L104,IF('Forward Curve'!$D$8=DataValidation!$B$4,Vols!$K104,IF('Forward Curve'!$D$8=DataValidation!$B$5,Vols!$J104,IF('Forward Curve'!$D$8=DataValidation!$B$7,$P104,IF('Forward Curve'!$D$8=DataValidation!$B$8,Vols!$Q104,IF('Forward Curve'!$D$8=DataValidation!$B$9,Vols!$R104,"ERROR")))))))</f>
        <v>1.7654896883184269E-2</v>
      </c>
      <c r="W104" s="36"/>
      <c r="X104" s="36"/>
    </row>
    <row r="105" spans="1:24" x14ac:dyDescent="0.25">
      <c r="A105" s="5">
        <f>'Forward Curve'!$B116</f>
        <v>47358</v>
      </c>
      <c r="B105" s="6">
        <v>5.6860000000000001E-3</v>
      </c>
      <c r="C105" s="7"/>
      <c r="D105" s="6">
        <v>1.7510600000000001E-2</v>
      </c>
      <c r="E105" s="6">
        <v>1.9115500000000001E-2</v>
      </c>
      <c r="F105" s="6">
        <v>2.0751100000000001E-2</v>
      </c>
      <c r="G105" s="42">
        <v>4.7260200000000002E-2</v>
      </c>
      <c r="H105" s="42">
        <v>1.6485399999999997E-2</v>
      </c>
      <c r="I105" s="8"/>
      <c r="J105" s="7">
        <f>IF('Forward Curve'!$D$7=DataValidation!$A$2,Vols!$D105*(1-(SQRT(YEARFRAC($A$2,$A105,2))*(2*$B105))),IF('Forward Curve'!$D$7=DataValidation!$A$3,Vols!$E105*(1-(SQRT(YEARFRAC($A$2,$A105,2))*(2*$B105))),IF('Forward Curve'!$D$7=DataValidation!$A$5,Vols!$D105*(1-(SQRT(YEARFRAC($A$2,$A105,2))*(2*$B105)))+0.03,IF('Forward Curve'!$D$7=DataValidation!$A$6,Vols!$H105*(1-(SQRT(YEARFRAC($A$2,$A105,2))*(2*$B105))),IF('Forward Curve'!$D$7=DataValidation!$A$4,Vols!$F105*(1-(SQRT(YEARFRAC($A$2,$A105,2))*(2*$B105))),"")))))</f>
        <v>1.692334305453428E-2</v>
      </c>
      <c r="K105" s="7">
        <f>IF('Forward Curve'!$D$7=DataValidation!$A$2,Vols!$D105*(1-(SQRT(YEARFRAC($A$2,$A105,2))*(1*$B105))),IF('Forward Curve'!$D$7=DataValidation!$A$3,Vols!$E105*(1-(SQRT(YEARFRAC($A$2,$A105,2))*(1*$B105))),IF('Forward Curve'!$D$7=DataValidation!$A$5,Vols!$D105*(1-(SQRT(YEARFRAC($A$2,$A105,2))*(1*$B105)))+0.03,IF('Forward Curve'!$D$7=DataValidation!$A$6,Vols!$H105*(1-(SQRT(YEARFRAC($A$2,$A105,2))*(1*$B105))),IF('Forward Curve'!$D$7=DataValidation!$A$4,Vols!$F105*(1-(SQRT(YEARFRAC($A$2,$A105,2))*(1*$B105))),"")))))</f>
        <v>1.7216971527267141E-2</v>
      </c>
      <c r="L105" s="7">
        <f>IF('Forward Curve'!$D$7=DataValidation!$A$2,Vols!$D105*(1+(SQRT(YEARFRAC($A$2,$A105,2))*(1*$B105))),IF('Forward Curve'!$D$7=DataValidation!$A$3,Vols!$E105*(1+(SQRT(YEARFRAC($A$2,$A105,2))*(1*$B105))),IF('Forward Curve'!$D$7=DataValidation!$A$5,Vols!$D105*(1+(SQRT(YEARFRAC($A$2,$A105,2))*(1*$B105)))+0.03,IF('Forward Curve'!$D$7=DataValidation!$A$6,Vols!$H105*(1+(SQRT(YEARFRAC($A$2,$A105,2))*(1*$B105))),IF('Forward Curve'!$D$7=DataValidation!$A$4,Vols!$F105*(1+(SQRT(YEARFRAC($A$2,$A105,2))*(1*$B105))),"")))))</f>
        <v>1.7804228472732865E-2</v>
      </c>
      <c r="M105" s="7">
        <f>IF('Forward Curve'!$D$7=DataValidation!$A$2,Vols!$D105*(1+(SQRT(YEARFRAC($A$2,$A105,2))*(2*$B105))),IF('Forward Curve'!$D$7=DataValidation!$A$3,Vols!$E105*(1+(SQRT(YEARFRAC($A$2,$A105,2))*(2*$B105))),IF('Forward Curve'!$D$7=DataValidation!$A$5,Vols!$D105*(1+(SQRT(YEARFRAC($A$2,$A105,2))*(2*$B105)))+0.03,IF('Forward Curve'!$D$7=DataValidation!$A$6,Vols!$H105*(1+(SQRT(YEARFRAC($A$2,$A105,2))*(2*$B105))),IF('Forward Curve'!$D$7=DataValidation!$A$4,Vols!$F105*(1+(SQRT(YEARFRAC($A$2,$A105,2))*(2*$B105))),"")))))</f>
        <v>1.8097856945465722E-2</v>
      </c>
      <c r="O105" s="47">
        <f t="shared" si="4"/>
        <v>2.5000000000000001E-2</v>
      </c>
      <c r="P105" s="7">
        <f>IF('Forward Curve'!$D$7=DataValidation!$A$2,Vols!$O105,IF('Forward Curve'!$D$7=DataValidation!$A$3,Vols!$O105+(Vols!$E105-Vols!$D105),IF('Forward Curve'!$D$7=DataValidation!$A$5,Vols!$O105+(Vols!$G105-Vols!$D105),IF('Forward Curve'!$D$7=DataValidation!$A$6,Vols!$O105+(Vols!$H105-Vols!$D105),IF('Forward Curve'!$D$7=DataValidation!$A$4,Vols!$O105+(Vols!$F105-Vols!$D105))))))</f>
        <v>2.5000000000000001E-2</v>
      </c>
      <c r="Q105" s="7">
        <f>IF('Forward Curve'!$D$7=DataValidation!$A$2,$D105+0.0025,IF('Forward Curve'!$D$7=DataValidation!$A$3,$E105+0.0025,IF('Forward Curve'!$D$7=DataValidation!$A$5,Vols!$G105+0.0025,IF('Forward Curve'!$D$7=DataValidation!$A$6,Vols!$H105+0.0025,IF('Forward Curve'!$D$7=DataValidation!$A$4,Vols!$F105+0.0025,"")))))</f>
        <v>2.00106E-2</v>
      </c>
      <c r="R105" s="7">
        <f>IF('Forward Curve'!$D$7=DataValidation!$A$2,$D105+0.005,IF('Forward Curve'!$D$7=DataValidation!$A$3,$E105+0.005,IF('Forward Curve'!$D$7=DataValidation!$A$5,Vols!$G105+0.005,IF('Forward Curve'!$D$7=DataValidation!$A$6,Vols!$H105+0.005,IF('Forward Curve'!$D$7=DataValidation!$A$4,Vols!$F105+0.005,"")))))</f>
        <v>2.2510600000000002E-2</v>
      </c>
      <c r="T105" s="50">
        <f>IF('Forward Curve'!$D$8=DataValidation!$B$2,Vols!$M105,IF('Forward Curve'!$D$8=DataValidation!$B$3,Vols!$L105,IF('Forward Curve'!$D$8=DataValidation!$B$4,Vols!$K105,IF('Forward Curve'!$D$8=DataValidation!$B$5,Vols!$J105,IF('Forward Curve'!$D$8=DataValidation!$B$7,$P105,IF('Forward Curve'!$D$8=DataValidation!$B$8,Vols!$Q105,IF('Forward Curve'!$D$8=DataValidation!$B$9,Vols!$R105,"ERROR")))))))</f>
        <v>1.7804228472732865E-2</v>
      </c>
      <c r="W105" s="36"/>
      <c r="X105" s="36"/>
    </row>
    <row r="106" spans="1:24" x14ac:dyDescent="0.25">
      <c r="A106" s="5">
        <f>'Forward Curve'!$B117</f>
        <v>47389</v>
      </c>
      <c r="B106" s="6">
        <v>5.6610000000000002E-3</v>
      </c>
      <c r="C106" s="7"/>
      <c r="D106" s="6">
        <v>1.76621E-2</v>
      </c>
      <c r="E106" s="6">
        <v>1.9259599999999998E-2</v>
      </c>
      <c r="F106" s="6">
        <v>2.0755300000000001E-2</v>
      </c>
      <c r="G106" s="42">
        <v>4.7370099999999998E-2</v>
      </c>
      <c r="H106" s="42">
        <v>1.6612999999999999E-2</v>
      </c>
      <c r="I106" s="8"/>
      <c r="J106" s="7">
        <f>IF('Forward Curve'!$D$7=DataValidation!$A$2,Vols!$D106*(1-(SQRT(YEARFRAC($A$2,$A106,2))*(2*$B106))),IF('Forward Curve'!$D$7=DataValidation!$A$3,Vols!$E106*(1-(SQRT(YEARFRAC($A$2,$A106,2))*(2*$B106))),IF('Forward Curve'!$D$7=DataValidation!$A$5,Vols!$D106*(1-(SQRT(YEARFRAC($A$2,$A106,2))*(2*$B106)))+0.03,IF('Forward Curve'!$D$7=DataValidation!$A$6,Vols!$H106*(1-(SQRT(YEARFRAC($A$2,$A106,2))*(2*$B106))),IF('Forward Curve'!$D$7=DataValidation!$A$4,Vols!$F106*(1-(SQRT(YEARFRAC($A$2,$A106,2))*(2*$B106))),"")))))</f>
        <v>1.7069454252750988E-2</v>
      </c>
      <c r="K106" s="7">
        <f>IF('Forward Curve'!$D$7=DataValidation!$A$2,Vols!$D106*(1-(SQRT(YEARFRAC($A$2,$A106,2))*(1*$B106))),IF('Forward Curve'!$D$7=DataValidation!$A$3,Vols!$E106*(1-(SQRT(YEARFRAC($A$2,$A106,2))*(1*$B106))),IF('Forward Curve'!$D$7=DataValidation!$A$5,Vols!$D106*(1-(SQRT(YEARFRAC($A$2,$A106,2))*(1*$B106)))+0.03,IF('Forward Curve'!$D$7=DataValidation!$A$6,Vols!$H106*(1-(SQRT(YEARFRAC($A$2,$A106,2))*(1*$B106))),IF('Forward Curve'!$D$7=DataValidation!$A$4,Vols!$F106*(1-(SQRT(YEARFRAC($A$2,$A106,2))*(1*$B106))),"")))))</f>
        <v>1.7365777126375496E-2</v>
      </c>
      <c r="L106" s="7">
        <f>IF('Forward Curve'!$D$7=DataValidation!$A$2,Vols!$D106*(1+(SQRT(YEARFRAC($A$2,$A106,2))*(1*$B106))),IF('Forward Curve'!$D$7=DataValidation!$A$3,Vols!$E106*(1+(SQRT(YEARFRAC($A$2,$A106,2))*(1*$B106))),IF('Forward Curve'!$D$7=DataValidation!$A$5,Vols!$D106*(1+(SQRT(YEARFRAC($A$2,$A106,2))*(1*$B106)))+0.03,IF('Forward Curve'!$D$7=DataValidation!$A$6,Vols!$H106*(1+(SQRT(YEARFRAC($A$2,$A106,2))*(1*$B106))),IF('Forward Curve'!$D$7=DataValidation!$A$4,Vols!$F106*(1+(SQRT(YEARFRAC($A$2,$A106,2))*(1*$B106))),"")))))</f>
        <v>1.7958422873624508E-2</v>
      </c>
      <c r="M106" s="7">
        <f>IF('Forward Curve'!$D$7=DataValidation!$A$2,Vols!$D106*(1+(SQRT(YEARFRAC($A$2,$A106,2))*(2*$B106))),IF('Forward Curve'!$D$7=DataValidation!$A$3,Vols!$E106*(1+(SQRT(YEARFRAC($A$2,$A106,2))*(2*$B106))),IF('Forward Curve'!$D$7=DataValidation!$A$5,Vols!$D106*(1+(SQRT(YEARFRAC($A$2,$A106,2))*(2*$B106)))+0.03,IF('Forward Curve'!$D$7=DataValidation!$A$6,Vols!$H106*(1+(SQRT(YEARFRAC($A$2,$A106,2))*(2*$B106))),IF('Forward Curve'!$D$7=DataValidation!$A$4,Vols!$F106*(1+(SQRT(YEARFRAC($A$2,$A106,2))*(2*$B106))),"")))))</f>
        <v>1.8254745747249012E-2</v>
      </c>
      <c r="O106" s="47">
        <f t="shared" si="4"/>
        <v>2.5000000000000001E-2</v>
      </c>
      <c r="P106" s="7">
        <f>IF('Forward Curve'!$D$7=DataValidation!$A$2,Vols!$O106,IF('Forward Curve'!$D$7=DataValidation!$A$3,Vols!$O106+(Vols!$E106-Vols!$D106),IF('Forward Curve'!$D$7=DataValidation!$A$5,Vols!$O106+(Vols!$G106-Vols!$D106),IF('Forward Curve'!$D$7=DataValidation!$A$6,Vols!$O106+(Vols!$H106-Vols!$D106),IF('Forward Curve'!$D$7=DataValidation!$A$4,Vols!$O106+(Vols!$F106-Vols!$D106))))))</f>
        <v>2.5000000000000001E-2</v>
      </c>
      <c r="Q106" s="7">
        <f>IF('Forward Curve'!$D$7=DataValidation!$A$2,$D106+0.0025,IF('Forward Curve'!$D$7=DataValidation!$A$3,$E106+0.0025,IF('Forward Curve'!$D$7=DataValidation!$A$5,Vols!$G106+0.0025,IF('Forward Curve'!$D$7=DataValidation!$A$6,Vols!$H106+0.0025,IF('Forward Curve'!$D$7=DataValidation!$A$4,Vols!$F106+0.0025,"")))))</f>
        <v>2.0162099999999999E-2</v>
      </c>
      <c r="R106" s="7">
        <f>IF('Forward Curve'!$D$7=DataValidation!$A$2,$D106+0.005,IF('Forward Curve'!$D$7=DataValidation!$A$3,$E106+0.005,IF('Forward Curve'!$D$7=DataValidation!$A$5,Vols!$G106+0.005,IF('Forward Curve'!$D$7=DataValidation!$A$6,Vols!$H106+0.005,IF('Forward Curve'!$D$7=DataValidation!$A$4,Vols!$F106+0.005,"")))))</f>
        <v>2.2662100000000001E-2</v>
      </c>
      <c r="T106" s="50">
        <f>IF('Forward Curve'!$D$8=DataValidation!$B$2,Vols!$M106,IF('Forward Curve'!$D$8=DataValidation!$B$3,Vols!$L106,IF('Forward Curve'!$D$8=DataValidation!$B$4,Vols!$K106,IF('Forward Curve'!$D$8=DataValidation!$B$5,Vols!$J106,IF('Forward Curve'!$D$8=DataValidation!$B$7,$P106,IF('Forward Curve'!$D$8=DataValidation!$B$8,Vols!$Q106,IF('Forward Curve'!$D$8=DataValidation!$B$9,Vols!$R106,"ERROR")))))))</f>
        <v>1.7958422873624508E-2</v>
      </c>
      <c r="W106" s="36"/>
      <c r="X106" s="36"/>
    </row>
    <row r="107" spans="1:24" x14ac:dyDescent="0.25">
      <c r="A107" s="5">
        <f>'Forward Curve'!$B118</f>
        <v>47419</v>
      </c>
      <c r="B107" s="6">
        <v>5.6399999999999992E-3</v>
      </c>
      <c r="C107" s="7"/>
      <c r="D107" s="6">
        <v>1.7814799999999999E-2</v>
      </c>
      <c r="E107" s="6">
        <v>1.9416800000000001E-2</v>
      </c>
      <c r="F107" s="6">
        <v>2.0759199999999998E-2</v>
      </c>
      <c r="G107" s="42">
        <v>4.7555800000000002E-2</v>
      </c>
      <c r="H107" s="42">
        <v>1.6789499999999999E-2</v>
      </c>
      <c r="I107" s="8"/>
      <c r="J107" s="7">
        <f>IF('Forward Curve'!$D$7=DataValidation!$A$2,Vols!$D107*(1-(SQRT(YEARFRAC($A$2,$A107,2))*(2*$B107))),IF('Forward Curve'!$D$7=DataValidation!$A$3,Vols!$E107*(1-(SQRT(YEARFRAC($A$2,$A107,2))*(2*$B107))),IF('Forward Curve'!$D$7=DataValidation!$A$5,Vols!$D107*(1-(SQRT(YEARFRAC($A$2,$A107,2))*(2*$B107)))+0.03,IF('Forward Curve'!$D$7=DataValidation!$A$6,Vols!$H107*(1-(SQRT(YEARFRAC($A$2,$A107,2))*(2*$B107))),IF('Forward Curve'!$D$7=DataValidation!$A$4,Vols!$F107*(1-(SQRT(YEARFRAC($A$2,$A107,2))*(2*$B107))),"")))))</f>
        <v>1.7216429407364335E-2</v>
      </c>
      <c r="K107" s="7">
        <f>IF('Forward Curve'!$D$7=DataValidation!$A$2,Vols!$D107*(1-(SQRT(YEARFRAC($A$2,$A107,2))*(1*$B107))),IF('Forward Curve'!$D$7=DataValidation!$A$3,Vols!$E107*(1-(SQRT(YEARFRAC($A$2,$A107,2))*(1*$B107))),IF('Forward Curve'!$D$7=DataValidation!$A$5,Vols!$D107*(1-(SQRT(YEARFRAC($A$2,$A107,2))*(1*$B107)))+0.03,IF('Forward Curve'!$D$7=DataValidation!$A$6,Vols!$H107*(1-(SQRT(YEARFRAC($A$2,$A107,2))*(1*$B107))),IF('Forward Curve'!$D$7=DataValidation!$A$4,Vols!$F107*(1-(SQRT(YEARFRAC($A$2,$A107,2))*(1*$B107))),"")))))</f>
        <v>1.7515614703682167E-2</v>
      </c>
      <c r="L107" s="7">
        <f>IF('Forward Curve'!$D$7=DataValidation!$A$2,Vols!$D107*(1+(SQRT(YEARFRAC($A$2,$A107,2))*(1*$B107))),IF('Forward Curve'!$D$7=DataValidation!$A$3,Vols!$E107*(1+(SQRT(YEARFRAC($A$2,$A107,2))*(1*$B107))),IF('Forward Curve'!$D$7=DataValidation!$A$5,Vols!$D107*(1+(SQRT(YEARFRAC($A$2,$A107,2))*(1*$B107)))+0.03,IF('Forward Curve'!$D$7=DataValidation!$A$6,Vols!$H107*(1+(SQRT(YEARFRAC($A$2,$A107,2))*(1*$B107))),IF('Forward Curve'!$D$7=DataValidation!$A$4,Vols!$F107*(1+(SQRT(YEARFRAC($A$2,$A107,2))*(1*$B107))),"")))))</f>
        <v>1.811398529631783E-2</v>
      </c>
      <c r="M107" s="7">
        <f>IF('Forward Curve'!$D$7=DataValidation!$A$2,Vols!$D107*(1+(SQRT(YEARFRAC($A$2,$A107,2))*(2*$B107))),IF('Forward Curve'!$D$7=DataValidation!$A$3,Vols!$E107*(1+(SQRT(YEARFRAC($A$2,$A107,2))*(2*$B107))),IF('Forward Curve'!$D$7=DataValidation!$A$5,Vols!$D107*(1+(SQRT(YEARFRAC($A$2,$A107,2))*(2*$B107)))+0.03,IF('Forward Curve'!$D$7=DataValidation!$A$6,Vols!$H107*(1+(SQRT(YEARFRAC($A$2,$A107,2))*(2*$B107))),IF('Forward Curve'!$D$7=DataValidation!$A$4,Vols!$F107*(1+(SQRT(YEARFRAC($A$2,$A107,2))*(2*$B107))),"")))))</f>
        <v>1.8413170592635659E-2</v>
      </c>
      <c r="O107" s="47">
        <f t="shared" si="4"/>
        <v>2.5000000000000001E-2</v>
      </c>
      <c r="P107" s="7">
        <f>IF('Forward Curve'!$D$7=DataValidation!$A$2,Vols!$O107,IF('Forward Curve'!$D$7=DataValidation!$A$3,Vols!$O107+(Vols!$E107-Vols!$D107),IF('Forward Curve'!$D$7=DataValidation!$A$5,Vols!$O107+(Vols!$G107-Vols!$D107),IF('Forward Curve'!$D$7=DataValidation!$A$6,Vols!$O107+(Vols!$H107-Vols!$D107),IF('Forward Curve'!$D$7=DataValidation!$A$4,Vols!$O107+(Vols!$F107-Vols!$D107))))))</f>
        <v>2.5000000000000001E-2</v>
      </c>
      <c r="Q107" s="7">
        <f>IF('Forward Curve'!$D$7=DataValidation!$A$2,$D107+0.0025,IF('Forward Curve'!$D$7=DataValidation!$A$3,$E107+0.0025,IF('Forward Curve'!$D$7=DataValidation!$A$5,Vols!$G107+0.0025,IF('Forward Curve'!$D$7=DataValidation!$A$6,Vols!$H107+0.0025,IF('Forward Curve'!$D$7=DataValidation!$A$4,Vols!$F107+0.0025,"")))))</f>
        <v>2.0314799999999997E-2</v>
      </c>
      <c r="R107" s="7">
        <f>IF('Forward Curve'!$D$7=DataValidation!$A$2,$D107+0.005,IF('Forward Curve'!$D$7=DataValidation!$A$3,$E107+0.005,IF('Forward Curve'!$D$7=DataValidation!$A$5,Vols!$G107+0.005,IF('Forward Curve'!$D$7=DataValidation!$A$6,Vols!$H107+0.005,IF('Forward Curve'!$D$7=DataValidation!$A$4,Vols!$F107+0.005,"")))))</f>
        <v>2.28148E-2</v>
      </c>
      <c r="T107" s="50">
        <f>IF('Forward Curve'!$D$8=DataValidation!$B$2,Vols!$M107,IF('Forward Curve'!$D$8=DataValidation!$B$3,Vols!$L107,IF('Forward Curve'!$D$8=DataValidation!$B$4,Vols!$K107,IF('Forward Curve'!$D$8=DataValidation!$B$5,Vols!$J107,IF('Forward Curve'!$D$8=DataValidation!$B$7,$P107,IF('Forward Curve'!$D$8=DataValidation!$B$8,Vols!$Q107,IF('Forward Curve'!$D$8=DataValidation!$B$9,Vols!$R107,"ERROR")))))))</f>
        <v>1.811398529631783E-2</v>
      </c>
      <c r="W107" s="36"/>
      <c r="X107" s="36"/>
    </row>
    <row r="108" spans="1:24" x14ac:dyDescent="0.25">
      <c r="A108" s="5">
        <f>'Forward Curve'!$B119</f>
        <v>47450</v>
      </c>
      <c r="B108" s="6">
        <v>5.6569999999999997E-3</v>
      </c>
      <c r="C108" s="7"/>
      <c r="D108" s="6">
        <v>1.7969699999999998E-2</v>
      </c>
      <c r="E108" s="6">
        <v>1.9324500000000001E-2</v>
      </c>
      <c r="F108" s="6">
        <v>2.07543E-2</v>
      </c>
      <c r="G108" s="42">
        <v>4.7706400000000003E-2</v>
      </c>
      <c r="H108" s="42">
        <v>1.6942600000000002E-2</v>
      </c>
      <c r="I108" s="8"/>
      <c r="J108" s="7">
        <f>IF('Forward Curve'!$D$7=DataValidation!$A$2,Vols!$D108*(1-(SQRT(YEARFRAC($A$2,$A108,2))*(2*$B108))),IF('Forward Curve'!$D$7=DataValidation!$A$3,Vols!$E108*(1-(SQRT(YEARFRAC($A$2,$A108,2))*(2*$B108))),IF('Forward Curve'!$D$7=DataValidation!$A$5,Vols!$D108*(1-(SQRT(YEARFRAC($A$2,$A108,2))*(2*$B108)))+0.03,IF('Forward Curve'!$D$7=DataValidation!$A$6,Vols!$H108*(1-(SQRT(YEARFRAC($A$2,$A108,2))*(2*$B108))),IF('Forward Curve'!$D$7=DataValidation!$A$4,Vols!$F108*(1-(SQRT(YEARFRAC($A$2,$A108,2))*(2*$B108))),"")))))</f>
        <v>1.7361374665637485E-2</v>
      </c>
      <c r="K108" s="7">
        <f>IF('Forward Curve'!$D$7=DataValidation!$A$2,Vols!$D108*(1-(SQRT(YEARFRAC($A$2,$A108,2))*(1*$B108))),IF('Forward Curve'!$D$7=DataValidation!$A$3,Vols!$E108*(1-(SQRT(YEARFRAC($A$2,$A108,2))*(1*$B108))),IF('Forward Curve'!$D$7=DataValidation!$A$5,Vols!$D108*(1-(SQRT(YEARFRAC($A$2,$A108,2))*(1*$B108)))+0.03,IF('Forward Curve'!$D$7=DataValidation!$A$6,Vols!$H108*(1-(SQRT(YEARFRAC($A$2,$A108,2))*(1*$B108))),IF('Forward Curve'!$D$7=DataValidation!$A$4,Vols!$F108*(1-(SQRT(YEARFRAC($A$2,$A108,2))*(1*$B108))),"")))))</f>
        <v>1.7665537332818743E-2</v>
      </c>
      <c r="L108" s="7">
        <f>IF('Forward Curve'!$D$7=DataValidation!$A$2,Vols!$D108*(1+(SQRT(YEARFRAC($A$2,$A108,2))*(1*$B108))),IF('Forward Curve'!$D$7=DataValidation!$A$3,Vols!$E108*(1+(SQRT(YEARFRAC($A$2,$A108,2))*(1*$B108))),IF('Forward Curve'!$D$7=DataValidation!$A$5,Vols!$D108*(1+(SQRT(YEARFRAC($A$2,$A108,2))*(1*$B108)))+0.03,IF('Forward Curve'!$D$7=DataValidation!$A$6,Vols!$H108*(1+(SQRT(YEARFRAC($A$2,$A108,2))*(1*$B108))),IF('Forward Curve'!$D$7=DataValidation!$A$4,Vols!$F108*(1+(SQRT(YEARFRAC($A$2,$A108,2))*(1*$B108))),"")))))</f>
        <v>1.8273862667181253E-2</v>
      </c>
      <c r="M108" s="7">
        <f>IF('Forward Curve'!$D$7=DataValidation!$A$2,Vols!$D108*(1+(SQRT(YEARFRAC($A$2,$A108,2))*(2*$B108))),IF('Forward Curve'!$D$7=DataValidation!$A$3,Vols!$E108*(1+(SQRT(YEARFRAC($A$2,$A108,2))*(2*$B108))),IF('Forward Curve'!$D$7=DataValidation!$A$5,Vols!$D108*(1+(SQRT(YEARFRAC($A$2,$A108,2))*(2*$B108)))+0.03,IF('Forward Curve'!$D$7=DataValidation!$A$6,Vols!$H108*(1+(SQRT(YEARFRAC($A$2,$A108,2))*(2*$B108))),IF('Forward Curve'!$D$7=DataValidation!$A$4,Vols!$F108*(1+(SQRT(YEARFRAC($A$2,$A108,2))*(2*$B108))),"")))))</f>
        <v>1.8578025334362511E-2</v>
      </c>
      <c r="O108" s="47">
        <f t="shared" si="4"/>
        <v>2.5000000000000001E-2</v>
      </c>
      <c r="P108" s="7">
        <f>IF('Forward Curve'!$D$7=DataValidation!$A$2,Vols!$O108,IF('Forward Curve'!$D$7=DataValidation!$A$3,Vols!$O108+(Vols!$E108-Vols!$D108),IF('Forward Curve'!$D$7=DataValidation!$A$5,Vols!$O108+(Vols!$G108-Vols!$D108),IF('Forward Curve'!$D$7=DataValidation!$A$6,Vols!$O108+(Vols!$H108-Vols!$D108),IF('Forward Curve'!$D$7=DataValidation!$A$4,Vols!$O108+(Vols!$F108-Vols!$D108))))))</f>
        <v>2.5000000000000001E-2</v>
      </c>
      <c r="Q108" s="7">
        <f>IF('Forward Curve'!$D$7=DataValidation!$A$2,$D108+0.0025,IF('Forward Curve'!$D$7=DataValidation!$A$3,$E108+0.0025,IF('Forward Curve'!$D$7=DataValidation!$A$5,Vols!$G108+0.0025,IF('Forward Curve'!$D$7=DataValidation!$A$6,Vols!$H108+0.0025,IF('Forward Curve'!$D$7=DataValidation!$A$4,Vols!$F108+0.0025,"")))))</f>
        <v>2.0469699999999997E-2</v>
      </c>
      <c r="R108" s="7">
        <f>IF('Forward Curve'!$D$7=DataValidation!$A$2,$D108+0.005,IF('Forward Curve'!$D$7=DataValidation!$A$3,$E108+0.005,IF('Forward Curve'!$D$7=DataValidation!$A$5,Vols!$G108+0.005,IF('Forward Curve'!$D$7=DataValidation!$A$6,Vols!$H108+0.005,IF('Forward Curve'!$D$7=DataValidation!$A$4,Vols!$F108+0.005,"")))))</f>
        <v>2.2969699999999999E-2</v>
      </c>
      <c r="T108" s="50">
        <f>IF('Forward Curve'!$D$8=DataValidation!$B$2,Vols!$M108,IF('Forward Curve'!$D$8=DataValidation!$B$3,Vols!$L108,IF('Forward Curve'!$D$8=DataValidation!$B$4,Vols!$K108,IF('Forward Curve'!$D$8=DataValidation!$B$5,Vols!$J108,IF('Forward Curve'!$D$8=DataValidation!$B$7,$P108,IF('Forward Curve'!$D$8=DataValidation!$B$8,Vols!$Q108,IF('Forward Curve'!$D$8=DataValidation!$B$9,Vols!$R108,"ERROR")))))))</f>
        <v>1.8273862667181253E-2</v>
      </c>
      <c r="W108" s="36"/>
      <c r="X108" s="36"/>
    </row>
    <row r="109" spans="1:24" x14ac:dyDescent="0.25">
      <c r="A109" s="5">
        <f>'Forward Curve'!$B120</f>
        <v>47480</v>
      </c>
      <c r="B109" s="6">
        <v>5.6839999999999998E-3</v>
      </c>
      <c r="C109" s="7"/>
      <c r="D109" s="6">
        <v>1.8122799999999998E-2</v>
      </c>
      <c r="E109" s="6">
        <v>1.91623E-2</v>
      </c>
      <c r="F109" s="6">
        <v>2.0746799999999999E-2</v>
      </c>
      <c r="G109" s="42">
        <v>4.7837400000000002E-2</v>
      </c>
      <c r="H109" s="42">
        <v>1.7085099999999999E-2</v>
      </c>
      <c r="I109" s="8"/>
      <c r="J109" s="7">
        <f>IF('Forward Curve'!$D$7=DataValidation!$A$2,Vols!$D109*(1-(SQRT(YEARFRAC($A$2,$A109,2))*(2*$B109))),IF('Forward Curve'!$D$7=DataValidation!$A$3,Vols!$E109*(1-(SQRT(YEARFRAC($A$2,$A109,2))*(2*$B109))),IF('Forward Curve'!$D$7=DataValidation!$A$5,Vols!$D109*(1-(SQRT(YEARFRAC($A$2,$A109,2))*(2*$B109)))+0.03,IF('Forward Curve'!$D$7=DataValidation!$A$6,Vols!$H109*(1-(SQRT(YEARFRAC($A$2,$A109,2))*(2*$B109))),IF('Forward Curve'!$D$7=DataValidation!$A$4,Vols!$F109*(1-(SQRT(YEARFRAC($A$2,$A109,2))*(2*$B109))),"")))))</f>
        <v>1.7503501334945715E-2</v>
      </c>
      <c r="K109" s="7">
        <f>IF('Forward Curve'!$D$7=DataValidation!$A$2,Vols!$D109*(1-(SQRT(YEARFRAC($A$2,$A109,2))*(1*$B109))),IF('Forward Curve'!$D$7=DataValidation!$A$3,Vols!$E109*(1-(SQRT(YEARFRAC($A$2,$A109,2))*(1*$B109))),IF('Forward Curve'!$D$7=DataValidation!$A$5,Vols!$D109*(1-(SQRT(YEARFRAC($A$2,$A109,2))*(1*$B109)))+0.03,IF('Forward Curve'!$D$7=DataValidation!$A$6,Vols!$H109*(1-(SQRT(YEARFRAC($A$2,$A109,2))*(1*$B109))),IF('Forward Curve'!$D$7=DataValidation!$A$4,Vols!$F109*(1-(SQRT(YEARFRAC($A$2,$A109,2))*(1*$B109))),"")))))</f>
        <v>1.7813150667472858E-2</v>
      </c>
      <c r="L109" s="7">
        <f>IF('Forward Curve'!$D$7=DataValidation!$A$2,Vols!$D109*(1+(SQRT(YEARFRAC($A$2,$A109,2))*(1*$B109))),IF('Forward Curve'!$D$7=DataValidation!$A$3,Vols!$E109*(1+(SQRT(YEARFRAC($A$2,$A109,2))*(1*$B109))),IF('Forward Curve'!$D$7=DataValidation!$A$5,Vols!$D109*(1+(SQRT(YEARFRAC($A$2,$A109,2))*(1*$B109)))+0.03,IF('Forward Curve'!$D$7=DataValidation!$A$6,Vols!$H109*(1+(SQRT(YEARFRAC($A$2,$A109,2))*(1*$B109))),IF('Forward Curve'!$D$7=DataValidation!$A$4,Vols!$F109*(1+(SQRT(YEARFRAC($A$2,$A109,2))*(1*$B109))),"")))))</f>
        <v>1.8432449332527141E-2</v>
      </c>
      <c r="M109" s="7">
        <f>IF('Forward Curve'!$D$7=DataValidation!$A$2,Vols!$D109*(1+(SQRT(YEARFRAC($A$2,$A109,2))*(2*$B109))),IF('Forward Curve'!$D$7=DataValidation!$A$3,Vols!$E109*(1+(SQRT(YEARFRAC($A$2,$A109,2))*(2*$B109))),IF('Forward Curve'!$D$7=DataValidation!$A$5,Vols!$D109*(1+(SQRT(YEARFRAC($A$2,$A109,2))*(2*$B109)))+0.03,IF('Forward Curve'!$D$7=DataValidation!$A$6,Vols!$H109*(1+(SQRT(YEARFRAC($A$2,$A109,2))*(2*$B109))),IF('Forward Curve'!$D$7=DataValidation!$A$4,Vols!$F109*(1+(SQRT(YEARFRAC($A$2,$A109,2))*(2*$B109))),"")))))</f>
        <v>1.8742098665054278E-2</v>
      </c>
      <c r="O109" s="47">
        <f t="shared" si="4"/>
        <v>2.5000000000000001E-2</v>
      </c>
      <c r="P109" s="7">
        <f>IF('Forward Curve'!$D$7=DataValidation!$A$2,Vols!$O109,IF('Forward Curve'!$D$7=DataValidation!$A$3,Vols!$O109+(Vols!$E109-Vols!$D109),IF('Forward Curve'!$D$7=DataValidation!$A$5,Vols!$O109+(Vols!$G109-Vols!$D109),IF('Forward Curve'!$D$7=DataValidation!$A$6,Vols!$O109+(Vols!$H109-Vols!$D109),IF('Forward Curve'!$D$7=DataValidation!$A$4,Vols!$O109+(Vols!$F109-Vols!$D109))))))</f>
        <v>2.5000000000000001E-2</v>
      </c>
      <c r="Q109" s="7">
        <f>IF('Forward Curve'!$D$7=DataValidation!$A$2,$D109+0.0025,IF('Forward Curve'!$D$7=DataValidation!$A$3,$E109+0.0025,IF('Forward Curve'!$D$7=DataValidation!$A$5,Vols!$G109+0.0025,IF('Forward Curve'!$D$7=DataValidation!$A$6,Vols!$H109+0.0025,IF('Forward Curve'!$D$7=DataValidation!$A$4,Vols!$F109+0.0025,"")))))</f>
        <v>2.0622799999999997E-2</v>
      </c>
      <c r="R109" s="7">
        <f>IF('Forward Curve'!$D$7=DataValidation!$A$2,$D109+0.005,IF('Forward Curve'!$D$7=DataValidation!$A$3,$E109+0.005,IF('Forward Curve'!$D$7=DataValidation!$A$5,Vols!$G109+0.005,IF('Forward Curve'!$D$7=DataValidation!$A$6,Vols!$H109+0.005,IF('Forward Curve'!$D$7=DataValidation!$A$4,Vols!$F109+0.005,"")))))</f>
        <v>2.3122799999999999E-2</v>
      </c>
      <c r="T109" s="50">
        <f>IF('Forward Curve'!$D$8=DataValidation!$B$2,Vols!$M109,IF('Forward Curve'!$D$8=DataValidation!$B$3,Vols!$L109,IF('Forward Curve'!$D$8=DataValidation!$B$4,Vols!$K109,IF('Forward Curve'!$D$8=DataValidation!$B$5,Vols!$J109,IF('Forward Curve'!$D$8=DataValidation!$B$7,$P109,IF('Forward Curve'!$D$8=DataValidation!$B$8,Vols!$Q109,IF('Forward Curve'!$D$8=DataValidation!$B$9,Vols!$R109,"ERROR")))))))</f>
        <v>1.8432449332527141E-2</v>
      </c>
      <c r="W109" s="36"/>
      <c r="X109" s="36"/>
    </row>
    <row r="110" spans="1:24" x14ac:dyDescent="0.25">
      <c r="A110" s="5">
        <f>'Forward Curve'!$B121</f>
        <v>47511</v>
      </c>
      <c r="B110" s="6">
        <v>5.8340000000000006E-3</v>
      </c>
      <c r="C110" s="7"/>
      <c r="D110" s="6">
        <v>1.75382E-2</v>
      </c>
      <c r="E110" s="6">
        <v>1.9000599999999999E-2</v>
      </c>
      <c r="F110" s="6">
        <v>2.07437E-2</v>
      </c>
      <c r="G110" s="42">
        <v>4.8009700000000002E-2</v>
      </c>
      <c r="H110" s="42">
        <v>1.72468E-2</v>
      </c>
      <c r="I110" s="8"/>
      <c r="J110" s="7">
        <f>IF('Forward Curve'!$D$7=DataValidation!$A$2,Vols!$D110*(1-(SQRT(YEARFRAC($A$2,$A110,2))*(2*$B110))),IF('Forward Curve'!$D$7=DataValidation!$A$3,Vols!$E110*(1-(SQRT(YEARFRAC($A$2,$A110,2))*(2*$B110))),IF('Forward Curve'!$D$7=DataValidation!$A$5,Vols!$D110*(1-(SQRT(YEARFRAC($A$2,$A110,2))*(2*$B110)))+0.03,IF('Forward Curve'!$D$7=DataValidation!$A$6,Vols!$H110*(1-(SQRT(YEARFRAC($A$2,$A110,2))*(2*$B110))),IF('Forward Curve'!$D$7=DataValidation!$A$4,Vols!$F110*(1-(SQRT(YEARFRAC($A$2,$A110,2))*(2*$B110))),"")))))</f>
        <v>1.6920138398886356E-2</v>
      </c>
      <c r="K110" s="7">
        <f>IF('Forward Curve'!$D$7=DataValidation!$A$2,Vols!$D110*(1-(SQRT(YEARFRAC($A$2,$A110,2))*(1*$B110))),IF('Forward Curve'!$D$7=DataValidation!$A$3,Vols!$E110*(1-(SQRT(YEARFRAC($A$2,$A110,2))*(1*$B110))),IF('Forward Curve'!$D$7=DataValidation!$A$5,Vols!$D110*(1-(SQRT(YEARFRAC($A$2,$A110,2))*(1*$B110)))+0.03,IF('Forward Curve'!$D$7=DataValidation!$A$6,Vols!$H110*(1-(SQRT(YEARFRAC($A$2,$A110,2))*(1*$B110))),IF('Forward Curve'!$D$7=DataValidation!$A$4,Vols!$F110*(1-(SQRT(YEARFRAC($A$2,$A110,2))*(1*$B110))),"")))))</f>
        <v>1.7229169199443176E-2</v>
      </c>
      <c r="L110" s="7">
        <f>IF('Forward Curve'!$D$7=DataValidation!$A$2,Vols!$D110*(1+(SQRT(YEARFRAC($A$2,$A110,2))*(1*$B110))),IF('Forward Curve'!$D$7=DataValidation!$A$3,Vols!$E110*(1+(SQRT(YEARFRAC($A$2,$A110,2))*(1*$B110))),IF('Forward Curve'!$D$7=DataValidation!$A$5,Vols!$D110*(1+(SQRT(YEARFRAC($A$2,$A110,2))*(1*$B110)))+0.03,IF('Forward Curve'!$D$7=DataValidation!$A$6,Vols!$H110*(1+(SQRT(YEARFRAC($A$2,$A110,2))*(1*$B110))),IF('Forward Curve'!$D$7=DataValidation!$A$4,Vols!$F110*(1+(SQRT(YEARFRAC($A$2,$A110,2))*(1*$B110))),"")))))</f>
        <v>1.7847230800556824E-2</v>
      </c>
      <c r="M110" s="7">
        <f>IF('Forward Curve'!$D$7=DataValidation!$A$2,Vols!$D110*(1+(SQRT(YEARFRAC($A$2,$A110,2))*(2*$B110))),IF('Forward Curve'!$D$7=DataValidation!$A$3,Vols!$E110*(1+(SQRT(YEARFRAC($A$2,$A110,2))*(2*$B110))),IF('Forward Curve'!$D$7=DataValidation!$A$5,Vols!$D110*(1+(SQRT(YEARFRAC($A$2,$A110,2))*(2*$B110)))+0.03,IF('Forward Curve'!$D$7=DataValidation!$A$6,Vols!$H110*(1+(SQRT(YEARFRAC($A$2,$A110,2))*(2*$B110))),IF('Forward Curve'!$D$7=DataValidation!$A$4,Vols!$F110*(1+(SQRT(YEARFRAC($A$2,$A110,2))*(2*$B110))),"")))))</f>
        <v>1.8156261601113648E-2</v>
      </c>
      <c r="O110" s="47">
        <f t="shared" ref="O110:O121" si="5">O109</f>
        <v>2.5000000000000001E-2</v>
      </c>
      <c r="P110" s="7">
        <f>IF('Forward Curve'!$D$7=DataValidation!$A$2,Vols!$O110,IF('Forward Curve'!$D$7=DataValidation!$A$3,Vols!$O110+(Vols!$E110-Vols!$D110),IF('Forward Curve'!$D$7=DataValidation!$A$5,Vols!$O110+(Vols!$G110-Vols!$D110),IF('Forward Curve'!$D$7=DataValidation!$A$6,Vols!$O110+(Vols!$H110-Vols!$D110),IF('Forward Curve'!$D$7=DataValidation!$A$4,Vols!$O110+(Vols!$F110-Vols!$D110))))))</f>
        <v>2.5000000000000001E-2</v>
      </c>
      <c r="Q110" s="7">
        <f>IF('Forward Curve'!$D$7=DataValidation!$A$2,$D110+0.0025,IF('Forward Curve'!$D$7=DataValidation!$A$3,$E110+0.0025,IF('Forward Curve'!$D$7=DataValidation!$A$5,Vols!$G110+0.0025,IF('Forward Curve'!$D$7=DataValidation!$A$6,Vols!$H110+0.0025,IF('Forward Curve'!$D$7=DataValidation!$A$4,Vols!$F110+0.0025,"")))))</f>
        <v>2.0038199999999999E-2</v>
      </c>
      <c r="R110" s="7">
        <f>IF('Forward Curve'!$D$7=DataValidation!$A$2,$D110+0.005,IF('Forward Curve'!$D$7=DataValidation!$A$3,$E110+0.005,IF('Forward Curve'!$D$7=DataValidation!$A$5,Vols!$G110+0.005,IF('Forward Curve'!$D$7=DataValidation!$A$6,Vols!$H110+0.005,IF('Forward Curve'!$D$7=DataValidation!$A$4,Vols!$F110+0.005,"")))))</f>
        <v>2.2538200000000001E-2</v>
      </c>
      <c r="T110" s="50">
        <f>IF('Forward Curve'!$D$8=DataValidation!$B$2,Vols!$M110,IF('Forward Curve'!$D$8=DataValidation!$B$3,Vols!$L110,IF('Forward Curve'!$D$8=DataValidation!$B$4,Vols!$K110,IF('Forward Curve'!$D$8=DataValidation!$B$5,Vols!$J110,IF('Forward Curve'!$D$8=DataValidation!$B$7,$P110,IF('Forward Curve'!$D$8=DataValidation!$B$8,Vols!$Q110,IF('Forward Curve'!$D$8=DataValidation!$B$9,Vols!$R110,"ERROR")))))))</f>
        <v>1.7847230800556824E-2</v>
      </c>
      <c r="W110" s="36"/>
      <c r="X110" s="36"/>
    </row>
    <row r="111" spans="1:24" x14ac:dyDescent="0.25">
      <c r="A111" s="5">
        <f>'Forward Curve'!$B122</f>
        <v>47542</v>
      </c>
      <c r="B111" s="6">
        <v>5.8269999999999997E-3</v>
      </c>
      <c r="C111" s="7"/>
      <c r="D111" s="6">
        <v>1.7487600000000002E-2</v>
      </c>
      <c r="E111" s="6">
        <v>1.90782E-2</v>
      </c>
      <c r="F111" s="6">
        <v>2.0855000000000002E-2</v>
      </c>
      <c r="G111" s="42">
        <v>4.73219E-2</v>
      </c>
      <c r="H111" s="42">
        <v>1.5797800000000001E-2</v>
      </c>
      <c r="I111" s="8"/>
      <c r="J111" s="7">
        <f>IF('Forward Curve'!$D$7=DataValidation!$A$2,Vols!$D111*(1-(SQRT(YEARFRAC($A$2,$A111,2))*(2*$B111))),IF('Forward Curve'!$D$7=DataValidation!$A$3,Vols!$E111*(1-(SQRT(YEARFRAC($A$2,$A111,2))*(2*$B111))),IF('Forward Curve'!$D$7=DataValidation!$A$5,Vols!$D111*(1-(SQRT(YEARFRAC($A$2,$A111,2))*(2*$B111)))+0.03,IF('Forward Curve'!$D$7=DataValidation!$A$6,Vols!$H111*(1-(SQRT(YEARFRAC($A$2,$A111,2))*(2*$B111))),IF('Forward Curve'!$D$7=DataValidation!$A$4,Vols!$F111*(1-(SQRT(YEARFRAC($A$2,$A111,2))*(2*$B111))),"")))))</f>
        <v>1.6869162607079716E-2</v>
      </c>
      <c r="K111" s="7">
        <f>IF('Forward Curve'!$D$7=DataValidation!$A$2,Vols!$D111*(1-(SQRT(YEARFRAC($A$2,$A111,2))*(1*$B111))),IF('Forward Curve'!$D$7=DataValidation!$A$3,Vols!$E111*(1-(SQRT(YEARFRAC($A$2,$A111,2))*(1*$B111))),IF('Forward Curve'!$D$7=DataValidation!$A$5,Vols!$D111*(1-(SQRT(YEARFRAC($A$2,$A111,2))*(1*$B111)))+0.03,IF('Forward Curve'!$D$7=DataValidation!$A$6,Vols!$H111*(1-(SQRT(YEARFRAC($A$2,$A111,2))*(1*$B111))),IF('Forward Curve'!$D$7=DataValidation!$A$4,Vols!$F111*(1-(SQRT(YEARFRAC($A$2,$A111,2))*(1*$B111))),"")))))</f>
        <v>1.7178381303539859E-2</v>
      </c>
      <c r="L111" s="7">
        <f>IF('Forward Curve'!$D$7=DataValidation!$A$2,Vols!$D111*(1+(SQRT(YEARFRAC($A$2,$A111,2))*(1*$B111))),IF('Forward Curve'!$D$7=DataValidation!$A$3,Vols!$E111*(1+(SQRT(YEARFRAC($A$2,$A111,2))*(1*$B111))),IF('Forward Curve'!$D$7=DataValidation!$A$5,Vols!$D111*(1+(SQRT(YEARFRAC($A$2,$A111,2))*(1*$B111)))+0.03,IF('Forward Curve'!$D$7=DataValidation!$A$6,Vols!$H111*(1+(SQRT(YEARFRAC($A$2,$A111,2))*(1*$B111))),IF('Forward Curve'!$D$7=DataValidation!$A$4,Vols!$F111*(1+(SQRT(YEARFRAC($A$2,$A111,2))*(1*$B111))),"")))))</f>
        <v>1.7796818696460149E-2</v>
      </c>
      <c r="M111" s="7">
        <f>IF('Forward Curve'!$D$7=DataValidation!$A$2,Vols!$D111*(1+(SQRT(YEARFRAC($A$2,$A111,2))*(2*$B111))),IF('Forward Curve'!$D$7=DataValidation!$A$3,Vols!$E111*(1+(SQRT(YEARFRAC($A$2,$A111,2))*(2*$B111))),IF('Forward Curve'!$D$7=DataValidation!$A$5,Vols!$D111*(1+(SQRT(YEARFRAC($A$2,$A111,2))*(2*$B111)))+0.03,IF('Forward Curve'!$D$7=DataValidation!$A$6,Vols!$H111*(1+(SQRT(YEARFRAC($A$2,$A111,2))*(2*$B111))),IF('Forward Curve'!$D$7=DataValidation!$A$4,Vols!$F111*(1+(SQRT(YEARFRAC($A$2,$A111,2))*(2*$B111))),"")))))</f>
        <v>1.8106037392920288E-2</v>
      </c>
      <c r="O111" s="47">
        <f t="shared" si="5"/>
        <v>2.5000000000000001E-2</v>
      </c>
      <c r="P111" s="7">
        <f>IF('Forward Curve'!$D$7=DataValidation!$A$2,Vols!$O111,IF('Forward Curve'!$D$7=DataValidation!$A$3,Vols!$O111+(Vols!$E111-Vols!$D111),IF('Forward Curve'!$D$7=DataValidation!$A$5,Vols!$O111+(Vols!$G111-Vols!$D111),IF('Forward Curve'!$D$7=DataValidation!$A$6,Vols!$O111+(Vols!$H111-Vols!$D111),IF('Forward Curve'!$D$7=DataValidation!$A$4,Vols!$O111+(Vols!$F111-Vols!$D111))))))</f>
        <v>2.5000000000000001E-2</v>
      </c>
      <c r="Q111" s="7">
        <f>IF('Forward Curve'!$D$7=DataValidation!$A$2,$D111+0.0025,IF('Forward Curve'!$D$7=DataValidation!$A$3,$E111+0.0025,IF('Forward Curve'!$D$7=DataValidation!$A$5,Vols!$G111+0.0025,IF('Forward Curve'!$D$7=DataValidation!$A$6,Vols!$H111+0.0025,IF('Forward Curve'!$D$7=DataValidation!$A$4,Vols!$F111+0.0025,"")))))</f>
        <v>1.9987600000000001E-2</v>
      </c>
      <c r="R111" s="7">
        <f>IF('Forward Curve'!$D$7=DataValidation!$A$2,$D111+0.005,IF('Forward Curve'!$D$7=DataValidation!$A$3,$E111+0.005,IF('Forward Curve'!$D$7=DataValidation!$A$5,Vols!$G111+0.005,IF('Forward Curve'!$D$7=DataValidation!$A$6,Vols!$H111+0.005,IF('Forward Curve'!$D$7=DataValidation!$A$4,Vols!$F111+0.005,"")))))</f>
        <v>2.2487600000000003E-2</v>
      </c>
      <c r="T111" s="50">
        <f>IF('Forward Curve'!$D$8=DataValidation!$B$2,Vols!$M111,IF('Forward Curve'!$D$8=DataValidation!$B$3,Vols!$L111,IF('Forward Curve'!$D$8=DataValidation!$B$4,Vols!$K111,IF('Forward Curve'!$D$8=DataValidation!$B$5,Vols!$J111,IF('Forward Curve'!$D$8=DataValidation!$B$7,$P111,IF('Forward Curve'!$D$8=DataValidation!$B$8,Vols!$Q111,IF('Forward Curve'!$D$8=DataValidation!$B$9,Vols!$R111,"ERROR")))))))</f>
        <v>1.7796818696460149E-2</v>
      </c>
      <c r="W111" s="36"/>
      <c r="X111" s="36"/>
    </row>
    <row r="112" spans="1:24" x14ac:dyDescent="0.25">
      <c r="A112" s="5">
        <f>'Forward Curve'!$B123</f>
        <v>47570</v>
      </c>
      <c r="B112" s="6">
        <v>5.8069999999999997E-3</v>
      </c>
      <c r="C112" s="7"/>
      <c r="D112" s="6">
        <v>1.7619100000000002E-2</v>
      </c>
      <c r="E112" s="6">
        <v>1.92015E-2</v>
      </c>
      <c r="F112" s="6">
        <v>2.0989900000000002E-2</v>
      </c>
      <c r="G112" s="42">
        <v>4.7413299999999999E-2</v>
      </c>
      <c r="H112" s="42">
        <v>1.5894999999999999E-2</v>
      </c>
      <c r="I112" s="8"/>
      <c r="J112" s="7">
        <f>IF('Forward Curve'!$D$7=DataValidation!$A$2,Vols!$D112*(1-(SQRT(YEARFRAC($A$2,$A112,2))*(2*$B112))),IF('Forward Curve'!$D$7=DataValidation!$A$3,Vols!$E112*(1-(SQRT(YEARFRAC($A$2,$A112,2))*(2*$B112))),IF('Forward Curve'!$D$7=DataValidation!$A$5,Vols!$D112*(1-(SQRT(YEARFRAC($A$2,$A112,2))*(2*$B112)))+0.03,IF('Forward Curve'!$D$7=DataValidation!$A$6,Vols!$H112*(1-(SQRT(YEARFRAC($A$2,$A112,2))*(2*$B112))),IF('Forward Curve'!$D$7=DataValidation!$A$4,Vols!$F112*(1-(SQRT(YEARFRAC($A$2,$A112,2))*(2*$B112))),"")))))</f>
        <v>1.6995533924080486E-2</v>
      </c>
      <c r="K112" s="7">
        <f>IF('Forward Curve'!$D$7=DataValidation!$A$2,Vols!$D112*(1-(SQRT(YEARFRAC($A$2,$A112,2))*(1*$B112))),IF('Forward Curve'!$D$7=DataValidation!$A$3,Vols!$E112*(1-(SQRT(YEARFRAC($A$2,$A112,2))*(1*$B112))),IF('Forward Curve'!$D$7=DataValidation!$A$5,Vols!$D112*(1-(SQRT(YEARFRAC($A$2,$A112,2))*(1*$B112)))+0.03,IF('Forward Curve'!$D$7=DataValidation!$A$6,Vols!$H112*(1-(SQRT(YEARFRAC($A$2,$A112,2))*(1*$B112))),IF('Forward Curve'!$D$7=DataValidation!$A$4,Vols!$F112*(1-(SQRT(YEARFRAC($A$2,$A112,2))*(1*$B112))),"")))))</f>
        <v>1.7307316962040246E-2</v>
      </c>
      <c r="L112" s="7">
        <f>IF('Forward Curve'!$D$7=DataValidation!$A$2,Vols!$D112*(1+(SQRT(YEARFRAC($A$2,$A112,2))*(1*$B112))),IF('Forward Curve'!$D$7=DataValidation!$A$3,Vols!$E112*(1+(SQRT(YEARFRAC($A$2,$A112,2))*(1*$B112))),IF('Forward Curve'!$D$7=DataValidation!$A$5,Vols!$D112*(1+(SQRT(YEARFRAC($A$2,$A112,2))*(1*$B112)))+0.03,IF('Forward Curve'!$D$7=DataValidation!$A$6,Vols!$H112*(1+(SQRT(YEARFRAC($A$2,$A112,2))*(1*$B112))),IF('Forward Curve'!$D$7=DataValidation!$A$4,Vols!$F112*(1+(SQRT(YEARFRAC($A$2,$A112,2))*(1*$B112))),"")))))</f>
        <v>1.7930883037959762E-2</v>
      </c>
      <c r="M112" s="7">
        <f>IF('Forward Curve'!$D$7=DataValidation!$A$2,Vols!$D112*(1+(SQRT(YEARFRAC($A$2,$A112,2))*(2*$B112))),IF('Forward Curve'!$D$7=DataValidation!$A$3,Vols!$E112*(1+(SQRT(YEARFRAC($A$2,$A112,2))*(2*$B112))),IF('Forward Curve'!$D$7=DataValidation!$A$5,Vols!$D112*(1+(SQRT(YEARFRAC($A$2,$A112,2))*(2*$B112)))+0.03,IF('Forward Curve'!$D$7=DataValidation!$A$6,Vols!$H112*(1+(SQRT(YEARFRAC($A$2,$A112,2))*(2*$B112))),IF('Forward Curve'!$D$7=DataValidation!$A$4,Vols!$F112*(1+(SQRT(YEARFRAC($A$2,$A112,2))*(2*$B112))),"")))))</f>
        <v>1.8242666075919518E-2</v>
      </c>
      <c r="O112" s="47">
        <f t="shared" si="5"/>
        <v>2.5000000000000001E-2</v>
      </c>
      <c r="P112" s="7">
        <f>IF('Forward Curve'!$D$7=DataValidation!$A$2,Vols!$O112,IF('Forward Curve'!$D$7=DataValidation!$A$3,Vols!$O112+(Vols!$E112-Vols!$D112),IF('Forward Curve'!$D$7=DataValidation!$A$5,Vols!$O112+(Vols!$G112-Vols!$D112),IF('Forward Curve'!$D$7=DataValidation!$A$6,Vols!$O112+(Vols!$H112-Vols!$D112),IF('Forward Curve'!$D$7=DataValidation!$A$4,Vols!$O112+(Vols!$F112-Vols!$D112))))))</f>
        <v>2.5000000000000001E-2</v>
      </c>
      <c r="Q112" s="7">
        <f>IF('Forward Curve'!$D$7=DataValidation!$A$2,$D112+0.0025,IF('Forward Curve'!$D$7=DataValidation!$A$3,$E112+0.0025,IF('Forward Curve'!$D$7=DataValidation!$A$5,Vols!$G112+0.0025,IF('Forward Curve'!$D$7=DataValidation!$A$6,Vols!$H112+0.0025,IF('Forward Curve'!$D$7=DataValidation!$A$4,Vols!$F112+0.0025,"")))))</f>
        <v>2.0119100000000001E-2</v>
      </c>
      <c r="R112" s="7">
        <f>IF('Forward Curve'!$D$7=DataValidation!$A$2,$D112+0.005,IF('Forward Curve'!$D$7=DataValidation!$A$3,$E112+0.005,IF('Forward Curve'!$D$7=DataValidation!$A$5,Vols!$G112+0.005,IF('Forward Curve'!$D$7=DataValidation!$A$6,Vols!$H112+0.005,IF('Forward Curve'!$D$7=DataValidation!$A$4,Vols!$F112+0.005,"")))))</f>
        <v>2.2619100000000003E-2</v>
      </c>
      <c r="T112" s="50">
        <f>IF('Forward Curve'!$D$8=DataValidation!$B$2,Vols!$M112,IF('Forward Curve'!$D$8=DataValidation!$B$3,Vols!$L112,IF('Forward Curve'!$D$8=DataValidation!$B$4,Vols!$K112,IF('Forward Curve'!$D$8=DataValidation!$B$5,Vols!$J112,IF('Forward Curve'!$D$8=DataValidation!$B$7,$P112,IF('Forward Curve'!$D$8=DataValidation!$B$8,Vols!$Q112,IF('Forward Curve'!$D$8=DataValidation!$B$9,Vols!$R112,"ERROR")))))))</f>
        <v>1.7930883037959762E-2</v>
      </c>
      <c r="W112" s="36"/>
      <c r="X112" s="36"/>
    </row>
    <row r="113" spans="1:24" x14ac:dyDescent="0.25">
      <c r="A113" s="5">
        <f>'Forward Curve'!$B124</f>
        <v>47601</v>
      </c>
      <c r="B113" s="6">
        <v>5.7860000000000003E-3</v>
      </c>
      <c r="C113" s="7"/>
      <c r="D113" s="6">
        <v>1.7750800000000001E-2</v>
      </c>
      <c r="E113" s="6">
        <v>1.9337699999999999E-2</v>
      </c>
      <c r="F113" s="6">
        <v>2.1119500000000003E-2</v>
      </c>
      <c r="G113" s="42">
        <v>4.7579500000000004E-2</v>
      </c>
      <c r="H113" s="42">
        <v>1.6040499999999999E-2</v>
      </c>
      <c r="I113" s="8"/>
      <c r="J113" s="7">
        <f>IF('Forward Curve'!$D$7=DataValidation!$A$2,Vols!$D113*(1-(SQRT(YEARFRAC($A$2,$A113,2))*(2*$B113))),IF('Forward Curve'!$D$7=DataValidation!$A$3,Vols!$E113*(1-(SQRT(YEARFRAC($A$2,$A113,2))*(2*$B113))),IF('Forward Curve'!$D$7=DataValidation!$A$5,Vols!$D113*(1-(SQRT(YEARFRAC($A$2,$A113,2))*(2*$B113)))+0.03,IF('Forward Curve'!$D$7=DataValidation!$A$6,Vols!$H113*(1-(SQRT(YEARFRAC($A$2,$A113,2))*(2*$B113))),IF('Forward Curve'!$D$7=DataValidation!$A$4,Vols!$F113*(1-(SQRT(YEARFRAC($A$2,$A113,2))*(2*$B113))),"")))))</f>
        <v>1.7121949161253824E-2</v>
      </c>
      <c r="K113" s="7">
        <f>IF('Forward Curve'!$D$7=DataValidation!$A$2,Vols!$D113*(1-(SQRT(YEARFRAC($A$2,$A113,2))*(1*$B113))),IF('Forward Curve'!$D$7=DataValidation!$A$3,Vols!$E113*(1-(SQRT(YEARFRAC($A$2,$A113,2))*(1*$B113))),IF('Forward Curve'!$D$7=DataValidation!$A$5,Vols!$D113*(1-(SQRT(YEARFRAC($A$2,$A113,2))*(1*$B113)))+0.03,IF('Forward Curve'!$D$7=DataValidation!$A$6,Vols!$H113*(1-(SQRT(YEARFRAC($A$2,$A113,2))*(1*$B113))),IF('Forward Curve'!$D$7=DataValidation!$A$4,Vols!$F113*(1-(SQRT(YEARFRAC($A$2,$A113,2))*(1*$B113))),"")))))</f>
        <v>1.7436374580626912E-2</v>
      </c>
      <c r="L113" s="7">
        <f>IF('Forward Curve'!$D$7=DataValidation!$A$2,Vols!$D113*(1+(SQRT(YEARFRAC($A$2,$A113,2))*(1*$B113))),IF('Forward Curve'!$D$7=DataValidation!$A$3,Vols!$E113*(1+(SQRT(YEARFRAC($A$2,$A113,2))*(1*$B113))),IF('Forward Curve'!$D$7=DataValidation!$A$5,Vols!$D113*(1+(SQRT(YEARFRAC($A$2,$A113,2))*(1*$B113)))+0.03,IF('Forward Curve'!$D$7=DataValidation!$A$6,Vols!$H113*(1+(SQRT(YEARFRAC($A$2,$A113,2))*(1*$B113))),IF('Forward Curve'!$D$7=DataValidation!$A$4,Vols!$F113*(1+(SQRT(YEARFRAC($A$2,$A113,2))*(1*$B113))),"")))))</f>
        <v>1.8065225419373089E-2</v>
      </c>
      <c r="M113" s="7">
        <f>IF('Forward Curve'!$D$7=DataValidation!$A$2,Vols!$D113*(1+(SQRT(YEARFRAC($A$2,$A113,2))*(2*$B113))),IF('Forward Curve'!$D$7=DataValidation!$A$3,Vols!$E113*(1+(SQRT(YEARFRAC($A$2,$A113,2))*(2*$B113))),IF('Forward Curve'!$D$7=DataValidation!$A$5,Vols!$D113*(1+(SQRT(YEARFRAC($A$2,$A113,2))*(2*$B113)))+0.03,IF('Forward Curve'!$D$7=DataValidation!$A$6,Vols!$H113*(1+(SQRT(YEARFRAC($A$2,$A113,2))*(2*$B113))),IF('Forward Curve'!$D$7=DataValidation!$A$4,Vols!$F113*(1+(SQRT(YEARFRAC($A$2,$A113,2))*(2*$B113))),"")))))</f>
        <v>1.8379650838746178E-2</v>
      </c>
      <c r="O113" s="47">
        <f t="shared" si="5"/>
        <v>2.5000000000000001E-2</v>
      </c>
      <c r="P113" s="7">
        <f>IF('Forward Curve'!$D$7=DataValidation!$A$2,Vols!$O113,IF('Forward Curve'!$D$7=DataValidation!$A$3,Vols!$O113+(Vols!$E113-Vols!$D113),IF('Forward Curve'!$D$7=DataValidation!$A$5,Vols!$O113+(Vols!$G113-Vols!$D113),IF('Forward Curve'!$D$7=DataValidation!$A$6,Vols!$O113+(Vols!$H113-Vols!$D113),IF('Forward Curve'!$D$7=DataValidation!$A$4,Vols!$O113+(Vols!$F113-Vols!$D113))))))</f>
        <v>2.5000000000000001E-2</v>
      </c>
      <c r="Q113" s="7">
        <f>IF('Forward Curve'!$D$7=DataValidation!$A$2,$D113+0.0025,IF('Forward Curve'!$D$7=DataValidation!$A$3,$E113+0.0025,IF('Forward Curve'!$D$7=DataValidation!$A$5,Vols!$G113+0.0025,IF('Forward Curve'!$D$7=DataValidation!$A$6,Vols!$H113+0.0025,IF('Forward Curve'!$D$7=DataValidation!$A$4,Vols!$F113+0.0025,"")))))</f>
        <v>2.0250799999999999E-2</v>
      </c>
      <c r="R113" s="7">
        <f>IF('Forward Curve'!$D$7=DataValidation!$A$2,$D113+0.005,IF('Forward Curve'!$D$7=DataValidation!$A$3,$E113+0.005,IF('Forward Curve'!$D$7=DataValidation!$A$5,Vols!$G113+0.005,IF('Forward Curve'!$D$7=DataValidation!$A$6,Vols!$H113+0.005,IF('Forward Curve'!$D$7=DataValidation!$A$4,Vols!$F113+0.005,"")))))</f>
        <v>2.2750800000000002E-2</v>
      </c>
      <c r="T113" s="50">
        <f>IF('Forward Curve'!$D$8=DataValidation!$B$2,Vols!$M113,IF('Forward Curve'!$D$8=DataValidation!$B$3,Vols!$L113,IF('Forward Curve'!$D$8=DataValidation!$B$4,Vols!$K113,IF('Forward Curve'!$D$8=DataValidation!$B$5,Vols!$J113,IF('Forward Curve'!$D$8=DataValidation!$B$7,$P113,IF('Forward Curve'!$D$8=DataValidation!$B$8,Vols!$Q113,IF('Forward Curve'!$D$8=DataValidation!$B$9,Vols!$R113,"ERROR")))))))</f>
        <v>1.8065225419373089E-2</v>
      </c>
      <c r="W113" s="36"/>
      <c r="X113" s="36"/>
    </row>
    <row r="114" spans="1:24" x14ac:dyDescent="0.25">
      <c r="A114" s="5">
        <f>'Forward Curve'!$B125</f>
        <v>47631</v>
      </c>
      <c r="B114" s="6">
        <v>5.7679999999999997E-3</v>
      </c>
      <c r="C114" s="7"/>
      <c r="D114" s="6">
        <v>1.7880199999999999E-2</v>
      </c>
      <c r="E114" s="6">
        <v>1.9471099999999998E-2</v>
      </c>
      <c r="F114" s="6">
        <v>2.1254200000000001E-2</v>
      </c>
      <c r="G114" s="42">
        <v>4.7708399999999998E-2</v>
      </c>
      <c r="H114" s="42">
        <v>1.6161700000000001E-2</v>
      </c>
      <c r="I114" s="8"/>
      <c r="J114" s="7">
        <f>IF('Forward Curve'!$D$7=DataValidation!$A$2,Vols!$D114*(1-(SQRT(YEARFRAC($A$2,$A114,2))*(2*$B114))),IF('Forward Curve'!$D$7=DataValidation!$A$3,Vols!$E114*(1-(SQRT(YEARFRAC($A$2,$A114,2))*(2*$B114))),IF('Forward Curve'!$D$7=DataValidation!$A$5,Vols!$D114*(1-(SQRT(YEARFRAC($A$2,$A114,2))*(2*$B114)))+0.03,IF('Forward Curve'!$D$7=DataValidation!$A$6,Vols!$H114*(1-(SQRT(YEARFRAC($A$2,$A114,2))*(2*$B114))),IF('Forward Curve'!$D$7=DataValidation!$A$4,Vols!$F114*(1-(SQRT(YEARFRAC($A$2,$A114,2))*(2*$B114))),"")))))</f>
        <v>1.7245934418474339E-2</v>
      </c>
      <c r="K114" s="7">
        <f>IF('Forward Curve'!$D$7=DataValidation!$A$2,Vols!$D114*(1-(SQRT(YEARFRAC($A$2,$A114,2))*(1*$B114))),IF('Forward Curve'!$D$7=DataValidation!$A$3,Vols!$E114*(1-(SQRT(YEARFRAC($A$2,$A114,2))*(1*$B114))),IF('Forward Curve'!$D$7=DataValidation!$A$5,Vols!$D114*(1-(SQRT(YEARFRAC($A$2,$A114,2))*(1*$B114)))+0.03,IF('Forward Curve'!$D$7=DataValidation!$A$6,Vols!$H114*(1-(SQRT(YEARFRAC($A$2,$A114,2))*(1*$B114))),IF('Forward Curve'!$D$7=DataValidation!$A$4,Vols!$F114*(1-(SQRT(YEARFRAC($A$2,$A114,2))*(1*$B114))),"")))))</f>
        <v>1.7563067209237167E-2</v>
      </c>
      <c r="L114" s="7">
        <f>IF('Forward Curve'!$D$7=DataValidation!$A$2,Vols!$D114*(1+(SQRT(YEARFRAC($A$2,$A114,2))*(1*$B114))),IF('Forward Curve'!$D$7=DataValidation!$A$3,Vols!$E114*(1+(SQRT(YEARFRAC($A$2,$A114,2))*(1*$B114))),IF('Forward Curve'!$D$7=DataValidation!$A$5,Vols!$D114*(1+(SQRT(YEARFRAC($A$2,$A114,2))*(1*$B114)))+0.03,IF('Forward Curve'!$D$7=DataValidation!$A$6,Vols!$H114*(1+(SQRT(YEARFRAC($A$2,$A114,2))*(1*$B114))),IF('Forward Curve'!$D$7=DataValidation!$A$4,Vols!$F114*(1+(SQRT(YEARFRAC($A$2,$A114,2))*(1*$B114))),"")))))</f>
        <v>1.819733279076283E-2</v>
      </c>
      <c r="M114" s="7">
        <f>IF('Forward Curve'!$D$7=DataValidation!$A$2,Vols!$D114*(1+(SQRT(YEARFRAC($A$2,$A114,2))*(2*$B114))),IF('Forward Curve'!$D$7=DataValidation!$A$3,Vols!$E114*(1+(SQRT(YEARFRAC($A$2,$A114,2))*(2*$B114))),IF('Forward Curve'!$D$7=DataValidation!$A$5,Vols!$D114*(1+(SQRT(YEARFRAC($A$2,$A114,2))*(2*$B114)))+0.03,IF('Forward Curve'!$D$7=DataValidation!$A$6,Vols!$H114*(1+(SQRT(YEARFRAC($A$2,$A114,2))*(2*$B114))),IF('Forward Curve'!$D$7=DataValidation!$A$4,Vols!$F114*(1+(SQRT(YEARFRAC($A$2,$A114,2))*(2*$B114))),"")))))</f>
        <v>1.8514465581525662E-2</v>
      </c>
      <c r="O114" s="47">
        <f t="shared" si="5"/>
        <v>2.5000000000000001E-2</v>
      </c>
      <c r="P114" s="7">
        <f>IF('Forward Curve'!$D$7=DataValidation!$A$2,Vols!$O114,IF('Forward Curve'!$D$7=DataValidation!$A$3,Vols!$O114+(Vols!$E114-Vols!$D114),IF('Forward Curve'!$D$7=DataValidation!$A$5,Vols!$O114+(Vols!$G114-Vols!$D114),IF('Forward Curve'!$D$7=DataValidation!$A$6,Vols!$O114+(Vols!$H114-Vols!$D114),IF('Forward Curve'!$D$7=DataValidation!$A$4,Vols!$O114+(Vols!$F114-Vols!$D114))))))</f>
        <v>2.5000000000000001E-2</v>
      </c>
      <c r="Q114" s="7">
        <f>IF('Forward Curve'!$D$7=DataValidation!$A$2,$D114+0.0025,IF('Forward Curve'!$D$7=DataValidation!$A$3,$E114+0.0025,IF('Forward Curve'!$D$7=DataValidation!$A$5,Vols!$G114+0.0025,IF('Forward Curve'!$D$7=DataValidation!$A$6,Vols!$H114+0.0025,IF('Forward Curve'!$D$7=DataValidation!$A$4,Vols!$F114+0.0025,"")))))</f>
        <v>2.0380199999999998E-2</v>
      </c>
      <c r="R114" s="7">
        <f>IF('Forward Curve'!$D$7=DataValidation!$A$2,$D114+0.005,IF('Forward Curve'!$D$7=DataValidation!$A$3,$E114+0.005,IF('Forward Curve'!$D$7=DataValidation!$A$5,Vols!$G114+0.005,IF('Forward Curve'!$D$7=DataValidation!$A$6,Vols!$H114+0.005,IF('Forward Curve'!$D$7=DataValidation!$A$4,Vols!$F114+0.005,"")))))</f>
        <v>2.28802E-2</v>
      </c>
      <c r="T114" s="50">
        <f>IF('Forward Curve'!$D$8=DataValidation!$B$2,Vols!$M114,IF('Forward Curve'!$D$8=DataValidation!$B$3,Vols!$L114,IF('Forward Curve'!$D$8=DataValidation!$B$4,Vols!$K114,IF('Forward Curve'!$D$8=DataValidation!$B$5,Vols!$J114,IF('Forward Curve'!$D$8=DataValidation!$B$7,$P114,IF('Forward Curve'!$D$8=DataValidation!$B$8,Vols!$Q114,IF('Forward Curve'!$D$8=DataValidation!$B$9,Vols!$R114,"ERROR")))))))</f>
        <v>1.819733279076283E-2</v>
      </c>
      <c r="W114" s="36"/>
      <c r="X114" s="36"/>
    </row>
    <row r="115" spans="1:24" x14ac:dyDescent="0.25">
      <c r="A115" s="5">
        <f>'Forward Curve'!$B126</f>
        <v>47662</v>
      </c>
      <c r="B115" s="6">
        <v>5.7469999999999995E-3</v>
      </c>
      <c r="C115" s="7"/>
      <c r="D115" s="6">
        <v>1.80114E-2</v>
      </c>
      <c r="E115" s="6">
        <v>1.9605999999999998E-2</v>
      </c>
      <c r="F115" s="6">
        <v>2.13869E-2</v>
      </c>
      <c r="G115" s="42">
        <v>4.7800200000000001E-2</v>
      </c>
      <c r="H115" s="42">
        <v>1.6259599999999999E-2</v>
      </c>
      <c r="I115" s="8"/>
      <c r="J115" s="7">
        <f>IF('Forward Curve'!$D$7=DataValidation!$A$2,Vols!$D115*(1-(SQRT(YEARFRAC($A$2,$A115,2))*(2*$B115))),IF('Forward Curve'!$D$7=DataValidation!$A$3,Vols!$E115*(1-(SQRT(YEARFRAC($A$2,$A115,2))*(2*$B115))),IF('Forward Curve'!$D$7=DataValidation!$A$5,Vols!$D115*(1-(SQRT(YEARFRAC($A$2,$A115,2))*(2*$B115)))+0.03,IF('Forward Curve'!$D$7=DataValidation!$A$6,Vols!$H115*(1-(SQRT(YEARFRAC($A$2,$A115,2))*(2*$B115))),IF('Forward Curve'!$D$7=DataValidation!$A$4,Vols!$F115*(1-(SQRT(YEARFRAC($A$2,$A115,2))*(2*$B115))),"")))))</f>
        <v>1.7371914378082415E-2</v>
      </c>
      <c r="K115" s="7">
        <f>IF('Forward Curve'!$D$7=DataValidation!$A$2,Vols!$D115*(1-(SQRT(YEARFRAC($A$2,$A115,2))*(1*$B115))),IF('Forward Curve'!$D$7=DataValidation!$A$3,Vols!$E115*(1-(SQRT(YEARFRAC($A$2,$A115,2))*(1*$B115))),IF('Forward Curve'!$D$7=DataValidation!$A$5,Vols!$D115*(1-(SQRT(YEARFRAC($A$2,$A115,2))*(1*$B115)))+0.03,IF('Forward Curve'!$D$7=DataValidation!$A$6,Vols!$H115*(1-(SQRT(YEARFRAC($A$2,$A115,2))*(1*$B115))),IF('Forward Curve'!$D$7=DataValidation!$A$4,Vols!$F115*(1-(SQRT(YEARFRAC($A$2,$A115,2))*(1*$B115))),"")))))</f>
        <v>1.7691657189041209E-2</v>
      </c>
      <c r="L115" s="7">
        <f>IF('Forward Curve'!$D$7=DataValidation!$A$2,Vols!$D115*(1+(SQRT(YEARFRAC($A$2,$A115,2))*(1*$B115))),IF('Forward Curve'!$D$7=DataValidation!$A$3,Vols!$E115*(1+(SQRT(YEARFRAC($A$2,$A115,2))*(1*$B115))),IF('Forward Curve'!$D$7=DataValidation!$A$5,Vols!$D115*(1+(SQRT(YEARFRAC($A$2,$A115,2))*(1*$B115)))+0.03,IF('Forward Curve'!$D$7=DataValidation!$A$6,Vols!$H115*(1+(SQRT(YEARFRAC($A$2,$A115,2))*(1*$B115))),IF('Forward Curve'!$D$7=DataValidation!$A$4,Vols!$F115*(1+(SQRT(YEARFRAC($A$2,$A115,2))*(1*$B115))),"")))))</f>
        <v>1.8331142810958795E-2</v>
      </c>
      <c r="M115" s="7">
        <f>IF('Forward Curve'!$D$7=DataValidation!$A$2,Vols!$D115*(1+(SQRT(YEARFRAC($A$2,$A115,2))*(2*$B115))),IF('Forward Curve'!$D$7=DataValidation!$A$3,Vols!$E115*(1+(SQRT(YEARFRAC($A$2,$A115,2))*(2*$B115))),IF('Forward Curve'!$D$7=DataValidation!$A$5,Vols!$D115*(1+(SQRT(YEARFRAC($A$2,$A115,2))*(2*$B115)))+0.03,IF('Forward Curve'!$D$7=DataValidation!$A$6,Vols!$H115*(1+(SQRT(YEARFRAC($A$2,$A115,2))*(2*$B115))),IF('Forward Curve'!$D$7=DataValidation!$A$4,Vols!$F115*(1+(SQRT(YEARFRAC($A$2,$A115,2))*(2*$B115))),"")))))</f>
        <v>1.8650885621917586E-2</v>
      </c>
      <c r="O115" s="47">
        <f t="shared" si="5"/>
        <v>2.5000000000000001E-2</v>
      </c>
      <c r="P115" s="7">
        <f>IF('Forward Curve'!$D$7=DataValidation!$A$2,Vols!$O115,IF('Forward Curve'!$D$7=DataValidation!$A$3,Vols!$O115+(Vols!$E115-Vols!$D115),IF('Forward Curve'!$D$7=DataValidation!$A$5,Vols!$O115+(Vols!$G115-Vols!$D115),IF('Forward Curve'!$D$7=DataValidation!$A$6,Vols!$O115+(Vols!$H115-Vols!$D115),IF('Forward Curve'!$D$7=DataValidation!$A$4,Vols!$O115+(Vols!$F115-Vols!$D115))))))</f>
        <v>2.5000000000000001E-2</v>
      </c>
      <c r="Q115" s="7">
        <f>IF('Forward Curve'!$D$7=DataValidation!$A$2,$D115+0.0025,IF('Forward Curve'!$D$7=DataValidation!$A$3,$E115+0.0025,IF('Forward Curve'!$D$7=DataValidation!$A$5,Vols!$G115+0.0025,IF('Forward Curve'!$D$7=DataValidation!$A$6,Vols!$H115+0.0025,IF('Forward Curve'!$D$7=DataValidation!$A$4,Vols!$F115+0.0025,"")))))</f>
        <v>2.0511399999999999E-2</v>
      </c>
      <c r="R115" s="7">
        <f>IF('Forward Curve'!$D$7=DataValidation!$A$2,$D115+0.005,IF('Forward Curve'!$D$7=DataValidation!$A$3,$E115+0.005,IF('Forward Curve'!$D$7=DataValidation!$A$5,Vols!$G115+0.005,IF('Forward Curve'!$D$7=DataValidation!$A$6,Vols!$H115+0.005,IF('Forward Curve'!$D$7=DataValidation!$A$4,Vols!$F115+0.005,"")))))</f>
        <v>2.3011400000000001E-2</v>
      </c>
      <c r="T115" s="50">
        <f>IF('Forward Curve'!$D$8=DataValidation!$B$2,Vols!$M115,IF('Forward Curve'!$D$8=DataValidation!$B$3,Vols!$L115,IF('Forward Curve'!$D$8=DataValidation!$B$4,Vols!$K115,IF('Forward Curve'!$D$8=DataValidation!$B$5,Vols!$J115,IF('Forward Curve'!$D$8=DataValidation!$B$7,$P115,IF('Forward Curve'!$D$8=DataValidation!$B$8,Vols!$Q115,IF('Forward Curve'!$D$8=DataValidation!$B$9,Vols!$R115,"ERROR")))))))</f>
        <v>1.8331142810958795E-2</v>
      </c>
      <c r="W115" s="36"/>
      <c r="X115" s="36"/>
    </row>
    <row r="116" spans="1:24" x14ac:dyDescent="0.25">
      <c r="A116" s="5">
        <f>'Forward Curve'!$B127</f>
        <v>47692</v>
      </c>
      <c r="B116" s="6">
        <v>5.7289999999999997E-3</v>
      </c>
      <c r="C116" s="7"/>
      <c r="D116" s="6">
        <v>1.8143599999999999E-2</v>
      </c>
      <c r="E116" s="6">
        <v>1.9731700000000001E-2</v>
      </c>
      <c r="F116" s="6">
        <v>2.1516899999999999E-2</v>
      </c>
      <c r="G116" s="42">
        <v>4.7965999999999995E-2</v>
      </c>
      <c r="H116" s="42">
        <v>1.6405300000000001E-2</v>
      </c>
      <c r="I116" s="8"/>
      <c r="J116" s="7">
        <f>IF('Forward Curve'!$D$7=DataValidation!$A$2,Vols!$D116*(1-(SQRT(YEARFRAC($A$2,$A116,2))*(2*$B116))),IF('Forward Curve'!$D$7=DataValidation!$A$3,Vols!$E116*(1-(SQRT(YEARFRAC($A$2,$A116,2))*(2*$B116))),IF('Forward Curve'!$D$7=DataValidation!$A$5,Vols!$D116*(1-(SQRT(YEARFRAC($A$2,$A116,2))*(2*$B116)))+0.03,IF('Forward Curve'!$D$7=DataValidation!$A$6,Vols!$H116*(1-(SQRT(YEARFRAC($A$2,$A116,2))*(2*$B116))),IF('Forward Curve'!$D$7=DataValidation!$A$4,Vols!$F116*(1-(SQRT(YEARFRAC($A$2,$A116,2))*(2*$B116))),"")))))</f>
        <v>1.749864019468024E-2</v>
      </c>
      <c r="K116" s="7">
        <f>IF('Forward Curve'!$D$7=DataValidation!$A$2,Vols!$D116*(1-(SQRT(YEARFRAC($A$2,$A116,2))*(1*$B116))),IF('Forward Curve'!$D$7=DataValidation!$A$3,Vols!$E116*(1-(SQRT(YEARFRAC($A$2,$A116,2))*(1*$B116))),IF('Forward Curve'!$D$7=DataValidation!$A$5,Vols!$D116*(1-(SQRT(YEARFRAC($A$2,$A116,2))*(1*$B116)))+0.03,IF('Forward Curve'!$D$7=DataValidation!$A$6,Vols!$H116*(1-(SQRT(YEARFRAC($A$2,$A116,2))*(1*$B116))),IF('Forward Curve'!$D$7=DataValidation!$A$4,Vols!$F116*(1-(SQRT(YEARFRAC($A$2,$A116,2))*(1*$B116))),"")))))</f>
        <v>1.7821120097340118E-2</v>
      </c>
      <c r="L116" s="7">
        <f>IF('Forward Curve'!$D$7=DataValidation!$A$2,Vols!$D116*(1+(SQRT(YEARFRAC($A$2,$A116,2))*(1*$B116))),IF('Forward Curve'!$D$7=DataValidation!$A$3,Vols!$E116*(1+(SQRT(YEARFRAC($A$2,$A116,2))*(1*$B116))),IF('Forward Curve'!$D$7=DataValidation!$A$5,Vols!$D116*(1+(SQRT(YEARFRAC($A$2,$A116,2))*(1*$B116)))+0.03,IF('Forward Curve'!$D$7=DataValidation!$A$6,Vols!$H116*(1+(SQRT(YEARFRAC($A$2,$A116,2))*(1*$B116))),IF('Forward Curve'!$D$7=DataValidation!$A$4,Vols!$F116*(1+(SQRT(YEARFRAC($A$2,$A116,2))*(1*$B116))),"")))))</f>
        <v>1.8466079902659877E-2</v>
      </c>
      <c r="M116" s="7">
        <f>IF('Forward Curve'!$D$7=DataValidation!$A$2,Vols!$D116*(1+(SQRT(YEARFRAC($A$2,$A116,2))*(2*$B116))),IF('Forward Curve'!$D$7=DataValidation!$A$3,Vols!$E116*(1+(SQRT(YEARFRAC($A$2,$A116,2))*(2*$B116))),IF('Forward Curve'!$D$7=DataValidation!$A$5,Vols!$D116*(1+(SQRT(YEARFRAC($A$2,$A116,2))*(2*$B116)))+0.03,IF('Forward Curve'!$D$7=DataValidation!$A$6,Vols!$H116*(1+(SQRT(YEARFRAC($A$2,$A116,2))*(2*$B116))),IF('Forward Curve'!$D$7=DataValidation!$A$4,Vols!$F116*(1+(SQRT(YEARFRAC($A$2,$A116,2))*(2*$B116))),"")))))</f>
        <v>1.8788559805319759E-2</v>
      </c>
      <c r="O116" s="47">
        <f t="shared" si="5"/>
        <v>2.5000000000000001E-2</v>
      </c>
      <c r="P116" s="7">
        <f>IF('Forward Curve'!$D$7=DataValidation!$A$2,Vols!$O116,IF('Forward Curve'!$D$7=DataValidation!$A$3,Vols!$O116+(Vols!$E116-Vols!$D116),IF('Forward Curve'!$D$7=DataValidation!$A$5,Vols!$O116+(Vols!$G116-Vols!$D116),IF('Forward Curve'!$D$7=DataValidation!$A$6,Vols!$O116+(Vols!$H116-Vols!$D116),IF('Forward Curve'!$D$7=DataValidation!$A$4,Vols!$O116+(Vols!$F116-Vols!$D116))))))</f>
        <v>2.5000000000000001E-2</v>
      </c>
      <c r="Q116" s="7">
        <f>IF('Forward Curve'!$D$7=DataValidation!$A$2,$D116+0.0025,IF('Forward Curve'!$D$7=DataValidation!$A$3,$E116+0.0025,IF('Forward Curve'!$D$7=DataValidation!$A$5,Vols!$G116+0.0025,IF('Forward Curve'!$D$7=DataValidation!$A$6,Vols!$H116+0.0025,IF('Forward Curve'!$D$7=DataValidation!$A$4,Vols!$F116+0.0025,"")))))</f>
        <v>2.0643599999999998E-2</v>
      </c>
      <c r="R116" s="7">
        <f>IF('Forward Curve'!$D$7=DataValidation!$A$2,$D116+0.005,IF('Forward Curve'!$D$7=DataValidation!$A$3,$E116+0.005,IF('Forward Curve'!$D$7=DataValidation!$A$5,Vols!$G116+0.005,IF('Forward Curve'!$D$7=DataValidation!$A$6,Vols!$H116+0.005,IF('Forward Curve'!$D$7=DataValidation!$A$4,Vols!$F116+0.005,"")))))</f>
        <v>2.31436E-2</v>
      </c>
      <c r="T116" s="50">
        <f>IF('Forward Curve'!$D$8=DataValidation!$B$2,Vols!$M116,IF('Forward Curve'!$D$8=DataValidation!$B$3,Vols!$L116,IF('Forward Curve'!$D$8=DataValidation!$B$4,Vols!$K116,IF('Forward Curve'!$D$8=DataValidation!$B$5,Vols!$J116,IF('Forward Curve'!$D$8=DataValidation!$B$7,$P116,IF('Forward Curve'!$D$8=DataValidation!$B$8,Vols!$Q116,IF('Forward Curve'!$D$8=DataValidation!$B$9,Vols!$R116,"ERROR")))))))</f>
        <v>1.8466079902659877E-2</v>
      </c>
      <c r="W116" s="36"/>
      <c r="X116" s="36"/>
    </row>
    <row r="117" spans="1:24" x14ac:dyDescent="0.25">
      <c r="A117" s="5">
        <f>'Forward Curve'!$B128</f>
        <v>47723</v>
      </c>
      <c r="B117" s="6">
        <v>5.7109999999999991E-3</v>
      </c>
      <c r="C117" s="7"/>
      <c r="D117" s="6">
        <v>1.8277699999999997E-2</v>
      </c>
      <c r="E117" s="6">
        <v>1.9862399999999999E-2</v>
      </c>
      <c r="F117" s="6">
        <v>2.1488200000000002E-2</v>
      </c>
      <c r="G117" s="42">
        <v>4.8094700000000004E-2</v>
      </c>
      <c r="H117" s="42">
        <v>1.6527500000000001E-2</v>
      </c>
      <c r="I117" s="8"/>
      <c r="J117" s="7">
        <f>IF('Forward Curve'!$D$7=DataValidation!$A$2,Vols!$D117*(1-(SQRT(YEARFRAC($A$2,$A117,2))*(2*$B117))),IF('Forward Curve'!$D$7=DataValidation!$A$3,Vols!$E117*(1-(SQRT(YEARFRAC($A$2,$A117,2))*(2*$B117))),IF('Forward Curve'!$D$7=DataValidation!$A$5,Vols!$D117*(1-(SQRT(YEARFRAC($A$2,$A117,2))*(2*$B117)))+0.03,IF('Forward Curve'!$D$7=DataValidation!$A$6,Vols!$H117*(1-(SQRT(YEARFRAC($A$2,$A117,2))*(2*$B117))),IF('Forward Curve'!$D$7=DataValidation!$A$4,Vols!$F117*(1-(SQRT(YEARFRAC($A$2,$A117,2))*(2*$B117))),"")))))</f>
        <v>1.7627123813861726E-2</v>
      </c>
      <c r="K117" s="7">
        <f>IF('Forward Curve'!$D$7=DataValidation!$A$2,Vols!$D117*(1-(SQRT(YEARFRAC($A$2,$A117,2))*(1*$B117))),IF('Forward Curve'!$D$7=DataValidation!$A$3,Vols!$E117*(1-(SQRT(YEARFRAC($A$2,$A117,2))*(1*$B117))),IF('Forward Curve'!$D$7=DataValidation!$A$5,Vols!$D117*(1-(SQRT(YEARFRAC($A$2,$A117,2))*(1*$B117)))+0.03,IF('Forward Curve'!$D$7=DataValidation!$A$6,Vols!$H117*(1-(SQRT(YEARFRAC($A$2,$A117,2))*(1*$B117))),IF('Forward Curve'!$D$7=DataValidation!$A$4,Vols!$F117*(1-(SQRT(YEARFRAC($A$2,$A117,2))*(1*$B117))),"")))))</f>
        <v>1.7952411906930862E-2</v>
      </c>
      <c r="L117" s="7">
        <f>IF('Forward Curve'!$D$7=DataValidation!$A$2,Vols!$D117*(1+(SQRT(YEARFRAC($A$2,$A117,2))*(1*$B117))),IF('Forward Curve'!$D$7=DataValidation!$A$3,Vols!$E117*(1+(SQRT(YEARFRAC($A$2,$A117,2))*(1*$B117))),IF('Forward Curve'!$D$7=DataValidation!$A$5,Vols!$D117*(1+(SQRT(YEARFRAC($A$2,$A117,2))*(1*$B117)))+0.03,IF('Forward Curve'!$D$7=DataValidation!$A$6,Vols!$H117*(1+(SQRT(YEARFRAC($A$2,$A117,2))*(1*$B117))),IF('Forward Curve'!$D$7=DataValidation!$A$4,Vols!$F117*(1+(SQRT(YEARFRAC($A$2,$A117,2))*(1*$B117))),"")))))</f>
        <v>1.8602988093069133E-2</v>
      </c>
      <c r="M117" s="7">
        <f>IF('Forward Curve'!$D$7=DataValidation!$A$2,Vols!$D117*(1+(SQRT(YEARFRAC($A$2,$A117,2))*(2*$B117))),IF('Forward Curve'!$D$7=DataValidation!$A$3,Vols!$E117*(1+(SQRT(YEARFRAC($A$2,$A117,2))*(2*$B117))),IF('Forward Curve'!$D$7=DataValidation!$A$5,Vols!$D117*(1+(SQRT(YEARFRAC($A$2,$A117,2))*(2*$B117)))+0.03,IF('Forward Curve'!$D$7=DataValidation!$A$6,Vols!$H117*(1+(SQRT(YEARFRAC($A$2,$A117,2))*(2*$B117))),IF('Forward Curve'!$D$7=DataValidation!$A$4,Vols!$F117*(1+(SQRT(YEARFRAC($A$2,$A117,2))*(2*$B117))),"")))))</f>
        <v>1.8928276186138269E-2</v>
      </c>
      <c r="O117" s="47">
        <f t="shared" si="5"/>
        <v>2.5000000000000001E-2</v>
      </c>
      <c r="P117" s="7">
        <f>IF('Forward Curve'!$D$7=DataValidation!$A$2,Vols!$O117,IF('Forward Curve'!$D$7=DataValidation!$A$3,Vols!$O117+(Vols!$E117-Vols!$D117),IF('Forward Curve'!$D$7=DataValidation!$A$5,Vols!$O117+(Vols!$G117-Vols!$D117),IF('Forward Curve'!$D$7=DataValidation!$A$6,Vols!$O117+(Vols!$H117-Vols!$D117),IF('Forward Curve'!$D$7=DataValidation!$A$4,Vols!$O117+(Vols!$F117-Vols!$D117))))))</f>
        <v>2.5000000000000001E-2</v>
      </c>
      <c r="Q117" s="7">
        <f>IF('Forward Curve'!$D$7=DataValidation!$A$2,$D117+0.0025,IF('Forward Curve'!$D$7=DataValidation!$A$3,$E117+0.0025,IF('Forward Curve'!$D$7=DataValidation!$A$5,Vols!$G117+0.0025,IF('Forward Curve'!$D$7=DataValidation!$A$6,Vols!$H117+0.0025,IF('Forward Curve'!$D$7=DataValidation!$A$4,Vols!$F117+0.0025,"")))))</f>
        <v>2.0777699999999996E-2</v>
      </c>
      <c r="R117" s="7">
        <f>IF('Forward Curve'!$D$7=DataValidation!$A$2,$D117+0.005,IF('Forward Curve'!$D$7=DataValidation!$A$3,$E117+0.005,IF('Forward Curve'!$D$7=DataValidation!$A$5,Vols!$G117+0.005,IF('Forward Curve'!$D$7=DataValidation!$A$6,Vols!$H117+0.005,IF('Forward Curve'!$D$7=DataValidation!$A$4,Vols!$F117+0.005,"")))))</f>
        <v>2.3277699999999998E-2</v>
      </c>
      <c r="T117" s="50">
        <f>IF('Forward Curve'!$D$8=DataValidation!$B$2,Vols!$M117,IF('Forward Curve'!$D$8=DataValidation!$B$3,Vols!$L117,IF('Forward Curve'!$D$8=DataValidation!$B$4,Vols!$K117,IF('Forward Curve'!$D$8=DataValidation!$B$5,Vols!$J117,IF('Forward Curve'!$D$8=DataValidation!$B$7,$P117,IF('Forward Curve'!$D$8=DataValidation!$B$8,Vols!$Q117,IF('Forward Curve'!$D$8=DataValidation!$B$9,Vols!$R117,"ERROR")))))))</f>
        <v>1.8602988093069133E-2</v>
      </c>
      <c r="W117" s="36"/>
      <c r="X117" s="36"/>
    </row>
    <row r="118" spans="1:24" x14ac:dyDescent="0.25">
      <c r="A118" s="5">
        <f>'Forward Curve'!$B129</f>
        <v>47754</v>
      </c>
      <c r="B118" s="6">
        <v>5.692E-3</v>
      </c>
      <c r="C118" s="7"/>
      <c r="D118" s="6">
        <v>1.8410099999999999E-2</v>
      </c>
      <c r="E118" s="6">
        <v>2.00013E-2</v>
      </c>
      <c r="F118" s="6">
        <v>2.1427000000000002E-2</v>
      </c>
      <c r="G118" s="42">
        <v>4.8236600000000004E-2</v>
      </c>
      <c r="H118" s="42">
        <v>1.6658800000000001E-2</v>
      </c>
      <c r="I118" s="8"/>
      <c r="J118" s="7">
        <f>IF('Forward Curve'!$D$7=DataValidation!$A$2,Vols!$D118*(1-(SQRT(YEARFRAC($A$2,$A118,2))*(2*$B118))),IF('Forward Curve'!$D$7=DataValidation!$A$3,Vols!$E118*(1-(SQRT(YEARFRAC($A$2,$A118,2))*(2*$B118))),IF('Forward Curve'!$D$7=DataValidation!$A$5,Vols!$D118*(1-(SQRT(YEARFRAC($A$2,$A118,2))*(2*$B118)))+0.03,IF('Forward Curve'!$D$7=DataValidation!$A$6,Vols!$H118*(1-(SQRT(YEARFRAC($A$2,$A118,2))*(2*$B118))),IF('Forward Curve'!$D$7=DataValidation!$A$4,Vols!$F118*(1-(SQRT(YEARFRAC($A$2,$A118,2))*(2*$B118))),"")))))</f>
        <v>1.7754102001914001E-2</v>
      </c>
      <c r="K118" s="7">
        <f>IF('Forward Curve'!$D$7=DataValidation!$A$2,Vols!$D118*(1-(SQRT(YEARFRAC($A$2,$A118,2))*(1*$B118))),IF('Forward Curve'!$D$7=DataValidation!$A$3,Vols!$E118*(1-(SQRT(YEARFRAC($A$2,$A118,2))*(1*$B118))),IF('Forward Curve'!$D$7=DataValidation!$A$5,Vols!$D118*(1-(SQRT(YEARFRAC($A$2,$A118,2))*(1*$B118)))+0.03,IF('Forward Curve'!$D$7=DataValidation!$A$6,Vols!$H118*(1-(SQRT(YEARFRAC($A$2,$A118,2))*(1*$B118))),IF('Forward Curve'!$D$7=DataValidation!$A$4,Vols!$F118*(1-(SQRT(YEARFRAC($A$2,$A118,2))*(1*$B118))),"")))))</f>
        <v>1.8082101000956998E-2</v>
      </c>
      <c r="L118" s="7">
        <f>IF('Forward Curve'!$D$7=DataValidation!$A$2,Vols!$D118*(1+(SQRT(YEARFRAC($A$2,$A118,2))*(1*$B118))),IF('Forward Curve'!$D$7=DataValidation!$A$3,Vols!$E118*(1+(SQRT(YEARFRAC($A$2,$A118,2))*(1*$B118))),IF('Forward Curve'!$D$7=DataValidation!$A$5,Vols!$D118*(1+(SQRT(YEARFRAC($A$2,$A118,2))*(1*$B118)))+0.03,IF('Forward Curve'!$D$7=DataValidation!$A$6,Vols!$H118*(1+(SQRT(YEARFRAC($A$2,$A118,2))*(1*$B118))),IF('Forward Curve'!$D$7=DataValidation!$A$4,Vols!$F118*(1+(SQRT(YEARFRAC($A$2,$A118,2))*(1*$B118))),"")))))</f>
        <v>1.8738098999042996E-2</v>
      </c>
      <c r="M118" s="7">
        <f>IF('Forward Curve'!$D$7=DataValidation!$A$2,Vols!$D118*(1+(SQRT(YEARFRAC($A$2,$A118,2))*(2*$B118))),IF('Forward Curve'!$D$7=DataValidation!$A$3,Vols!$E118*(1+(SQRT(YEARFRAC($A$2,$A118,2))*(2*$B118))),IF('Forward Curve'!$D$7=DataValidation!$A$5,Vols!$D118*(1+(SQRT(YEARFRAC($A$2,$A118,2))*(2*$B118)))+0.03,IF('Forward Curve'!$D$7=DataValidation!$A$6,Vols!$H118*(1+(SQRT(YEARFRAC($A$2,$A118,2))*(2*$B118))),IF('Forward Curve'!$D$7=DataValidation!$A$4,Vols!$F118*(1+(SQRT(YEARFRAC($A$2,$A118,2))*(2*$B118))),"")))))</f>
        <v>1.9066097998085996E-2</v>
      </c>
      <c r="O118" s="47">
        <f t="shared" si="5"/>
        <v>2.5000000000000001E-2</v>
      </c>
      <c r="P118" s="7">
        <f>IF('Forward Curve'!$D$7=DataValidation!$A$2,Vols!$O118,IF('Forward Curve'!$D$7=DataValidation!$A$3,Vols!$O118+(Vols!$E118-Vols!$D118),IF('Forward Curve'!$D$7=DataValidation!$A$5,Vols!$O118+(Vols!$G118-Vols!$D118),IF('Forward Curve'!$D$7=DataValidation!$A$6,Vols!$O118+(Vols!$H118-Vols!$D118),IF('Forward Curve'!$D$7=DataValidation!$A$4,Vols!$O118+(Vols!$F118-Vols!$D118))))))</f>
        <v>2.5000000000000001E-2</v>
      </c>
      <c r="Q118" s="7">
        <f>IF('Forward Curve'!$D$7=DataValidation!$A$2,$D118+0.0025,IF('Forward Curve'!$D$7=DataValidation!$A$3,$E118+0.0025,IF('Forward Curve'!$D$7=DataValidation!$A$5,Vols!$G118+0.0025,IF('Forward Curve'!$D$7=DataValidation!$A$6,Vols!$H118+0.0025,IF('Forward Curve'!$D$7=DataValidation!$A$4,Vols!$F118+0.0025,"")))))</f>
        <v>2.0910099999999997E-2</v>
      </c>
      <c r="R118" s="7">
        <f>IF('Forward Curve'!$D$7=DataValidation!$A$2,$D118+0.005,IF('Forward Curve'!$D$7=DataValidation!$A$3,$E118+0.005,IF('Forward Curve'!$D$7=DataValidation!$A$5,Vols!$G118+0.005,IF('Forward Curve'!$D$7=DataValidation!$A$6,Vols!$H118+0.005,IF('Forward Curve'!$D$7=DataValidation!$A$4,Vols!$F118+0.005,"")))))</f>
        <v>2.34101E-2</v>
      </c>
      <c r="T118" s="50">
        <f>IF('Forward Curve'!$D$8=DataValidation!$B$2,Vols!$M118,IF('Forward Curve'!$D$8=DataValidation!$B$3,Vols!$L118,IF('Forward Curve'!$D$8=DataValidation!$B$4,Vols!$K118,IF('Forward Curve'!$D$8=DataValidation!$B$5,Vols!$J118,IF('Forward Curve'!$D$8=DataValidation!$B$7,$P118,IF('Forward Curve'!$D$8=DataValidation!$B$8,Vols!$Q118,IF('Forward Curve'!$D$8=DataValidation!$B$9,Vols!$R118,"ERROR")))))))</f>
        <v>1.8738098999042996E-2</v>
      </c>
      <c r="W118" s="36"/>
      <c r="X118" s="36"/>
    </row>
    <row r="119" spans="1:24" x14ac:dyDescent="0.25">
      <c r="A119" s="5">
        <f>'Forward Curve'!$B130</f>
        <v>47784</v>
      </c>
      <c r="B119" s="6">
        <v>5.6759999999999996E-3</v>
      </c>
      <c r="C119" s="7"/>
      <c r="D119" s="6">
        <v>1.8531800000000001E-2</v>
      </c>
      <c r="E119" s="6">
        <v>2.0121600000000003E-2</v>
      </c>
      <c r="F119" s="6">
        <v>2.1360299999999999E-2</v>
      </c>
      <c r="G119" s="42">
        <v>4.8352899999999997E-2</v>
      </c>
      <c r="H119" s="42">
        <v>1.6770500000000001E-2</v>
      </c>
      <c r="I119" s="8"/>
      <c r="J119" s="7">
        <f>IF('Forward Curve'!$D$7=DataValidation!$A$2,Vols!$D119*(1-(SQRT(YEARFRAC($A$2,$A119,2))*(2*$B119))),IF('Forward Curve'!$D$7=DataValidation!$A$3,Vols!$E119*(1-(SQRT(YEARFRAC($A$2,$A119,2))*(2*$B119))),IF('Forward Curve'!$D$7=DataValidation!$A$5,Vols!$D119*(1-(SQRT(YEARFRAC($A$2,$A119,2))*(2*$B119)))+0.03,IF('Forward Curve'!$D$7=DataValidation!$A$6,Vols!$H119*(1-(SQRT(YEARFRAC($A$2,$A119,2))*(2*$B119))),IF('Forward Curve'!$D$7=DataValidation!$A$4,Vols!$F119*(1-(SQRT(YEARFRAC($A$2,$A119,2))*(2*$B119))),"")))))</f>
        <v>1.7870527184968989E-2</v>
      </c>
      <c r="K119" s="7">
        <f>IF('Forward Curve'!$D$7=DataValidation!$A$2,Vols!$D119*(1-(SQRT(YEARFRAC($A$2,$A119,2))*(1*$B119))),IF('Forward Curve'!$D$7=DataValidation!$A$3,Vols!$E119*(1-(SQRT(YEARFRAC($A$2,$A119,2))*(1*$B119))),IF('Forward Curve'!$D$7=DataValidation!$A$5,Vols!$D119*(1-(SQRT(YEARFRAC($A$2,$A119,2))*(1*$B119)))+0.03,IF('Forward Curve'!$D$7=DataValidation!$A$6,Vols!$H119*(1-(SQRT(YEARFRAC($A$2,$A119,2))*(1*$B119))),IF('Forward Curve'!$D$7=DataValidation!$A$4,Vols!$F119*(1-(SQRT(YEARFRAC($A$2,$A119,2))*(1*$B119))),"")))))</f>
        <v>1.8201163592484495E-2</v>
      </c>
      <c r="L119" s="7">
        <f>IF('Forward Curve'!$D$7=DataValidation!$A$2,Vols!$D119*(1+(SQRT(YEARFRAC($A$2,$A119,2))*(1*$B119))),IF('Forward Curve'!$D$7=DataValidation!$A$3,Vols!$E119*(1+(SQRT(YEARFRAC($A$2,$A119,2))*(1*$B119))),IF('Forward Curve'!$D$7=DataValidation!$A$5,Vols!$D119*(1+(SQRT(YEARFRAC($A$2,$A119,2))*(1*$B119)))+0.03,IF('Forward Curve'!$D$7=DataValidation!$A$6,Vols!$H119*(1+(SQRT(YEARFRAC($A$2,$A119,2))*(1*$B119))),IF('Forward Curve'!$D$7=DataValidation!$A$4,Vols!$F119*(1+(SQRT(YEARFRAC($A$2,$A119,2))*(1*$B119))),"")))))</f>
        <v>1.8862436407515511E-2</v>
      </c>
      <c r="M119" s="7">
        <f>IF('Forward Curve'!$D$7=DataValidation!$A$2,Vols!$D119*(1+(SQRT(YEARFRAC($A$2,$A119,2))*(2*$B119))),IF('Forward Curve'!$D$7=DataValidation!$A$3,Vols!$E119*(1+(SQRT(YEARFRAC($A$2,$A119,2))*(2*$B119))),IF('Forward Curve'!$D$7=DataValidation!$A$5,Vols!$D119*(1+(SQRT(YEARFRAC($A$2,$A119,2))*(2*$B119)))+0.03,IF('Forward Curve'!$D$7=DataValidation!$A$6,Vols!$H119*(1+(SQRT(YEARFRAC($A$2,$A119,2))*(2*$B119))),IF('Forward Curve'!$D$7=DataValidation!$A$4,Vols!$F119*(1+(SQRT(YEARFRAC($A$2,$A119,2))*(2*$B119))),"")))))</f>
        <v>1.9193072815031013E-2</v>
      </c>
      <c r="O119" s="47">
        <f t="shared" si="5"/>
        <v>2.5000000000000001E-2</v>
      </c>
      <c r="P119" s="7">
        <f>IF('Forward Curve'!$D$7=DataValidation!$A$2,Vols!$O119,IF('Forward Curve'!$D$7=DataValidation!$A$3,Vols!$O119+(Vols!$E119-Vols!$D119),IF('Forward Curve'!$D$7=DataValidation!$A$5,Vols!$O119+(Vols!$G119-Vols!$D119),IF('Forward Curve'!$D$7=DataValidation!$A$6,Vols!$O119+(Vols!$H119-Vols!$D119),IF('Forward Curve'!$D$7=DataValidation!$A$4,Vols!$O119+(Vols!$F119-Vols!$D119))))))</f>
        <v>2.5000000000000001E-2</v>
      </c>
      <c r="Q119" s="7">
        <f>IF('Forward Curve'!$D$7=DataValidation!$A$2,$D119+0.0025,IF('Forward Curve'!$D$7=DataValidation!$A$3,$E119+0.0025,IF('Forward Curve'!$D$7=DataValidation!$A$5,Vols!$G119+0.0025,IF('Forward Curve'!$D$7=DataValidation!$A$6,Vols!$H119+0.0025,IF('Forward Curve'!$D$7=DataValidation!$A$4,Vols!$F119+0.0025,"")))))</f>
        <v>2.10318E-2</v>
      </c>
      <c r="R119" s="7">
        <f>IF('Forward Curve'!$D$7=DataValidation!$A$2,$D119+0.005,IF('Forward Curve'!$D$7=DataValidation!$A$3,$E119+0.005,IF('Forward Curve'!$D$7=DataValidation!$A$5,Vols!$G119+0.005,IF('Forward Curve'!$D$7=DataValidation!$A$6,Vols!$H119+0.005,IF('Forward Curve'!$D$7=DataValidation!$A$4,Vols!$F119+0.005,"")))))</f>
        <v>2.3531800000000002E-2</v>
      </c>
      <c r="T119" s="50">
        <f>IF('Forward Curve'!$D$8=DataValidation!$B$2,Vols!$M119,IF('Forward Curve'!$D$8=DataValidation!$B$3,Vols!$L119,IF('Forward Curve'!$D$8=DataValidation!$B$4,Vols!$K119,IF('Forward Curve'!$D$8=DataValidation!$B$5,Vols!$J119,IF('Forward Curve'!$D$8=DataValidation!$B$7,$P119,IF('Forward Curve'!$D$8=DataValidation!$B$8,Vols!$Q119,IF('Forward Curve'!$D$8=DataValidation!$B$9,Vols!$R119,"ERROR")))))))</f>
        <v>1.8862436407515511E-2</v>
      </c>
      <c r="W119" s="36"/>
      <c r="X119" s="36"/>
    </row>
    <row r="120" spans="1:24" x14ac:dyDescent="0.25">
      <c r="A120" s="5">
        <f>'Forward Curve'!$B131</f>
        <v>47815</v>
      </c>
      <c r="B120" s="6">
        <v>5.6839999999999998E-3</v>
      </c>
      <c r="C120" s="7"/>
      <c r="D120" s="6">
        <v>1.86611E-2</v>
      </c>
      <c r="E120" s="6">
        <v>1.9963500000000002E-2</v>
      </c>
      <c r="F120" s="6">
        <v>2.1286399999999997E-2</v>
      </c>
      <c r="G120" s="42">
        <v>4.8440999999999998E-2</v>
      </c>
      <c r="H120" s="42">
        <v>1.6866599999999999E-2</v>
      </c>
      <c r="I120" s="8"/>
      <c r="J120" s="7">
        <f>IF('Forward Curve'!$D$7=DataValidation!$A$2,Vols!$D120*(1-(SQRT(YEARFRAC($A$2,$A120,2))*(2*$B120))),IF('Forward Curve'!$D$7=DataValidation!$A$3,Vols!$E120*(1-(SQRT(YEARFRAC($A$2,$A120,2))*(2*$B120))),IF('Forward Curve'!$D$7=DataValidation!$A$5,Vols!$D120*(1-(SQRT(YEARFRAC($A$2,$A120,2))*(2*$B120)))+0.03,IF('Forward Curve'!$D$7=DataValidation!$A$6,Vols!$H120*(1-(SQRT(YEARFRAC($A$2,$A120,2))*(2*$B120))),IF('Forward Curve'!$D$7=DataValidation!$A$4,Vols!$F120*(1-(SQRT(YEARFRAC($A$2,$A120,2))*(2*$B120))),"")))))</f>
        <v>1.7991375368617484E-2</v>
      </c>
      <c r="K120" s="7">
        <f>IF('Forward Curve'!$D$7=DataValidation!$A$2,Vols!$D120*(1-(SQRT(YEARFRAC($A$2,$A120,2))*(1*$B120))),IF('Forward Curve'!$D$7=DataValidation!$A$3,Vols!$E120*(1-(SQRT(YEARFRAC($A$2,$A120,2))*(1*$B120))),IF('Forward Curve'!$D$7=DataValidation!$A$5,Vols!$D120*(1-(SQRT(YEARFRAC($A$2,$A120,2))*(1*$B120)))+0.03,IF('Forward Curve'!$D$7=DataValidation!$A$6,Vols!$H120*(1-(SQRT(YEARFRAC($A$2,$A120,2))*(1*$B120))),IF('Forward Curve'!$D$7=DataValidation!$A$4,Vols!$F120*(1-(SQRT(YEARFRAC($A$2,$A120,2))*(1*$B120))),"")))))</f>
        <v>1.832623768430874E-2</v>
      </c>
      <c r="L120" s="7">
        <f>IF('Forward Curve'!$D$7=DataValidation!$A$2,Vols!$D120*(1+(SQRT(YEARFRAC($A$2,$A120,2))*(1*$B120))),IF('Forward Curve'!$D$7=DataValidation!$A$3,Vols!$E120*(1+(SQRT(YEARFRAC($A$2,$A120,2))*(1*$B120))),IF('Forward Curve'!$D$7=DataValidation!$A$5,Vols!$D120*(1+(SQRT(YEARFRAC($A$2,$A120,2))*(1*$B120)))+0.03,IF('Forward Curve'!$D$7=DataValidation!$A$6,Vols!$H120*(1+(SQRT(YEARFRAC($A$2,$A120,2))*(1*$B120))),IF('Forward Curve'!$D$7=DataValidation!$A$4,Vols!$F120*(1+(SQRT(YEARFRAC($A$2,$A120,2))*(1*$B120))),"")))))</f>
        <v>1.899596231569126E-2</v>
      </c>
      <c r="M120" s="7">
        <f>IF('Forward Curve'!$D$7=DataValidation!$A$2,Vols!$D120*(1+(SQRT(YEARFRAC($A$2,$A120,2))*(2*$B120))),IF('Forward Curve'!$D$7=DataValidation!$A$3,Vols!$E120*(1+(SQRT(YEARFRAC($A$2,$A120,2))*(2*$B120))),IF('Forward Curve'!$D$7=DataValidation!$A$5,Vols!$D120*(1+(SQRT(YEARFRAC($A$2,$A120,2))*(2*$B120)))+0.03,IF('Forward Curve'!$D$7=DataValidation!$A$6,Vols!$H120*(1+(SQRT(YEARFRAC($A$2,$A120,2))*(2*$B120))),IF('Forward Curve'!$D$7=DataValidation!$A$4,Vols!$F120*(1+(SQRT(YEARFRAC($A$2,$A120,2))*(2*$B120))),"")))))</f>
        <v>1.9330824631382516E-2</v>
      </c>
      <c r="O120" s="47">
        <f t="shared" si="5"/>
        <v>2.5000000000000001E-2</v>
      </c>
      <c r="P120" s="7">
        <f>IF('Forward Curve'!$D$7=DataValidation!$A$2,Vols!$O120,IF('Forward Curve'!$D$7=DataValidation!$A$3,Vols!$O120+(Vols!$E120-Vols!$D120),IF('Forward Curve'!$D$7=DataValidation!$A$5,Vols!$O120+(Vols!$G120-Vols!$D120),IF('Forward Curve'!$D$7=DataValidation!$A$6,Vols!$O120+(Vols!$H120-Vols!$D120),IF('Forward Curve'!$D$7=DataValidation!$A$4,Vols!$O120+(Vols!$F120-Vols!$D120))))))</f>
        <v>2.5000000000000001E-2</v>
      </c>
      <c r="Q120" s="7">
        <f>IF('Forward Curve'!$D$7=DataValidation!$A$2,$D120+0.0025,IF('Forward Curve'!$D$7=DataValidation!$A$3,$E120+0.0025,IF('Forward Curve'!$D$7=DataValidation!$A$5,Vols!$G120+0.0025,IF('Forward Curve'!$D$7=DataValidation!$A$6,Vols!$H120+0.0025,IF('Forward Curve'!$D$7=DataValidation!$A$4,Vols!$F120+0.0025,"")))))</f>
        <v>2.1161099999999999E-2</v>
      </c>
      <c r="R120" s="7">
        <f>IF('Forward Curve'!$D$7=DataValidation!$A$2,$D120+0.005,IF('Forward Curve'!$D$7=DataValidation!$A$3,$E120+0.005,IF('Forward Curve'!$D$7=DataValidation!$A$5,Vols!$G120+0.005,IF('Forward Curve'!$D$7=DataValidation!$A$6,Vols!$H120+0.005,IF('Forward Curve'!$D$7=DataValidation!$A$4,Vols!$F120+0.005,"")))))</f>
        <v>2.3661100000000001E-2</v>
      </c>
      <c r="T120" s="50">
        <f>IF('Forward Curve'!$D$8=DataValidation!$B$2,Vols!$M120,IF('Forward Curve'!$D$8=DataValidation!$B$3,Vols!$L120,IF('Forward Curve'!$D$8=DataValidation!$B$4,Vols!$K120,IF('Forward Curve'!$D$8=DataValidation!$B$5,Vols!$J120,IF('Forward Curve'!$D$8=DataValidation!$B$7,$P120,IF('Forward Curve'!$D$8=DataValidation!$B$8,Vols!$Q120,IF('Forward Curve'!$D$8=DataValidation!$B$9,Vols!$R120,"ERROR")))))))</f>
        <v>1.899596231569126E-2</v>
      </c>
      <c r="W120" s="36"/>
      <c r="X120" s="36"/>
    </row>
    <row r="121" spans="1:24" x14ac:dyDescent="0.25">
      <c r="A121" s="5">
        <f>'Forward Curve'!$B132</f>
        <v>47845</v>
      </c>
      <c r="B121" s="6">
        <v>5.692E-3</v>
      </c>
      <c r="C121" s="7"/>
      <c r="D121" s="6">
        <v>1.8789800000000002E-2</v>
      </c>
      <c r="E121" s="6">
        <v>1.9737299999999999E-2</v>
      </c>
      <c r="F121" s="6">
        <v>2.1213300000000001E-2</v>
      </c>
      <c r="G121" s="42">
        <v>4.8614400000000002E-2</v>
      </c>
      <c r="H121" s="42">
        <v>1.7015599999999999E-2</v>
      </c>
      <c r="I121" s="8"/>
      <c r="J121" s="7">
        <f>IF('Forward Curve'!$D$7=DataValidation!$A$2,Vols!$D121*(1-(SQRT(YEARFRAC($A$2,$A121,2))*(2*$B121))),IF('Forward Curve'!$D$7=DataValidation!$A$3,Vols!$E121*(1-(SQRT(YEARFRAC($A$2,$A121,2))*(2*$B121))),IF('Forward Curve'!$D$7=DataValidation!$A$5,Vols!$D121*(1-(SQRT(YEARFRAC($A$2,$A121,2))*(2*$B121)))+0.03,IF('Forward Curve'!$D$7=DataValidation!$A$6,Vols!$H121*(1-(SQRT(YEARFRAC($A$2,$A121,2))*(2*$B121))),IF('Forward Curve'!$D$7=DataValidation!$A$4,Vols!$F121*(1-(SQRT(YEARFRAC($A$2,$A121,2))*(2*$B121))),"")))))</f>
        <v>1.8111690114749252E-2</v>
      </c>
      <c r="K121" s="7">
        <f>IF('Forward Curve'!$D$7=DataValidation!$A$2,Vols!$D121*(1-(SQRT(YEARFRAC($A$2,$A121,2))*(1*$B121))),IF('Forward Curve'!$D$7=DataValidation!$A$3,Vols!$E121*(1-(SQRT(YEARFRAC($A$2,$A121,2))*(1*$B121))),IF('Forward Curve'!$D$7=DataValidation!$A$5,Vols!$D121*(1-(SQRT(YEARFRAC($A$2,$A121,2))*(1*$B121)))+0.03,IF('Forward Curve'!$D$7=DataValidation!$A$6,Vols!$H121*(1-(SQRT(YEARFRAC($A$2,$A121,2))*(1*$B121))),IF('Forward Curve'!$D$7=DataValidation!$A$4,Vols!$F121*(1-(SQRT(YEARFRAC($A$2,$A121,2))*(1*$B121))),"")))))</f>
        <v>1.8450745057374627E-2</v>
      </c>
      <c r="L121" s="7">
        <f>IF('Forward Curve'!$D$7=DataValidation!$A$2,Vols!$D121*(1+(SQRT(YEARFRAC($A$2,$A121,2))*(1*$B121))),IF('Forward Curve'!$D$7=DataValidation!$A$3,Vols!$E121*(1+(SQRT(YEARFRAC($A$2,$A121,2))*(1*$B121))),IF('Forward Curve'!$D$7=DataValidation!$A$5,Vols!$D121*(1+(SQRT(YEARFRAC($A$2,$A121,2))*(1*$B121)))+0.03,IF('Forward Curve'!$D$7=DataValidation!$A$6,Vols!$H121*(1+(SQRT(YEARFRAC($A$2,$A121,2))*(1*$B121))),IF('Forward Curve'!$D$7=DataValidation!$A$4,Vols!$F121*(1+(SQRT(YEARFRAC($A$2,$A121,2))*(1*$B121))),"")))))</f>
        <v>1.9128854942625378E-2</v>
      </c>
      <c r="M121" s="7">
        <f>IF('Forward Curve'!$D$7=DataValidation!$A$2,Vols!$D121*(1+(SQRT(YEARFRAC($A$2,$A121,2))*(2*$B121))),IF('Forward Curve'!$D$7=DataValidation!$A$3,Vols!$E121*(1+(SQRT(YEARFRAC($A$2,$A121,2))*(2*$B121))),IF('Forward Curve'!$D$7=DataValidation!$A$5,Vols!$D121*(1+(SQRT(YEARFRAC($A$2,$A121,2))*(2*$B121)))+0.03,IF('Forward Curve'!$D$7=DataValidation!$A$6,Vols!$H121*(1+(SQRT(YEARFRAC($A$2,$A121,2))*(2*$B121))),IF('Forward Curve'!$D$7=DataValidation!$A$4,Vols!$F121*(1+(SQRT(YEARFRAC($A$2,$A121,2))*(2*$B121))),"")))))</f>
        <v>1.946790988525075E-2</v>
      </c>
      <c r="O121" s="47">
        <f t="shared" si="5"/>
        <v>2.5000000000000001E-2</v>
      </c>
      <c r="P121" s="7">
        <f>IF('Forward Curve'!$D$7=DataValidation!$A$2,Vols!$O121,IF('Forward Curve'!$D$7=DataValidation!$A$3,Vols!$O121+(Vols!$E121-Vols!$D121),IF('Forward Curve'!$D$7=DataValidation!$A$5,Vols!$O121+(Vols!$G121-Vols!$D121),IF('Forward Curve'!$D$7=DataValidation!$A$6,Vols!$O121+(Vols!$H121-Vols!$D121),IF('Forward Curve'!$D$7=DataValidation!$A$4,Vols!$O121+(Vols!$F121-Vols!$D121))))))</f>
        <v>2.5000000000000001E-2</v>
      </c>
      <c r="Q121" s="7">
        <f>IF('Forward Curve'!$D$7=DataValidation!$A$2,$D121+0.0025,IF('Forward Curve'!$D$7=DataValidation!$A$3,$E121+0.0025,IF('Forward Curve'!$D$7=DataValidation!$A$5,Vols!$G121+0.0025,IF('Forward Curve'!$D$7=DataValidation!$A$6,Vols!$H121+0.0025,IF('Forward Curve'!$D$7=DataValidation!$A$4,Vols!$F121+0.0025,"")))))</f>
        <v>2.1289800000000001E-2</v>
      </c>
      <c r="R121" s="7">
        <f>IF('Forward Curve'!$D$7=DataValidation!$A$2,$D121+0.005,IF('Forward Curve'!$D$7=DataValidation!$A$3,$E121+0.005,IF('Forward Curve'!$D$7=DataValidation!$A$5,Vols!$G121+0.005,IF('Forward Curve'!$D$7=DataValidation!$A$6,Vols!$H121+0.005,IF('Forward Curve'!$D$7=DataValidation!$A$4,Vols!$F121+0.005,"")))))</f>
        <v>2.3789800000000003E-2</v>
      </c>
      <c r="T121" s="50">
        <f>IF('Forward Curve'!$D$8=DataValidation!$B$2,Vols!$M121,IF('Forward Curve'!$D$8=DataValidation!$B$3,Vols!$L121,IF('Forward Curve'!$D$8=DataValidation!$B$4,Vols!$K121,IF('Forward Curve'!$D$8=DataValidation!$B$5,Vols!$J121,IF('Forward Curve'!$D$8=DataValidation!$B$7,$P121,IF('Forward Curve'!$D$8=DataValidation!$B$8,Vols!$Q121,IF('Forward Curve'!$D$8=DataValidation!$B$9,Vols!$R121,"ERROR")))))))</f>
        <v>1.9128854942625378E-2</v>
      </c>
      <c r="W121" s="36"/>
      <c r="X121" s="36"/>
    </row>
    <row r="122" spans="1:24" x14ac:dyDescent="0.25">
      <c r="A122" s="9"/>
      <c r="X122" s="36"/>
    </row>
    <row r="123" spans="1:24" x14ac:dyDescent="0.25">
      <c r="J123" s="7"/>
      <c r="K123" s="7"/>
      <c r="L123" s="7"/>
      <c r="M123" s="7"/>
      <c r="X123" s="36"/>
    </row>
    <row r="124" spans="1:24" x14ac:dyDescent="0.25">
      <c r="X124" s="36"/>
    </row>
    <row r="125" spans="1:24" x14ac:dyDescent="0.25">
      <c r="J125" s="8"/>
      <c r="K125" s="8"/>
      <c r="L125" s="8"/>
      <c r="M125" s="8"/>
      <c r="X125" s="36"/>
    </row>
    <row r="126" spans="1:24" x14ac:dyDescent="0.25">
      <c r="X126" s="36"/>
    </row>
    <row r="127" spans="1:24" x14ac:dyDescent="0.25">
      <c r="X127" s="36"/>
    </row>
    <row r="128" spans="1:24" x14ac:dyDescent="0.25">
      <c r="X128" s="36"/>
    </row>
    <row r="129" spans="24:24" x14ac:dyDescent="0.25">
      <c r="X129" s="36"/>
    </row>
    <row r="130" spans="24:24" x14ac:dyDescent="0.25">
      <c r="X130" s="36"/>
    </row>
    <row r="131" spans="24:24" x14ac:dyDescent="0.25">
      <c r="X131" s="36"/>
    </row>
    <row r="132" spans="24:24" x14ac:dyDescent="0.25">
      <c r="X132" s="36"/>
    </row>
    <row r="133" spans="24:24" x14ac:dyDescent="0.25">
      <c r="X133" s="36"/>
    </row>
    <row r="134" spans="24:24" x14ac:dyDescent="0.25">
      <c r="X134" s="36"/>
    </row>
    <row r="135" spans="24:24" x14ac:dyDescent="0.25">
      <c r="X135" s="36"/>
    </row>
    <row r="136" spans="24:24" x14ac:dyDescent="0.25">
      <c r="X136" s="36"/>
    </row>
    <row r="137" spans="24:24" x14ac:dyDescent="0.25">
      <c r="X137" s="36"/>
    </row>
    <row r="138" spans="24:24" x14ac:dyDescent="0.25">
      <c r="X138" s="36"/>
    </row>
    <row r="139" spans="24:24" x14ac:dyDescent="0.25">
      <c r="X139" s="36"/>
    </row>
    <row r="140" spans="24:24" x14ac:dyDescent="0.25">
      <c r="X140" s="36"/>
    </row>
    <row r="141" spans="24:24" x14ac:dyDescent="0.25">
      <c r="X141" s="36"/>
    </row>
    <row r="142" spans="24:24" x14ac:dyDescent="0.25">
      <c r="X142" s="36"/>
    </row>
    <row r="143" spans="24:24" x14ac:dyDescent="0.25">
      <c r="X143" s="36"/>
    </row>
    <row r="144" spans="24:24" x14ac:dyDescent="0.25">
      <c r="X144" s="36"/>
    </row>
    <row r="145" spans="24:24" x14ac:dyDescent="0.25">
      <c r="X145" s="36"/>
    </row>
    <row r="146" spans="24:24" x14ac:dyDescent="0.25">
      <c r="X146" s="36"/>
    </row>
    <row r="147" spans="24:24" x14ac:dyDescent="0.25">
      <c r="X147" s="36"/>
    </row>
    <row r="148" spans="24:24" x14ac:dyDescent="0.25">
      <c r="X148" s="36"/>
    </row>
    <row r="149" spans="24:24" x14ac:dyDescent="0.25">
      <c r="X149" s="36"/>
    </row>
    <row r="150" spans="24:24" x14ac:dyDescent="0.25">
      <c r="X150" s="36"/>
    </row>
    <row r="151" spans="24:24" x14ac:dyDescent="0.25">
      <c r="X151" s="36"/>
    </row>
    <row r="152" spans="24:24" x14ac:dyDescent="0.25">
      <c r="X152" s="36"/>
    </row>
    <row r="153" spans="24:24" x14ac:dyDescent="0.25">
      <c r="X153" s="36"/>
    </row>
    <row r="154" spans="24:24" x14ac:dyDescent="0.25">
      <c r="X154" s="36"/>
    </row>
    <row r="155" spans="24:24" x14ac:dyDescent="0.25">
      <c r="X155" s="36"/>
    </row>
    <row r="156" spans="24:24" x14ac:dyDescent="0.25">
      <c r="X156" s="36"/>
    </row>
    <row r="157" spans="24:24" x14ac:dyDescent="0.25">
      <c r="X157" s="36"/>
    </row>
    <row r="158" spans="24:24" x14ac:dyDescent="0.25">
      <c r="X158" s="36"/>
    </row>
    <row r="159" spans="24:24" x14ac:dyDescent="0.25">
      <c r="X159" s="36"/>
    </row>
    <row r="160" spans="24:24" x14ac:dyDescent="0.25">
      <c r="X160" s="36"/>
    </row>
    <row r="161" spans="24:24" x14ac:dyDescent="0.25">
      <c r="X161" s="36"/>
    </row>
    <row r="162" spans="24:24" x14ac:dyDescent="0.25">
      <c r="X162" s="36"/>
    </row>
    <row r="163" spans="24:24" x14ac:dyDescent="0.25">
      <c r="X163" s="36"/>
    </row>
    <row r="164" spans="24:24" x14ac:dyDescent="0.25">
      <c r="X164" s="36"/>
    </row>
    <row r="165" spans="24:24" x14ac:dyDescent="0.25">
      <c r="X165" s="36"/>
    </row>
    <row r="166" spans="24:24" x14ac:dyDescent="0.25">
      <c r="X166" s="36"/>
    </row>
    <row r="167" spans="24:24" x14ac:dyDescent="0.25">
      <c r="X167" s="36"/>
    </row>
    <row r="168" spans="24:24" x14ac:dyDescent="0.25">
      <c r="X168" s="36"/>
    </row>
    <row r="169" spans="24:24" x14ac:dyDescent="0.25">
      <c r="X169" s="36"/>
    </row>
    <row r="170" spans="24:24" x14ac:dyDescent="0.25">
      <c r="X170" s="36"/>
    </row>
    <row r="171" spans="24:24" x14ac:dyDescent="0.25">
      <c r="X171" s="36"/>
    </row>
    <row r="172" spans="24:24" x14ac:dyDescent="0.25">
      <c r="X172" s="36"/>
    </row>
    <row r="173" spans="24:24" x14ac:dyDescent="0.25">
      <c r="X173" s="36"/>
    </row>
    <row r="174" spans="24:24" x14ac:dyDescent="0.25">
      <c r="X174" s="36"/>
    </row>
    <row r="175" spans="24:24" x14ac:dyDescent="0.25">
      <c r="X175" s="36"/>
    </row>
    <row r="176" spans="24:24" x14ac:dyDescent="0.25">
      <c r="X176" s="36"/>
    </row>
    <row r="177" spans="24:24" x14ac:dyDescent="0.25">
      <c r="X177" s="36"/>
    </row>
    <row r="178" spans="24:24" x14ac:dyDescent="0.25">
      <c r="X178" s="36"/>
    </row>
    <row r="179" spans="24:24" x14ac:dyDescent="0.25">
      <c r="X179" s="36"/>
    </row>
    <row r="180" spans="24:24" x14ac:dyDescent="0.25">
      <c r="X180" s="36"/>
    </row>
    <row r="181" spans="24:24" x14ac:dyDescent="0.25">
      <c r="X181" s="36"/>
    </row>
    <row r="182" spans="24:24" x14ac:dyDescent="0.25">
      <c r="X182" s="36"/>
    </row>
    <row r="183" spans="24:24" x14ac:dyDescent="0.25">
      <c r="X183" s="36"/>
    </row>
    <row r="184" spans="24:24" x14ac:dyDescent="0.25">
      <c r="X184" s="36"/>
    </row>
    <row r="185" spans="24:24" x14ac:dyDescent="0.25">
      <c r="X185" s="36"/>
    </row>
    <row r="186" spans="24:24" x14ac:dyDescent="0.25">
      <c r="X186" s="36"/>
    </row>
    <row r="187" spans="24:24" x14ac:dyDescent="0.25">
      <c r="X187" s="36"/>
    </row>
    <row r="188" spans="24:24" x14ac:dyDescent="0.25">
      <c r="X188" s="36"/>
    </row>
    <row r="189" spans="24:24" x14ac:dyDescent="0.25">
      <c r="X189" s="36"/>
    </row>
    <row r="190" spans="24:24" x14ac:dyDescent="0.25">
      <c r="X190" s="36"/>
    </row>
    <row r="191" spans="24:24" x14ac:dyDescent="0.25">
      <c r="X191" s="36"/>
    </row>
    <row r="192" spans="24:24" x14ac:dyDescent="0.25">
      <c r="X192" s="36"/>
    </row>
    <row r="193" spans="24:24" x14ac:dyDescent="0.25">
      <c r="X193" s="36"/>
    </row>
    <row r="194" spans="24:24" x14ac:dyDescent="0.25">
      <c r="X194" s="36"/>
    </row>
    <row r="195" spans="24:24" x14ac:dyDescent="0.25">
      <c r="X195" s="36"/>
    </row>
    <row r="196" spans="24:24" x14ac:dyDescent="0.25">
      <c r="X196" s="36"/>
    </row>
    <row r="197" spans="24:24" x14ac:dyDescent="0.25">
      <c r="X197" s="36"/>
    </row>
    <row r="198" spans="24:24" x14ac:dyDescent="0.25">
      <c r="X198" s="36"/>
    </row>
    <row r="199" spans="24:24" x14ac:dyDescent="0.25">
      <c r="X199" s="36"/>
    </row>
    <row r="200" spans="24:24" x14ac:dyDescent="0.25">
      <c r="X200" s="36"/>
    </row>
    <row r="201" spans="24:24" x14ac:dyDescent="0.25">
      <c r="X201" s="36"/>
    </row>
    <row r="202" spans="24:24" x14ac:dyDescent="0.25">
      <c r="X202" s="36"/>
    </row>
    <row r="203" spans="24:24" x14ac:dyDescent="0.25">
      <c r="X203" s="36"/>
    </row>
    <row r="204" spans="24:24" x14ac:dyDescent="0.25">
      <c r="X204" s="36"/>
    </row>
    <row r="205" spans="24:24" x14ac:dyDescent="0.25">
      <c r="X205" s="36"/>
    </row>
    <row r="206" spans="24:24" x14ac:dyDescent="0.25">
      <c r="X206" s="36"/>
    </row>
    <row r="207" spans="24:24" x14ac:dyDescent="0.25">
      <c r="X207" s="36"/>
    </row>
    <row r="208" spans="24:24" x14ac:dyDescent="0.25">
      <c r="X208" s="36"/>
    </row>
    <row r="209" spans="24:24" x14ac:dyDescent="0.25">
      <c r="X209" s="36"/>
    </row>
    <row r="210" spans="24:24" x14ac:dyDescent="0.25">
      <c r="X210" s="36"/>
    </row>
    <row r="211" spans="24:24" x14ac:dyDescent="0.25">
      <c r="X211" s="36"/>
    </row>
    <row r="212" spans="24:24" x14ac:dyDescent="0.25">
      <c r="X212" s="36"/>
    </row>
    <row r="213" spans="24:24" x14ac:dyDescent="0.25">
      <c r="X213" s="36"/>
    </row>
    <row r="214" spans="24:24" x14ac:dyDescent="0.25">
      <c r="X214" s="36"/>
    </row>
    <row r="215" spans="24:24" x14ac:dyDescent="0.25">
      <c r="X215" s="36"/>
    </row>
    <row r="216" spans="24:24" x14ac:dyDescent="0.25">
      <c r="X216" s="36"/>
    </row>
    <row r="217" spans="24:24" x14ac:dyDescent="0.25">
      <c r="X217" s="36"/>
    </row>
    <row r="218" spans="24:24" x14ac:dyDescent="0.25">
      <c r="X218" s="36"/>
    </row>
    <row r="219" spans="24:24" x14ac:dyDescent="0.25">
      <c r="X219" s="36"/>
    </row>
    <row r="220" spans="24:24" x14ac:dyDescent="0.25">
      <c r="X220" s="36"/>
    </row>
    <row r="221" spans="24:24" x14ac:dyDescent="0.25">
      <c r="X221" s="36"/>
    </row>
    <row r="222" spans="24:24" x14ac:dyDescent="0.25">
      <c r="X222" s="36"/>
    </row>
    <row r="223" spans="24:24" x14ac:dyDescent="0.25">
      <c r="X223" s="36"/>
    </row>
    <row r="224" spans="24:24" x14ac:dyDescent="0.25">
      <c r="X224" s="36"/>
    </row>
    <row r="225" spans="24:24" x14ac:dyDescent="0.25">
      <c r="X225" s="36"/>
    </row>
    <row r="226" spans="24:24" x14ac:dyDescent="0.25">
      <c r="X226" s="36"/>
    </row>
    <row r="227" spans="24:24" x14ac:dyDescent="0.25">
      <c r="X227" s="36"/>
    </row>
    <row r="228" spans="24:24" x14ac:dyDescent="0.25">
      <c r="X228" s="36"/>
    </row>
    <row r="229" spans="24:24" x14ac:dyDescent="0.25">
      <c r="X229" s="36"/>
    </row>
    <row r="230" spans="24:24" x14ac:dyDescent="0.25">
      <c r="X230" s="36"/>
    </row>
    <row r="231" spans="24:24" x14ac:dyDescent="0.25">
      <c r="X231" s="36"/>
    </row>
    <row r="232" spans="24:24" x14ac:dyDescent="0.25">
      <c r="X232" s="36"/>
    </row>
    <row r="233" spans="24:24" x14ac:dyDescent="0.25">
      <c r="X233" s="36"/>
    </row>
    <row r="234" spans="24:24" x14ac:dyDescent="0.25">
      <c r="X234" s="36"/>
    </row>
    <row r="235" spans="24:24" x14ac:dyDescent="0.25">
      <c r="X235" s="36"/>
    </row>
    <row r="236" spans="24:24" x14ac:dyDescent="0.25">
      <c r="X236" s="36"/>
    </row>
    <row r="237" spans="24:24" x14ac:dyDescent="0.25">
      <c r="X237" s="36"/>
    </row>
    <row r="238" spans="24:24" x14ac:dyDescent="0.25">
      <c r="X238" s="36"/>
    </row>
    <row r="239" spans="24:24" x14ac:dyDescent="0.25">
      <c r="X239" s="36"/>
    </row>
    <row r="240" spans="24:24" x14ac:dyDescent="0.25">
      <c r="X240" s="36"/>
    </row>
    <row r="241" spans="24:24" x14ac:dyDescent="0.25">
      <c r="X241" s="36"/>
    </row>
    <row r="242" spans="24:24" x14ac:dyDescent="0.25">
      <c r="X242" s="36"/>
    </row>
    <row r="243" spans="24:24" x14ac:dyDescent="0.25">
      <c r="X243" s="36"/>
    </row>
    <row r="244" spans="24:24" x14ac:dyDescent="0.25">
      <c r="X244" s="36"/>
    </row>
    <row r="245" spans="24:24" x14ac:dyDescent="0.25">
      <c r="X245" s="36"/>
    </row>
    <row r="246" spans="24:24" x14ac:dyDescent="0.25">
      <c r="X246" s="36"/>
    </row>
    <row r="247" spans="24:24" x14ac:dyDescent="0.25">
      <c r="X247" s="36"/>
    </row>
    <row r="248" spans="24:24" x14ac:dyDescent="0.25">
      <c r="X248" s="36"/>
    </row>
    <row r="249" spans="24:24" x14ac:dyDescent="0.25">
      <c r="X249" s="36"/>
    </row>
    <row r="250" spans="24:24" x14ac:dyDescent="0.25">
      <c r="X250" s="36"/>
    </row>
    <row r="251" spans="24:24" x14ac:dyDescent="0.25">
      <c r="X251" s="36"/>
    </row>
    <row r="252" spans="24:24" x14ac:dyDescent="0.25">
      <c r="X252" s="36"/>
    </row>
    <row r="253" spans="24:24" x14ac:dyDescent="0.25">
      <c r="X253" s="36"/>
    </row>
    <row r="254" spans="24:24" x14ac:dyDescent="0.25">
      <c r="X254" s="36"/>
    </row>
    <row r="255" spans="24:24" x14ac:dyDescent="0.25">
      <c r="X255" s="36"/>
    </row>
    <row r="256" spans="24:24" x14ac:dyDescent="0.25">
      <c r="X256" s="36"/>
    </row>
    <row r="257" spans="24:24" x14ac:dyDescent="0.25">
      <c r="X257" s="36"/>
    </row>
    <row r="258" spans="24:24" x14ac:dyDescent="0.25">
      <c r="X258" s="36"/>
    </row>
    <row r="259" spans="24:24" x14ac:dyDescent="0.25">
      <c r="X259" s="36"/>
    </row>
    <row r="260" spans="24:24" x14ac:dyDescent="0.25">
      <c r="X260" s="36"/>
    </row>
    <row r="261" spans="24:24" x14ac:dyDescent="0.25">
      <c r="X261" s="36"/>
    </row>
    <row r="262" spans="24:24" x14ac:dyDescent="0.25">
      <c r="X262" s="36"/>
    </row>
    <row r="263" spans="24:24" x14ac:dyDescent="0.25">
      <c r="X263" s="36"/>
    </row>
    <row r="264" spans="24:24" x14ac:dyDescent="0.25">
      <c r="X264" s="36"/>
    </row>
    <row r="265" spans="24:24" x14ac:dyDescent="0.25">
      <c r="X265" s="36"/>
    </row>
    <row r="266" spans="24:24" x14ac:dyDescent="0.25">
      <c r="X266" s="36"/>
    </row>
    <row r="267" spans="24:24" x14ac:dyDescent="0.25">
      <c r="X267" s="36"/>
    </row>
    <row r="268" spans="24:24" x14ac:dyDescent="0.25">
      <c r="X268" s="36"/>
    </row>
    <row r="269" spans="24:24" x14ac:dyDescent="0.25">
      <c r="X269" s="36"/>
    </row>
    <row r="270" spans="24:24" x14ac:dyDescent="0.25">
      <c r="X270" s="36"/>
    </row>
    <row r="271" spans="24:24" x14ac:dyDescent="0.25">
      <c r="X271" s="36"/>
    </row>
    <row r="272" spans="24:24" x14ac:dyDescent="0.25">
      <c r="X272" s="36"/>
    </row>
    <row r="273" spans="24:24" x14ac:dyDescent="0.25">
      <c r="X273" s="36"/>
    </row>
    <row r="274" spans="24:24" x14ac:dyDescent="0.25">
      <c r="X274" s="36"/>
    </row>
    <row r="275" spans="24:24" x14ac:dyDescent="0.25">
      <c r="X275" s="36"/>
    </row>
    <row r="276" spans="24:24" x14ac:dyDescent="0.25">
      <c r="X276" s="36"/>
    </row>
    <row r="277" spans="24:24" x14ac:dyDescent="0.25">
      <c r="X277" s="36"/>
    </row>
    <row r="278" spans="24:24" x14ac:dyDescent="0.25">
      <c r="X278" s="36"/>
    </row>
    <row r="279" spans="24:24" x14ac:dyDescent="0.25">
      <c r="X279" s="36"/>
    </row>
    <row r="280" spans="24:24" x14ac:dyDescent="0.25">
      <c r="X280" s="36"/>
    </row>
    <row r="281" spans="24:24" x14ac:dyDescent="0.25">
      <c r="X281" s="36"/>
    </row>
    <row r="282" spans="24:24" x14ac:dyDescent="0.25">
      <c r="X282" s="36"/>
    </row>
    <row r="283" spans="24:24" x14ac:dyDescent="0.25">
      <c r="X283" s="36"/>
    </row>
    <row r="284" spans="24:24" x14ac:dyDescent="0.25">
      <c r="X284" s="36"/>
    </row>
    <row r="285" spans="24:24" x14ac:dyDescent="0.25">
      <c r="X285" s="36"/>
    </row>
    <row r="286" spans="24:24" x14ac:dyDescent="0.25">
      <c r="X286" s="36"/>
    </row>
    <row r="287" spans="24:24" x14ac:dyDescent="0.25">
      <c r="X287" s="36"/>
    </row>
    <row r="288" spans="24:24" x14ac:dyDescent="0.25">
      <c r="X288" s="36"/>
    </row>
    <row r="289" spans="24:24" x14ac:dyDescent="0.25">
      <c r="X289" s="36"/>
    </row>
    <row r="290" spans="24:24" x14ac:dyDescent="0.25">
      <c r="X290" s="36"/>
    </row>
    <row r="291" spans="24:24" x14ac:dyDescent="0.25">
      <c r="X291" s="36"/>
    </row>
    <row r="292" spans="24:24" x14ac:dyDescent="0.25">
      <c r="X292" s="36"/>
    </row>
    <row r="293" spans="24:24" x14ac:dyDescent="0.25">
      <c r="X293" s="36"/>
    </row>
    <row r="294" spans="24:24" x14ac:dyDescent="0.25">
      <c r="X294" s="36"/>
    </row>
    <row r="295" spans="24:24" x14ac:dyDescent="0.25">
      <c r="X295" s="36"/>
    </row>
    <row r="296" spans="24:24" x14ac:dyDescent="0.25">
      <c r="X296" s="36"/>
    </row>
    <row r="297" spans="24:24" x14ac:dyDescent="0.25">
      <c r="X297" s="36"/>
    </row>
    <row r="298" spans="24:24" x14ac:dyDescent="0.25">
      <c r="X298" s="36"/>
    </row>
    <row r="299" spans="24:24" x14ac:dyDescent="0.25">
      <c r="X299" s="36"/>
    </row>
    <row r="300" spans="24:24" x14ac:dyDescent="0.25">
      <c r="X300" s="36"/>
    </row>
    <row r="301" spans="24:24" x14ac:dyDescent="0.25">
      <c r="X301" s="36"/>
    </row>
    <row r="302" spans="24:24" x14ac:dyDescent="0.25">
      <c r="X302" s="36"/>
    </row>
    <row r="303" spans="24:24" x14ac:dyDescent="0.25">
      <c r="X303" s="36"/>
    </row>
    <row r="304" spans="24:24" x14ac:dyDescent="0.25">
      <c r="X304" s="36"/>
    </row>
    <row r="305" spans="24:24" x14ac:dyDescent="0.25">
      <c r="X305" s="36"/>
    </row>
    <row r="306" spans="24:24" x14ac:dyDescent="0.25">
      <c r="X306" s="36"/>
    </row>
    <row r="307" spans="24:24" x14ac:dyDescent="0.25">
      <c r="X307" s="36"/>
    </row>
    <row r="308" spans="24:24" x14ac:dyDescent="0.25">
      <c r="X308" s="36"/>
    </row>
    <row r="309" spans="24:24" x14ac:dyDescent="0.25">
      <c r="X309" s="36"/>
    </row>
    <row r="310" spans="24:24" x14ac:dyDescent="0.25">
      <c r="X310" s="36"/>
    </row>
    <row r="311" spans="24:24" x14ac:dyDescent="0.25">
      <c r="X311" s="36"/>
    </row>
    <row r="312" spans="24:24" x14ac:dyDescent="0.25">
      <c r="X312" s="36"/>
    </row>
    <row r="313" spans="24:24" x14ac:dyDescent="0.25">
      <c r="X313" s="36"/>
    </row>
    <row r="314" spans="24:24" x14ac:dyDescent="0.25">
      <c r="X314" s="36"/>
    </row>
    <row r="315" spans="24:24" x14ac:dyDescent="0.25">
      <c r="X315" s="36"/>
    </row>
    <row r="316" spans="24:24" x14ac:dyDescent="0.25">
      <c r="X316" s="36"/>
    </row>
    <row r="317" spans="24:24" x14ac:dyDescent="0.25">
      <c r="X317" s="36"/>
    </row>
    <row r="318" spans="24:24" x14ac:dyDescent="0.25">
      <c r="X318" s="36"/>
    </row>
    <row r="319" spans="24:24" x14ac:dyDescent="0.25">
      <c r="X319" s="36"/>
    </row>
    <row r="320" spans="24:24" x14ac:dyDescent="0.25">
      <c r="X320" s="36"/>
    </row>
    <row r="321" spans="24:24" x14ac:dyDescent="0.25">
      <c r="X321" s="36"/>
    </row>
    <row r="322" spans="24:24" x14ac:dyDescent="0.25">
      <c r="X322" s="36"/>
    </row>
    <row r="323" spans="24:24" x14ac:dyDescent="0.25">
      <c r="X323" s="36"/>
    </row>
    <row r="324" spans="24:24" x14ac:dyDescent="0.25">
      <c r="X324" s="36"/>
    </row>
    <row r="325" spans="24:24" x14ac:dyDescent="0.25">
      <c r="X325" s="36"/>
    </row>
    <row r="326" spans="24:24" x14ac:dyDescent="0.25">
      <c r="X326" s="36"/>
    </row>
    <row r="327" spans="24:24" x14ac:dyDescent="0.25">
      <c r="X327" s="36"/>
    </row>
    <row r="328" spans="24:24" x14ac:dyDescent="0.25">
      <c r="X328" s="36"/>
    </row>
    <row r="329" spans="24:24" x14ac:dyDescent="0.25">
      <c r="X329" s="36"/>
    </row>
    <row r="330" spans="24:24" x14ac:dyDescent="0.25">
      <c r="X330" s="36"/>
    </row>
    <row r="331" spans="24:24" x14ac:dyDescent="0.25">
      <c r="X331" s="36"/>
    </row>
    <row r="332" spans="24:24" x14ac:dyDescent="0.25">
      <c r="X332" s="36"/>
    </row>
    <row r="333" spans="24:24" x14ac:dyDescent="0.25">
      <c r="X333" s="36"/>
    </row>
    <row r="334" spans="24:24" x14ac:dyDescent="0.25">
      <c r="X334" s="36"/>
    </row>
    <row r="335" spans="24:24" x14ac:dyDescent="0.25">
      <c r="X335" s="36"/>
    </row>
    <row r="336" spans="24:24" x14ac:dyDescent="0.25">
      <c r="X336" s="36"/>
    </row>
    <row r="337" spans="24:24" x14ac:dyDescent="0.25">
      <c r="X337" s="36"/>
    </row>
    <row r="338" spans="24:24" x14ac:dyDescent="0.25">
      <c r="X338" s="36"/>
    </row>
    <row r="339" spans="24:24" x14ac:dyDescent="0.25">
      <c r="X339" s="36"/>
    </row>
    <row r="340" spans="24:24" x14ac:dyDescent="0.25">
      <c r="X340" s="36"/>
    </row>
    <row r="341" spans="24:24" x14ac:dyDescent="0.25">
      <c r="X341" s="36"/>
    </row>
    <row r="342" spans="24:24" x14ac:dyDescent="0.25">
      <c r="X342" s="36"/>
    </row>
    <row r="343" spans="24:24" x14ac:dyDescent="0.25">
      <c r="X343" s="36"/>
    </row>
    <row r="344" spans="24:24" x14ac:dyDescent="0.25">
      <c r="X344" s="36"/>
    </row>
    <row r="345" spans="24:24" x14ac:dyDescent="0.25">
      <c r="X345" s="36"/>
    </row>
    <row r="346" spans="24:24" x14ac:dyDescent="0.25">
      <c r="X346" s="36"/>
    </row>
    <row r="347" spans="24:24" x14ac:dyDescent="0.25">
      <c r="X347" s="36"/>
    </row>
    <row r="348" spans="24:24" x14ac:dyDescent="0.25">
      <c r="X348" s="36"/>
    </row>
    <row r="349" spans="24:24" x14ac:dyDescent="0.25">
      <c r="X349" s="36"/>
    </row>
    <row r="350" spans="24:24" x14ac:dyDescent="0.25">
      <c r="X350" s="36"/>
    </row>
    <row r="351" spans="24:24" x14ac:dyDescent="0.25">
      <c r="X351" s="36"/>
    </row>
    <row r="352" spans="24:24" x14ac:dyDescent="0.25">
      <c r="X352" s="36"/>
    </row>
    <row r="353" spans="24:24" x14ac:dyDescent="0.25">
      <c r="X353" s="36"/>
    </row>
    <row r="354" spans="24:24" x14ac:dyDescent="0.25">
      <c r="X354" s="36"/>
    </row>
    <row r="355" spans="24:24" x14ac:dyDescent="0.25">
      <c r="X355" s="36"/>
    </row>
    <row r="356" spans="24:24" x14ac:dyDescent="0.25">
      <c r="X356" s="36"/>
    </row>
    <row r="357" spans="24:24" x14ac:dyDescent="0.25">
      <c r="X357" s="36"/>
    </row>
    <row r="358" spans="24:24" x14ac:dyDescent="0.25">
      <c r="X358" s="36"/>
    </row>
    <row r="359" spans="24:24" x14ac:dyDescent="0.25">
      <c r="X359" s="36"/>
    </row>
    <row r="360" spans="24:24" x14ac:dyDescent="0.25">
      <c r="X360" s="36"/>
    </row>
    <row r="361" spans="24:24" x14ac:dyDescent="0.25">
      <c r="X361" s="36"/>
    </row>
    <row r="362" spans="24:24" x14ac:dyDescent="0.25">
      <c r="X362" s="36"/>
    </row>
    <row r="363" spans="24:24" x14ac:dyDescent="0.25">
      <c r="X363" s="36"/>
    </row>
    <row r="364" spans="24:24" x14ac:dyDescent="0.25">
      <c r="X364" s="36"/>
    </row>
    <row r="365" spans="24:24" x14ac:dyDescent="0.25">
      <c r="X365" s="36"/>
    </row>
    <row r="366" spans="24:24" x14ac:dyDescent="0.25">
      <c r="X366" s="36"/>
    </row>
    <row r="367" spans="24:24" x14ac:dyDescent="0.25">
      <c r="X367" s="36"/>
    </row>
    <row r="368" spans="24:24" x14ac:dyDescent="0.25">
      <c r="X368" s="36"/>
    </row>
    <row r="369" spans="24:24" x14ac:dyDescent="0.25">
      <c r="X369" s="36"/>
    </row>
    <row r="370" spans="24:24" x14ac:dyDescent="0.25">
      <c r="X370" s="36"/>
    </row>
    <row r="371" spans="24:24" x14ac:dyDescent="0.25">
      <c r="X371" s="36"/>
    </row>
    <row r="372" spans="24:24" x14ac:dyDescent="0.25">
      <c r="X372" s="36"/>
    </row>
    <row r="373" spans="24:24" x14ac:dyDescent="0.25">
      <c r="X373" s="36"/>
    </row>
    <row r="374" spans="24:24" x14ac:dyDescent="0.25">
      <c r="X374" s="36"/>
    </row>
    <row r="375" spans="24:24" x14ac:dyDescent="0.25">
      <c r="X375" s="36"/>
    </row>
    <row r="376" spans="24:24" x14ac:dyDescent="0.25">
      <c r="X376" s="36"/>
    </row>
    <row r="377" spans="24:24" x14ac:dyDescent="0.25">
      <c r="X377" s="36"/>
    </row>
    <row r="378" spans="24:24" x14ac:dyDescent="0.25">
      <c r="X378" s="36"/>
    </row>
    <row r="379" spans="24:24" x14ac:dyDescent="0.25">
      <c r="X379" s="36"/>
    </row>
    <row r="380" spans="24:24" x14ac:dyDescent="0.25">
      <c r="X380" s="36"/>
    </row>
    <row r="381" spans="24:24" x14ac:dyDescent="0.25">
      <c r="X381" s="36"/>
    </row>
    <row r="382" spans="24:24" x14ac:dyDescent="0.25">
      <c r="X382" s="36"/>
    </row>
    <row r="383" spans="24:24" x14ac:dyDescent="0.25">
      <c r="X383" s="36"/>
    </row>
    <row r="384" spans="24:24" x14ac:dyDescent="0.25">
      <c r="X384" s="36"/>
    </row>
    <row r="385" spans="24:24" x14ac:dyDescent="0.25">
      <c r="X385" s="36"/>
    </row>
    <row r="386" spans="24:24" x14ac:dyDescent="0.25">
      <c r="X386" s="36"/>
    </row>
    <row r="387" spans="24:24" x14ac:dyDescent="0.25">
      <c r="X387" s="36"/>
    </row>
    <row r="388" spans="24:24" x14ac:dyDescent="0.25">
      <c r="X388" s="36"/>
    </row>
    <row r="389" spans="24:24" x14ac:dyDescent="0.25">
      <c r="X389" s="36"/>
    </row>
    <row r="390" spans="24:24" x14ac:dyDescent="0.25">
      <c r="X390" s="36"/>
    </row>
    <row r="391" spans="24:24" x14ac:dyDescent="0.25">
      <c r="X391" s="36"/>
    </row>
    <row r="392" spans="24:24" x14ac:dyDescent="0.25">
      <c r="X392" s="36"/>
    </row>
    <row r="393" spans="24:24" x14ac:dyDescent="0.25">
      <c r="X393" s="36"/>
    </row>
    <row r="394" spans="24:24" x14ac:dyDescent="0.25">
      <c r="X394" s="36"/>
    </row>
    <row r="395" spans="24:24" x14ac:dyDescent="0.25">
      <c r="X395" s="36"/>
    </row>
    <row r="396" spans="24:24" x14ac:dyDescent="0.25">
      <c r="X396" s="36"/>
    </row>
    <row r="397" spans="24:24" x14ac:dyDescent="0.25">
      <c r="X397" s="36"/>
    </row>
    <row r="398" spans="24:24" x14ac:dyDescent="0.25">
      <c r="X398" s="36"/>
    </row>
    <row r="399" spans="24:24" x14ac:dyDescent="0.25">
      <c r="X399" s="36"/>
    </row>
    <row r="400" spans="24:24" x14ac:dyDescent="0.25">
      <c r="X400" s="36"/>
    </row>
    <row r="401" spans="24:24" x14ac:dyDescent="0.25">
      <c r="X401" s="36"/>
    </row>
    <row r="402" spans="24:24" x14ac:dyDescent="0.25">
      <c r="X402" s="36"/>
    </row>
    <row r="403" spans="24:24" x14ac:dyDescent="0.25">
      <c r="X403" s="36"/>
    </row>
    <row r="404" spans="24:24" x14ac:dyDescent="0.25">
      <c r="X404" s="36"/>
    </row>
    <row r="405" spans="24:24" x14ac:dyDescent="0.25">
      <c r="X405" s="36"/>
    </row>
    <row r="406" spans="24:24" x14ac:dyDescent="0.25">
      <c r="X406" s="36"/>
    </row>
    <row r="407" spans="24:24" x14ac:dyDescent="0.25">
      <c r="X407" s="36"/>
    </row>
    <row r="408" spans="24:24" x14ac:dyDescent="0.25">
      <c r="X408" s="36"/>
    </row>
    <row r="409" spans="24:24" x14ac:dyDescent="0.25">
      <c r="X409" s="36"/>
    </row>
    <row r="410" spans="24:24" x14ac:dyDescent="0.25">
      <c r="X410" s="36"/>
    </row>
    <row r="411" spans="24:24" x14ac:dyDescent="0.25">
      <c r="X411" s="36"/>
    </row>
    <row r="412" spans="24:24" x14ac:dyDescent="0.25">
      <c r="X412" s="36"/>
    </row>
    <row r="413" spans="24:24" x14ac:dyDescent="0.25">
      <c r="X413" s="36"/>
    </row>
    <row r="414" spans="24:24" x14ac:dyDescent="0.25">
      <c r="X414" s="36"/>
    </row>
    <row r="415" spans="24:24" x14ac:dyDescent="0.25">
      <c r="X415" s="36"/>
    </row>
    <row r="416" spans="24:24" x14ac:dyDescent="0.25">
      <c r="X416" s="36"/>
    </row>
    <row r="417" spans="24:24" x14ac:dyDescent="0.25">
      <c r="X417" s="36"/>
    </row>
    <row r="418" spans="24:24" x14ac:dyDescent="0.25">
      <c r="X418" s="36"/>
    </row>
    <row r="419" spans="24:24" x14ac:dyDescent="0.25">
      <c r="X419" s="36"/>
    </row>
    <row r="420" spans="24:24" x14ac:dyDescent="0.25">
      <c r="X420" s="36"/>
    </row>
    <row r="421" spans="24:24" x14ac:dyDescent="0.25">
      <c r="X421" s="36"/>
    </row>
    <row r="422" spans="24:24" x14ac:dyDescent="0.25">
      <c r="X422" s="36"/>
    </row>
    <row r="423" spans="24:24" x14ac:dyDescent="0.25">
      <c r="X423" s="36"/>
    </row>
    <row r="424" spans="24:24" x14ac:dyDescent="0.25">
      <c r="X424" s="36"/>
    </row>
    <row r="425" spans="24:24" x14ac:dyDescent="0.25">
      <c r="X425" s="36"/>
    </row>
    <row r="426" spans="24:24" x14ac:dyDescent="0.25">
      <c r="X426" s="36"/>
    </row>
    <row r="427" spans="24:24" x14ac:dyDescent="0.25">
      <c r="X427" s="36"/>
    </row>
    <row r="428" spans="24:24" x14ac:dyDescent="0.25">
      <c r="X428" s="36"/>
    </row>
    <row r="429" spans="24:24" x14ac:dyDescent="0.25">
      <c r="X429" s="36"/>
    </row>
    <row r="430" spans="24:24" x14ac:dyDescent="0.25">
      <c r="X430" s="36"/>
    </row>
    <row r="431" spans="24:24" x14ac:dyDescent="0.25">
      <c r="X431" s="36"/>
    </row>
    <row r="432" spans="24:24" x14ac:dyDescent="0.25">
      <c r="X432" s="36"/>
    </row>
    <row r="433" spans="24:24" x14ac:dyDescent="0.25">
      <c r="X433" s="36"/>
    </row>
    <row r="434" spans="24:24" x14ac:dyDescent="0.25">
      <c r="X434" s="36"/>
    </row>
    <row r="435" spans="24:24" x14ac:dyDescent="0.25">
      <c r="X435" s="36"/>
    </row>
    <row r="436" spans="24:24" x14ac:dyDescent="0.25">
      <c r="X436" s="36"/>
    </row>
    <row r="437" spans="24:24" x14ac:dyDescent="0.25">
      <c r="X437" s="36"/>
    </row>
    <row r="438" spans="24:24" x14ac:dyDescent="0.25">
      <c r="X438" s="36"/>
    </row>
    <row r="439" spans="24:24" x14ac:dyDescent="0.25">
      <c r="X439" s="36"/>
    </row>
    <row r="440" spans="24:24" x14ac:dyDescent="0.25">
      <c r="X440" s="36"/>
    </row>
    <row r="441" spans="24:24" x14ac:dyDescent="0.25">
      <c r="X441" s="36"/>
    </row>
    <row r="442" spans="24:24" x14ac:dyDescent="0.25">
      <c r="X442" s="36"/>
    </row>
    <row r="443" spans="24:24" x14ac:dyDescent="0.25">
      <c r="X443" s="36"/>
    </row>
    <row r="444" spans="24:24" x14ac:dyDescent="0.25">
      <c r="X444" s="36"/>
    </row>
    <row r="445" spans="24:24" x14ac:dyDescent="0.25">
      <c r="X445" s="36"/>
    </row>
    <row r="446" spans="24:24" x14ac:dyDescent="0.25">
      <c r="X446" s="36"/>
    </row>
    <row r="447" spans="24:24" x14ac:dyDescent="0.25">
      <c r="X447" s="36"/>
    </row>
    <row r="448" spans="24:24" x14ac:dyDescent="0.25">
      <c r="X448" s="36"/>
    </row>
    <row r="449" spans="24:24" x14ac:dyDescent="0.25">
      <c r="X449" s="36"/>
    </row>
    <row r="450" spans="24:24" x14ac:dyDescent="0.25">
      <c r="X450" s="36"/>
    </row>
    <row r="451" spans="24:24" x14ac:dyDescent="0.25">
      <c r="X451" s="36"/>
    </row>
    <row r="452" spans="24:24" x14ac:dyDescent="0.25">
      <c r="X452" s="36"/>
    </row>
    <row r="453" spans="24:24" x14ac:dyDescent="0.25">
      <c r="X453" s="36"/>
    </row>
    <row r="454" spans="24:24" x14ac:dyDescent="0.25">
      <c r="X454" s="36"/>
    </row>
    <row r="455" spans="24:24" x14ac:dyDescent="0.25">
      <c r="X455" s="36"/>
    </row>
    <row r="456" spans="24:24" x14ac:dyDescent="0.25">
      <c r="X456" s="36"/>
    </row>
    <row r="457" spans="24:24" x14ac:dyDescent="0.25">
      <c r="X457" s="36"/>
    </row>
    <row r="458" spans="24:24" x14ac:dyDescent="0.25">
      <c r="X458" s="36"/>
    </row>
    <row r="459" spans="24:24" x14ac:dyDescent="0.25">
      <c r="X459" s="36"/>
    </row>
    <row r="460" spans="24:24" x14ac:dyDescent="0.25">
      <c r="X460" s="36"/>
    </row>
    <row r="461" spans="24:24" x14ac:dyDescent="0.25">
      <c r="X461" s="36"/>
    </row>
    <row r="462" spans="24:24" x14ac:dyDescent="0.25">
      <c r="X462" s="36"/>
    </row>
    <row r="463" spans="24:24" x14ac:dyDescent="0.25">
      <c r="X463" s="36"/>
    </row>
    <row r="464" spans="24:24" x14ac:dyDescent="0.25">
      <c r="X464" s="36"/>
    </row>
    <row r="465" spans="24:24" x14ac:dyDescent="0.25">
      <c r="X465" s="36"/>
    </row>
    <row r="466" spans="24:24" x14ac:dyDescent="0.25">
      <c r="X466" s="36"/>
    </row>
    <row r="467" spans="24:24" x14ac:dyDescent="0.25">
      <c r="X467" s="36"/>
    </row>
    <row r="468" spans="24:24" x14ac:dyDescent="0.25">
      <c r="X468" s="36"/>
    </row>
    <row r="469" spans="24:24" x14ac:dyDescent="0.25">
      <c r="X469" s="36"/>
    </row>
    <row r="470" spans="24:24" x14ac:dyDescent="0.25">
      <c r="X470" s="36"/>
    </row>
    <row r="471" spans="24:24" x14ac:dyDescent="0.25">
      <c r="X471" s="36"/>
    </row>
    <row r="472" spans="24:24" x14ac:dyDescent="0.25">
      <c r="X472" s="36"/>
    </row>
    <row r="473" spans="24:24" x14ac:dyDescent="0.25">
      <c r="X473" s="36"/>
    </row>
    <row r="474" spans="24:24" x14ac:dyDescent="0.25">
      <c r="X474" s="36"/>
    </row>
    <row r="475" spans="24:24" x14ac:dyDescent="0.25">
      <c r="X475" s="36"/>
    </row>
    <row r="476" spans="24:24" x14ac:dyDescent="0.25">
      <c r="X476" s="36"/>
    </row>
    <row r="477" spans="24:24" x14ac:dyDescent="0.25">
      <c r="X477" s="36"/>
    </row>
    <row r="478" spans="24:24" x14ac:dyDescent="0.25">
      <c r="X478" s="36"/>
    </row>
    <row r="479" spans="24:24" x14ac:dyDescent="0.25">
      <c r="X479" s="36"/>
    </row>
    <row r="480" spans="24:24" x14ac:dyDescent="0.25">
      <c r="X480" s="36"/>
    </row>
    <row r="481" spans="24:24" x14ac:dyDescent="0.25">
      <c r="X481" s="36"/>
    </row>
    <row r="482" spans="24:24" x14ac:dyDescent="0.25">
      <c r="X482" s="36"/>
    </row>
    <row r="483" spans="24:24" x14ac:dyDescent="0.25">
      <c r="X483" s="36"/>
    </row>
    <row r="484" spans="24:24" x14ac:dyDescent="0.25">
      <c r="X484" s="36"/>
    </row>
    <row r="485" spans="24:24" x14ac:dyDescent="0.25">
      <c r="X485" s="36"/>
    </row>
    <row r="486" spans="24:24" x14ac:dyDescent="0.25">
      <c r="X486" s="36"/>
    </row>
    <row r="487" spans="24:24" x14ac:dyDescent="0.25">
      <c r="X487" s="36"/>
    </row>
    <row r="488" spans="24:24" x14ac:dyDescent="0.25">
      <c r="X488" s="36"/>
    </row>
    <row r="489" spans="24:24" x14ac:dyDescent="0.25">
      <c r="X489" s="36"/>
    </row>
    <row r="490" spans="24:24" x14ac:dyDescent="0.25">
      <c r="X490" s="36"/>
    </row>
    <row r="491" spans="24:24" x14ac:dyDescent="0.25">
      <c r="X491" s="36"/>
    </row>
    <row r="492" spans="24:24" x14ac:dyDescent="0.25">
      <c r="X492" s="36"/>
    </row>
    <row r="493" spans="24:24" x14ac:dyDescent="0.25">
      <c r="X493" s="36"/>
    </row>
    <row r="494" spans="24:24" x14ac:dyDescent="0.25">
      <c r="X494" s="36"/>
    </row>
    <row r="495" spans="24:24" x14ac:dyDescent="0.25">
      <c r="X495" s="36"/>
    </row>
    <row r="496" spans="24:24" x14ac:dyDescent="0.25">
      <c r="X496" s="36"/>
    </row>
    <row r="497" spans="24:24" x14ac:dyDescent="0.25">
      <c r="X497" s="36"/>
    </row>
    <row r="498" spans="24:24" x14ac:dyDescent="0.25">
      <c r="X498" s="36"/>
    </row>
    <row r="499" spans="24:24" x14ac:dyDescent="0.25">
      <c r="X499" s="36"/>
    </row>
    <row r="500" spans="24:24" x14ac:dyDescent="0.25">
      <c r="X500" s="36"/>
    </row>
    <row r="501" spans="24:24" x14ac:dyDescent="0.25">
      <c r="X501" s="36"/>
    </row>
    <row r="502" spans="24:24" x14ac:dyDescent="0.25">
      <c r="X502" s="36"/>
    </row>
    <row r="503" spans="24:24" x14ac:dyDescent="0.25">
      <c r="X503" s="36"/>
    </row>
    <row r="504" spans="24:24" x14ac:dyDescent="0.25">
      <c r="X504" s="36"/>
    </row>
    <row r="505" spans="24:24" x14ac:dyDescent="0.25">
      <c r="X505" s="36"/>
    </row>
    <row r="506" spans="24:24" x14ac:dyDescent="0.25">
      <c r="X506" s="36"/>
    </row>
    <row r="507" spans="24:24" x14ac:dyDescent="0.25">
      <c r="X507" s="36"/>
    </row>
    <row r="508" spans="24:24" x14ac:dyDescent="0.25">
      <c r="X508" s="36"/>
    </row>
    <row r="509" spans="24:24" x14ac:dyDescent="0.25">
      <c r="X509" s="36"/>
    </row>
    <row r="510" spans="24:24" x14ac:dyDescent="0.25">
      <c r="X510" s="36"/>
    </row>
    <row r="511" spans="24:24" x14ac:dyDescent="0.25">
      <c r="X511" s="36"/>
    </row>
    <row r="512" spans="24:24" x14ac:dyDescent="0.25">
      <c r="X512" s="36"/>
    </row>
    <row r="513" spans="24:24" x14ac:dyDescent="0.25">
      <c r="X513" s="36"/>
    </row>
    <row r="514" spans="24:24" x14ac:dyDescent="0.25">
      <c r="X514" s="36"/>
    </row>
    <row r="515" spans="24:24" x14ac:dyDescent="0.25">
      <c r="X515" s="36"/>
    </row>
    <row r="516" spans="24:24" x14ac:dyDescent="0.25">
      <c r="X516" s="36"/>
    </row>
    <row r="517" spans="24:24" x14ac:dyDescent="0.25">
      <c r="X517" s="36"/>
    </row>
    <row r="518" spans="24:24" x14ac:dyDescent="0.25">
      <c r="X518" s="36"/>
    </row>
    <row r="519" spans="24:24" x14ac:dyDescent="0.25">
      <c r="X519" s="36"/>
    </row>
    <row r="520" spans="24:24" x14ac:dyDescent="0.25">
      <c r="X520" s="36"/>
    </row>
    <row r="521" spans="24:24" x14ac:dyDescent="0.25">
      <c r="X521" s="36"/>
    </row>
    <row r="522" spans="24:24" x14ac:dyDescent="0.25">
      <c r="X522" s="36"/>
    </row>
    <row r="523" spans="24:24" x14ac:dyDescent="0.25">
      <c r="X523" s="36"/>
    </row>
    <row r="524" spans="24:24" x14ac:dyDescent="0.25">
      <c r="X524" s="36"/>
    </row>
    <row r="525" spans="24:24" x14ac:dyDescent="0.25">
      <c r="X525" s="36"/>
    </row>
    <row r="526" spans="24:24" x14ac:dyDescent="0.25">
      <c r="X526" s="36"/>
    </row>
    <row r="527" spans="24:24" x14ac:dyDescent="0.25">
      <c r="X527" s="36"/>
    </row>
    <row r="528" spans="24:24" x14ac:dyDescent="0.25">
      <c r="X528" s="36"/>
    </row>
    <row r="529" spans="24:24" x14ac:dyDescent="0.25">
      <c r="X529" s="36"/>
    </row>
    <row r="530" spans="24:24" x14ac:dyDescent="0.25">
      <c r="X530" s="36"/>
    </row>
    <row r="531" spans="24:24" x14ac:dyDescent="0.25">
      <c r="X531" s="36"/>
    </row>
    <row r="532" spans="24:24" x14ac:dyDescent="0.25">
      <c r="X532" s="36"/>
    </row>
    <row r="533" spans="24:24" x14ac:dyDescent="0.25">
      <c r="X533" s="36"/>
    </row>
    <row r="534" spans="24:24" x14ac:dyDescent="0.25">
      <c r="X534" s="36"/>
    </row>
    <row r="535" spans="24:24" x14ac:dyDescent="0.25">
      <c r="X535" s="36"/>
    </row>
    <row r="536" spans="24:24" x14ac:dyDescent="0.25">
      <c r="X536" s="36"/>
    </row>
    <row r="537" spans="24:24" x14ac:dyDescent="0.25">
      <c r="X537" s="36"/>
    </row>
    <row r="538" spans="24:24" x14ac:dyDescent="0.25">
      <c r="X538" s="36"/>
    </row>
    <row r="539" spans="24:24" x14ac:dyDescent="0.25">
      <c r="X539" s="36"/>
    </row>
    <row r="540" spans="24:24" x14ac:dyDescent="0.25">
      <c r="X540" s="36"/>
    </row>
    <row r="541" spans="24:24" x14ac:dyDescent="0.25">
      <c r="X541" s="36"/>
    </row>
    <row r="542" spans="24:24" x14ac:dyDescent="0.25">
      <c r="X542" s="36"/>
    </row>
    <row r="543" spans="24:24" x14ac:dyDescent="0.25">
      <c r="X543" s="36"/>
    </row>
    <row r="544" spans="24:24" x14ac:dyDescent="0.25">
      <c r="X544" s="36"/>
    </row>
    <row r="545" spans="24:24" x14ac:dyDescent="0.25">
      <c r="X545" s="36"/>
    </row>
    <row r="546" spans="24:24" x14ac:dyDescent="0.25">
      <c r="X546" s="36"/>
    </row>
    <row r="547" spans="24:24" x14ac:dyDescent="0.25">
      <c r="X547" s="36"/>
    </row>
    <row r="548" spans="24:24" x14ac:dyDescent="0.25">
      <c r="X548" s="36"/>
    </row>
    <row r="549" spans="24:24" x14ac:dyDescent="0.25">
      <c r="X549" s="36"/>
    </row>
    <row r="550" spans="24:24" x14ac:dyDescent="0.25">
      <c r="X550" s="36"/>
    </row>
    <row r="551" spans="24:24" x14ac:dyDescent="0.25">
      <c r="X551" s="36"/>
    </row>
    <row r="552" spans="24:24" x14ac:dyDescent="0.25">
      <c r="X552" s="36"/>
    </row>
    <row r="553" spans="24:24" x14ac:dyDescent="0.25">
      <c r="X553" s="36"/>
    </row>
    <row r="554" spans="24:24" x14ac:dyDescent="0.25">
      <c r="X554" s="36"/>
    </row>
    <row r="555" spans="24:24" x14ac:dyDescent="0.25">
      <c r="X555" s="36"/>
    </row>
    <row r="556" spans="24:24" x14ac:dyDescent="0.25">
      <c r="X556" s="36"/>
    </row>
    <row r="557" spans="24:24" x14ac:dyDescent="0.25">
      <c r="X557" s="36"/>
    </row>
    <row r="558" spans="24:24" x14ac:dyDescent="0.25">
      <c r="X558" s="36"/>
    </row>
    <row r="559" spans="24:24" x14ac:dyDescent="0.25">
      <c r="X559" s="36"/>
    </row>
    <row r="560" spans="24:24" x14ac:dyDescent="0.25">
      <c r="X560" s="36"/>
    </row>
    <row r="561" spans="24:24" x14ac:dyDescent="0.25">
      <c r="X561" s="36"/>
    </row>
    <row r="562" spans="24:24" x14ac:dyDescent="0.25">
      <c r="X562" s="36"/>
    </row>
    <row r="563" spans="24:24" x14ac:dyDescent="0.25">
      <c r="X563" s="36"/>
    </row>
    <row r="564" spans="24:24" x14ac:dyDescent="0.25">
      <c r="X564" s="36"/>
    </row>
    <row r="565" spans="24:24" x14ac:dyDescent="0.25">
      <c r="X565" s="36"/>
    </row>
    <row r="566" spans="24:24" x14ac:dyDescent="0.25">
      <c r="X566" s="36"/>
    </row>
    <row r="567" spans="24:24" x14ac:dyDescent="0.25">
      <c r="X567" s="36"/>
    </row>
    <row r="568" spans="24:24" x14ac:dyDescent="0.25">
      <c r="X568" s="36"/>
    </row>
    <row r="569" spans="24:24" x14ac:dyDescent="0.25">
      <c r="X569" s="36"/>
    </row>
    <row r="570" spans="24:24" x14ac:dyDescent="0.25">
      <c r="X570" s="36"/>
    </row>
    <row r="571" spans="24:24" x14ac:dyDescent="0.25">
      <c r="X571" s="36"/>
    </row>
    <row r="572" spans="24:24" x14ac:dyDescent="0.25">
      <c r="X572" s="36"/>
    </row>
    <row r="573" spans="24:24" x14ac:dyDescent="0.25">
      <c r="X573" s="36"/>
    </row>
    <row r="574" spans="24:24" x14ac:dyDescent="0.25">
      <c r="X574" s="36"/>
    </row>
    <row r="575" spans="24:24" x14ac:dyDescent="0.25">
      <c r="X575" s="36"/>
    </row>
    <row r="576" spans="24:24" x14ac:dyDescent="0.25">
      <c r="X576" s="36"/>
    </row>
    <row r="577" spans="24:24" x14ac:dyDescent="0.25">
      <c r="X577" s="36"/>
    </row>
    <row r="578" spans="24:24" x14ac:dyDescent="0.25">
      <c r="X578" s="36"/>
    </row>
    <row r="579" spans="24:24" x14ac:dyDescent="0.25">
      <c r="X579" s="36"/>
    </row>
    <row r="580" spans="24:24" x14ac:dyDescent="0.25">
      <c r="X580" s="36"/>
    </row>
    <row r="581" spans="24:24" x14ac:dyDescent="0.25">
      <c r="X581" s="36"/>
    </row>
    <row r="582" spans="24:24" x14ac:dyDescent="0.25">
      <c r="X582" s="36"/>
    </row>
    <row r="583" spans="24:24" x14ac:dyDescent="0.25">
      <c r="X583" s="36"/>
    </row>
    <row r="584" spans="24:24" x14ac:dyDescent="0.25">
      <c r="X584" s="36"/>
    </row>
    <row r="585" spans="24:24" x14ac:dyDescent="0.25">
      <c r="X585" s="36"/>
    </row>
    <row r="586" spans="24:24" x14ac:dyDescent="0.25">
      <c r="X586" s="36"/>
    </row>
    <row r="587" spans="24:24" x14ac:dyDescent="0.25">
      <c r="X587" s="36"/>
    </row>
    <row r="588" spans="24:24" x14ac:dyDescent="0.25">
      <c r="X588" s="36"/>
    </row>
    <row r="589" spans="24:24" x14ac:dyDescent="0.25">
      <c r="X589" s="36"/>
    </row>
    <row r="590" spans="24:24" x14ac:dyDescent="0.25">
      <c r="X590" s="36"/>
    </row>
    <row r="591" spans="24:24" x14ac:dyDescent="0.25">
      <c r="X591" s="36"/>
    </row>
    <row r="592" spans="24:24" x14ac:dyDescent="0.25">
      <c r="X592" s="36"/>
    </row>
    <row r="593" spans="24:24" x14ac:dyDescent="0.25">
      <c r="X593" s="36"/>
    </row>
    <row r="594" spans="24:24" x14ac:dyDescent="0.25">
      <c r="X594" s="36"/>
    </row>
    <row r="595" spans="24:24" x14ac:dyDescent="0.25">
      <c r="X595" s="36"/>
    </row>
    <row r="596" spans="24:24" x14ac:dyDescent="0.25">
      <c r="X596" s="36"/>
    </row>
    <row r="597" spans="24:24" x14ac:dyDescent="0.25">
      <c r="X597" s="36"/>
    </row>
    <row r="598" spans="24:24" x14ac:dyDescent="0.25">
      <c r="X598" s="36"/>
    </row>
    <row r="599" spans="24:24" x14ac:dyDescent="0.25">
      <c r="X599" s="36"/>
    </row>
    <row r="600" spans="24:24" x14ac:dyDescent="0.25">
      <c r="X600" s="36"/>
    </row>
    <row r="601" spans="24:24" x14ac:dyDescent="0.25">
      <c r="X601" s="36"/>
    </row>
    <row r="602" spans="24:24" x14ac:dyDescent="0.25">
      <c r="X602" s="36"/>
    </row>
    <row r="603" spans="24:24" x14ac:dyDescent="0.25">
      <c r="X603" s="36"/>
    </row>
    <row r="604" spans="24:24" x14ac:dyDescent="0.25">
      <c r="X604" s="36"/>
    </row>
    <row r="605" spans="24:24" x14ac:dyDescent="0.25">
      <c r="X605" s="36"/>
    </row>
    <row r="606" spans="24:24" x14ac:dyDescent="0.25">
      <c r="X606" s="36"/>
    </row>
    <row r="607" spans="24:24" x14ac:dyDescent="0.25">
      <c r="X607" s="36"/>
    </row>
    <row r="608" spans="24:24" x14ac:dyDescent="0.25">
      <c r="X608" s="36"/>
    </row>
    <row r="609" spans="24:24" x14ac:dyDescent="0.25">
      <c r="X609" s="36"/>
    </row>
    <row r="610" spans="24:24" x14ac:dyDescent="0.25">
      <c r="X610" s="36"/>
    </row>
    <row r="611" spans="24:24" x14ac:dyDescent="0.25">
      <c r="X611" s="36"/>
    </row>
    <row r="612" spans="24:24" x14ac:dyDescent="0.25">
      <c r="X612" s="36"/>
    </row>
    <row r="613" spans="24:24" x14ac:dyDescent="0.25">
      <c r="X613" s="36"/>
    </row>
    <row r="614" spans="24:24" x14ac:dyDescent="0.25">
      <c r="X614" s="36"/>
    </row>
    <row r="615" spans="24:24" x14ac:dyDescent="0.25">
      <c r="X615" s="36"/>
    </row>
    <row r="616" spans="24:24" x14ac:dyDescent="0.25">
      <c r="X616" s="36"/>
    </row>
    <row r="617" spans="24:24" x14ac:dyDescent="0.25">
      <c r="X617" s="36"/>
    </row>
    <row r="618" spans="24:24" x14ac:dyDescent="0.25">
      <c r="X618" s="36"/>
    </row>
    <row r="619" spans="24:24" x14ac:dyDescent="0.25">
      <c r="X619" s="36"/>
    </row>
    <row r="620" spans="24:24" x14ac:dyDescent="0.25">
      <c r="X620" s="36"/>
    </row>
    <row r="621" spans="24:24" x14ac:dyDescent="0.25">
      <c r="X621" s="36"/>
    </row>
    <row r="622" spans="24:24" x14ac:dyDescent="0.25">
      <c r="X622" s="36"/>
    </row>
    <row r="623" spans="24:24" x14ac:dyDescent="0.25">
      <c r="X623" s="36"/>
    </row>
    <row r="624" spans="24:24" x14ac:dyDescent="0.25">
      <c r="X624" s="36"/>
    </row>
    <row r="625" spans="24:24" x14ac:dyDescent="0.25">
      <c r="X625" s="36"/>
    </row>
    <row r="626" spans="24:24" x14ac:dyDescent="0.25">
      <c r="X626" s="36"/>
    </row>
    <row r="627" spans="24:24" x14ac:dyDescent="0.25">
      <c r="X627" s="36"/>
    </row>
    <row r="628" spans="24:24" x14ac:dyDescent="0.25">
      <c r="X628" s="36"/>
    </row>
    <row r="629" spans="24:24" x14ac:dyDescent="0.25">
      <c r="X629" s="36"/>
    </row>
    <row r="630" spans="24:24" x14ac:dyDescent="0.25">
      <c r="X630" s="36"/>
    </row>
    <row r="631" spans="24:24" x14ac:dyDescent="0.25">
      <c r="X631" s="36"/>
    </row>
    <row r="632" spans="24:24" x14ac:dyDescent="0.25">
      <c r="X632" s="36"/>
    </row>
    <row r="633" spans="24:24" x14ac:dyDescent="0.25">
      <c r="X633" s="36"/>
    </row>
    <row r="634" spans="24:24" x14ac:dyDescent="0.25">
      <c r="X634" s="36"/>
    </row>
    <row r="635" spans="24:24" x14ac:dyDescent="0.25">
      <c r="X635" s="36"/>
    </row>
    <row r="636" spans="24:24" x14ac:dyDescent="0.25">
      <c r="X636" s="36"/>
    </row>
    <row r="637" spans="24:24" x14ac:dyDescent="0.25">
      <c r="X637" s="36"/>
    </row>
    <row r="638" spans="24:24" x14ac:dyDescent="0.25">
      <c r="X638" s="36"/>
    </row>
    <row r="639" spans="24:24" x14ac:dyDescent="0.25">
      <c r="X639" s="36"/>
    </row>
    <row r="640" spans="24:24" x14ac:dyDescent="0.25">
      <c r="X640" s="36"/>
    </row>
    <row r="641" spans="24:24" x14ac:dyDescent="0.25">
      <c r="X641" s="36"/>
    </row>
    <row r="642" spans="24:24" x14ac:dyDescent="0.25">
      <c r="X642" s="36"/>
    </row>
    <row r="643" spans="24:24" x14ac:dyDescent="0.25">
      <c r="X643" s="36"/>
    </row>
    <row r="644" spans="24:24" x14ac:dyDescent="0.25">
      <c r="X644" s="36"/>
    </row>
    <row r="645" spans="24:24" x14ac:dyDescent="0.25">
      <c r="X645" s="36"/>
    </row>
    <row r="646" spans="24:24" x14ac:dyDescent="0.25">
      <c r="X646" s="36"/>
    </row>
    <row r="647" spans="24:24" x14ac:dyDescent="0.25">
      <c r="X647" s="36"/>
    </row>
    <row r="648" spans="24:24" x14ac:dyDescent="0.25">
      <c r="X648" s="36"/>
    </row>
    <row r="649" spans="24:24" x14ac:dyDescent="0.25">
      <c r="X649" s="36"/>
    </row>
    <row r="650" spans="24:24" x14ac:dyDescent="0.25">
      <c r="X650" s="36"/>
    </row>
    <row r="651" spans="24:24" x14ac:dyDescent="0.25">
      <c r="X651" s="36"/>
    </row>
    <row r="652" spans="24:24" x14ac:dyDescent="0.25">
      <c r="X652" s="36"/>
    </row>
    <row r="653" spans="24:24" x14ac:dyDescent="0.25">
      <c r="X653" s="36"/>
    </row>
    <row r="654" spans="24:24" x14ac:dyDescent="0.25">
      <c r="X654" s="36"/>
    </row>
    <row r="655" spans="24:24" x14ac:dyDescent="0.25">
      <c r="X655" s="36"/>
    </row>
    <row r="656" spans="24:24" x14ac:dyDescent="0.25">
      <c r="X656" s="36"/>
    </row>
    <row r="657" spans="24:24" x14ac:dyDescent="0.25">
      <c r="X657" s="36"/>
    </row>
    <row r="658" spans="24:24" x14ac:dyDescent="0.25">
      <c r="X658" s="36"/>
    </row>
    <row r="659" spans="24:24" x14ac:dyDescent="0.25">
      <c r="X659" s="36"/>
    </row>
    <row r="660" spans="24:24" x14ac:dyDescent="0.25">
      <c r="X660" s="36"/>
    </row>
    <row r="661" spans="24:24" x14ac:dyDescent="0.25">
      <c r="X661" s="36"/>
    </row>
    <row r="662" spans="24:24" x14ac:dyDescent="0.25">
      <c r="X662" s="36"/>
    </row>
    <row r="663" spans="24:24" x14ac:dyDescent="0.25">
      <c r="X663" s="36"/>
    </row>
    <row r="664" spans="24:24" x14ac:dyDescent="0.25">
      <c r="X664" s="36"/>
    </row>
    <row r="665" spans="24:24" x14ac:dyDescent="0.25">
      <c r="X665" s="36"/>
    </row>
    <row r="666" spans="24:24" x14ac:dyDescent="0.25">
      <c r="X666" s="36"/>
    </row>
    <row r="667" spans="24:24" x14ac:dyDescent="0.25">
      <c r="X667" s="36"/>
    </row>
    <row r="668" spans="24:24" x14ac:dyDescent="0.25">
      <c r="X668" s="36"/>
    </row>
    <row r="669" spans="24:24" x14ac:dyDescent="0.25">
      <c r="X669" s="36"/>
    </row>
    <row r="670" spans="24:24" x14ac:dyDescent="0.25">
      <c r="X670" s="36"/>
    </row>
    <row r="671" spans="24:24" x14ac:dyDescent="0.25">
      <c r="X671" s="36"/>
    </row>
    <row r="672" spans="24:24" x14ac:dyDescent="0.25">
      <c r="X672" s="36"/>
    </row>
    <row r="673" spans="24:24" x14ac:dyDescent="0.25">
      <c r="X673" s="36"/>
    </row>
    <row r="674" spans="24:24" x14ac:dyDescent="0.25">
      <c r="X674" s="36"/>
    </row>
    <row r="675" spans="24:24" x14ac:dyDescent="0.25">
      <c r="X675" s="36"/>
    </row>
    <row r="676" spans="24:24" x14ac:dyDescent="0.25">
      <c r="X676" s="36"/>
    </row>
    <row r="677" spans="24:24" x14ac:dyDescent="0.25">
      <c r="X677" s="36"/>
    </row>
    <row r="678" spans="24:24" x14ac:dyDescent="0.25">
      <c r="X678" s="36"/>
    </row>
    <row r="679" spans="24:24" x14ac:dyDescent="0.25">
      <c r="X679" s="36"/>
    </row>
    <row r="680" spans="24:24" x14ac:dyDescent="0.25">
      <c r="X680" s="36"/>
    </row>
    <row r="681" spans="24:24" x14ac:dyDescent="0.25">
      <c r="X681" s="36"/>
    </row>
    <row r="682" spans="24:24" x14ac:dyDescent="0.25">
      <c r="X682" s="36"/>
    </row>
    <row r="683" spans="24:24" x14ac:dyDescent="0.25">
      <c r="X683" s="36"/>
    </row>
    <row r="684" spans="24:24" x14ac:dyDescent="0.25">
      <c r="X684" s="36"/>
    </row>
    <row r="685" spans="24:24" x14ac:dyDescent="0.25">
      <c r="X685" s="36"/>
    </row>
    <row r="686" spans="24:24" x14ac:dyDescent="0.25">
      <c r="X686" s="36"/>
    </row>
    <row r="687" spans="24:24" x14ac:dyDescent="0.25">
      <c r="X687" s="36"/>
    </row>
    <row r="688" spans="24:24" x14ac:dyDescent="0.25">
      <c r="X688" s="36"/>
    </row>
    <row r="689" spans="24:24" x14ac:dyDescent="0.25">
      <c r="X689" s="36"/>
    </row>
    <row r="690" spans="24:24" x14ac:dyDescent="0.25">
      <c r="X690" s="36"/>
    </row>
    <row r="691" spans="24:24" x14ac:dyDescent="0.25">
      <c r="X691" s="36"/>
    </row>
    <row r="692" spans="24:24" x14ac:dyDescent="0.25">
      <c r="X692" s="36"/>
    </row>
    <row r="693" spans="24:24" x14ac:dyDescent="0.25">
      <c r="X693" s="36"/>
    </row>
    <row r="694" spans="24:24" x14ac:dyDescent="0.25">
      <c r="X694" s="36"/>
    </row>
    <row r="695" spans="24:24" x14ac:dyDescent="0.25">
      <c r="X695" s="36"/>
    </row>
    <row r="696" spans="24:24" x14ac:dyDescent="0.25">
      <c r="X696" s="36"/>
    </row>
    <row r="697" spans="24:24" x14ac:dyDescent="0.25">
      <c r="X697" s="36"/>
    </row>
    <row r="698" spans="24:24" x14ac:dyDescent="0.25">
      <c r="X698" s="36"/>
    </row>
    <row r="699" spans="24:24" x14ac:dyDescent="0.25">
      <c r="X699" s="36"/>
    </row>
    <row r="700" spans="24:24" x14ac:dyDescent="0.25">
      <c r="X700" s="36"/>
    </row>
    <row r="701" spans="24:24" x14ac:dyDescent="0.25">
      <c r="X701" s="36"/>
    </row>
    <row r="702" spans="24:24" x14ac:dyDescent="0.25">
      <c r="X702" s="36"/>
    </row>
    <row r="703" spans="24:24" x14ac:dyDescent="0.25">
      <c r="X703" s="36"/>
    </row>
    <row r="704" spans="24:24" x14ac:dyDescent="0.25">
      <c r="X704" s="36"/>
    </row>
    <row r="705" spans="24:24" x14ac:dyDescent="0.25">
      <c r="X705" s="36"/>
    </row>
    <row r="706" spans="24:24" x14ac:dyDescent="0.25">
      <c r="X706" s="36"/>
    </row>
    <row r="707" spans="24:24" x14ac:dyDescent="0.25">
      <c r="X707" s="36"/>
    </row>
    <row r="708" spans="24:24" x14ac:dyDescent="0.25">
      <c r="X708" s="36"/>
    </row>
    <row r="709" spans="24:24" x14ac:dyDescent="0.25">
      <c r="X709" s="36"/>
    </row>
    <row r="710" spans="24:24" x14ac:dyDescent="0.25">
      <c r="X710" s="36"/>
    </row>
    <row r="711" spans="24:24" x14ac:dyDescent="0.25">
      <c r="X711" s="36"/>
    </row>
    <row r="712" spans="24:24" x14ac:dyDescent="0.25">
      <c r="X712" s="36"/>
    </row>
    <row r="713" spans="24:24" x14ac:dyDescent="0.25">
      <c r="X713" s="36"/>
    </row>
    <row r="714" spans="24:24" x14ac:dyDescent="0.25">
      <c r="X714" s="36"/>
    </row>
    <row r="715" spans="24:24" x14ac:dyDescent="0.25">
      <c r="X715" s="36"/>
    </row>
    <row r="716" spans="24:24" x14ac:dyDescent="0.25">
      <c r="X716" s="36"/>
    </row>
    <row r="717" spans="24:24" x14ac:dyDescent="0.25">
      <c r="X717" s="36"/>
    </row>
    <row r="718" spans="24:24" x14ac:dyDescent="0.25">
      <c r="X718" s="36"/>
    </row>
    <row r="719" spans="24:24" x14ac:dyDescent="0.25">
      <c r="X719" s="36"/>
    </row>
    <row r="720" spans="24:24" x14ac:dyDescent="0.25">
      <c r="X720" s="36"/>
    </row>
    <row r="721" spans="24:24" x14ac:dyDescent="0.25">
      <c r="X721" s="36"/>
    </row>
    <row r="722" spans="24:24" x14ac:dyDescent="0.25">
      <c r="X722" s="36"/>
    </row>
    <row r="723" spans="24:24" x14ac:dyDescent="0.25">
      <c r="X723" s="36"/>
    </row>
    <row r="724" spans="24:24" x14ac:dyDescent="0.25">
      <c r="X724" s="36"/>
    </row>
    <row r="725" spans="24:24" x14ac:dyDescent="0.25">
      <c r="X725" s="36"/>
    </row>
    <row r="726" spans="24:24" x14ac:dyDescent="0.25">
      <c r="X726" s="36"/>
    </row>
    <row r="727" spans="24:24" x14ac:dyDescent="0.25">
      <c r="X727" s="36"/>
    </row>
    <row r="728" spans="24:24" x14ac:dyDescent="0.25">
      <c r="X728" s="36"/>
    </row>
    <row r="729" spans="24:24" x14ac:dyDescent="0.25">
      <c r="X729" s="36"/>
    </row>
    <row r="730" spans="24:24" x14ac:dyDescent="0.25">
      <c r="X730" s="36"/>
    </row>
    <row r="731" spans="24:24" x14ac:dyDescent="0.25">
      <c r="X731" s="36"/>
    </row>
    <row r="732" spans="24:24" x14ac:dyDescent="0.25">
      <c r="X732" s="36"/>
    </row>
    <row r="733" spans="24:24" x14ac:dyDescent="0.25">
      <c r="X733" s="36"/>
    </row>
    <row r="734" spans="24:24" x14ac:dyDescent="0.25">
      <c r="X734" s="36"/>
    </row>
    <row r="735" spans="24:24" x14ac:dyDescent="0.25">
      <c r="X735" s="36"/>
    </row>
    <row r="736" spans="24:24" x14ac:dyDescent="0.25">
      <c r="X736" s="36"/>
    </row>
    <row r="737" spans="24:24" x14ac:dyDescent="0.25">
      <c r="X737" s="36"/>
    </row>
    <row r="738" spans="24:24" x14ac:dyDescent="0.25">
      <c r="X738" s="36"/>
    </row>
    <row r="739" spans="24:24" x14ac:dyDescent="0.25">
      <c r="X739" s="36"/>
    </row>
    <row r="740" spans="24:24" x14ac:dyDescent="0.25">
      <c r="X740" s="36"/>
    </row>
    <row r="741" spans="24:24" x14ac:dyDescent="0.25">
      <c r="X741" s="36"/>
    </row>
    <row r="742" spans="24:24" x14ac:dyDescent="0.25">
      <c r="X742" s="36"/>
    </row>
    <row r="743" spans="24:24" x14ac:dyDescent="0.25">
      <c r="X743" s="36"/>
    </row>
    <row r="744" spans="24:24" x14ac:dyDescent="0.25">
      <c r="X744" s="36"/>
    </row>
    <row r="745" spans="24:24" x14ac:dyDescent="0.25">
      <c r="X745" s="36"/>
    </row>
    <row r="746" spans="24:24" x14ac:dyDescent="0.25">
      <c r="X746" s="36"/>
    </row>
    <row r="747" spans="24:24" x14ac:dyDescent="0.25">
      <c r="X747" s="36"/>
    </row>
    <row r="748" spans="24:24" x14ac:dyDescent="0.25">
      <c r="X748" s="36"/>
    </row>
    <row r="749" spans="24:24" x14ac:dyDescent="0.25">
      <c r="X749" s="36"/>
    </row>
    <row r="750" spans="24:24" x14ac:dyDescent="0.25">
      <c r="X750" s="36"/>
    </row>
    <row r="751" spans="24:24" x14ac:dyDescent="0.25">
      <c r="X751" s="36"/>
    </row>
    <row r="752" spans="24:24" x14ac:dyDescent="0.25">
      <c r="X752" s="36"/>
    </row>
    <row r="753" spans="24:24" x14ac:dyDescent="0.25">
      <c r="X753" s="36"/>
    </row>
    <row r="754" spans="24:24" x14ac:dyDescent="0.25">
      <c r="X754" s="36"/>
    </row>
    <row r="755" spans="24:24" x14ac:dyDescent="0.25">
      <c r="X755" s="36"/>
    </row>
    <row r="756" spans="24:24" x14ac:dyDescent="0.25">
      <c r="X756" s="36"/>
    </row>
    <row r="757" spans="24:24" x14ac:dyDescent="0.25">
      <c r="X757" s="36"/>
    </row>
    <row r="758" spans="24:24" x14ac:dyDescent="0.25">
      <c r="X758" s="36"/>
    </row>
    <row r="759" spans="24:24" x14ac:dyDescent="0.25">
      <c r="X759" s="36"/>
    </row>
    <row r="760" spans="24:24" x14ac:dyDescent="0.25">
      <c r="X760" s="36"/>
    </row>
    <row r="761" spans="24:24" x14ac:dyDescent="0.25">
      <c r="X761" s="36"/>
    </row>
    <row r="762" spans="24:24" x14ac:dyDescent="0.25">
      <c r="X762" s="36"/>
    </row>
    <row r="763" spans="24:24" x14ac:dyDescent="0.25">
      <c r="X763" s="36"/>
    </row>
    <row r="764" spans="24:24" x14ac:dyDescent="0.25">
      <c r="X764" s="36"/>
    </row>
    <row r="765" spans="24:24" x14ac:dyDescent="0.25">
      <c r="X765" s="36"/>
    </row>
    <row r="766" spans="24:24" x14ac:dyDescent="0.25">
      <c r="X766" s="36"/>
    </row>
    <row r="767" spans="24:24" x14ac:dyDescent="0.25">
      <c r="X767" s="36"/>
    </row>
    <row r="768" spans="24:24" x14ac:dyDescent="0.25">
      <c r="X768" s="36"/>
    </row>
    <row r="769" spans="24:24" x14ac:dyDescent="0.25">
      <c r="X769" s="36"/>
    </row>
    <row r="770" spans="24:24" x14ac:dyDescent="0.25">
      <c r="X770" s="36"/>
    </row>
    <row r="771" spans="24:24" x14ac:dyDescent="0.25">
      <c r="X771" s="36"/>
    </row>
    <row r="772" spans="24:24" x14ac:dyDescent="0.25">
      <c r="X772" s="36"/>
    </row>
    <row r="773" spans="24:24" x14ac:dyDescent="0.25">
      <c r="X773" s="36"/>
    </row>
    <row r="774" spans="24:24" x14ac:dyDescent="0.25">
      <c r="X774" s="36"/>
    </row>
    <row r="775" spans="24:24" x14ac:dyDescent="0.25">
      <c r="X775" s="36"/>
    </row>
    <row r="776" spans="24:24" x14ac:dyDescent="0.25">
      <c r="X776" s="36"/>
    </row>
    <row r="777" spans="24:24" x14ac:dyDescent="0.25">
      <c r="X777" s="36"/>
    </row>
    <row r="778" spans="24:24" x14ac:dyDescent="0.25">
      <c r="X778" s="36"/>
    </row>
    <row r="779" spans="24:24" x14ac:dyDescent="0.25">
      <c r="X779" s="36"/>
    </row>
    <row r="780" spans="24:24" x14ac:dyDescent="0.25">
      <c r="X780" s="36"/>
    </row>
    <row r="781" spans="24:24" x14ac:dyDescent="0.25">
      <c r="X781" s="36"/>
    </row>
    <row r="782" spans="24:24" x14ac:dyDescent="0.25">
      <c r="X782" s="36"/>
    </row>
    <row r="783" spans="24:24" x14ac:dyDescent="0.25">
      <c r="X783" s="36"/>
    </row>
    <row r="784" spans="24:24" x14ac:dyDescent="0.25">
      <c r="X784" s="36"/>
    </row>
    <row r="785" spans="24:24" x14ac:dyDescent="0.25">
      <c r="X785" s="36"/>
    </row>
    <row r="786" spans="24:24" x14ac:dyDescent="0.25">
      <c r="X786" s="36"/>
    </row>
    <row r="787" spans="24:24" x14ac:dyDescent="0.25">
      <c r="X787" s="36"/>
    </row>
    <row r="788" spans="24:24" x14ac:dyDescent="0.25">
      <c r="X788" s="36"/>
    </row>
    <row r="789" spans="24:24" x14ac:dyDescent="0.25">
      <c r="X789" s="36"/>
    </row>
    <row r="790" spans="24:24" x14ac:dyDescent="0.25">
      <c r="X790" s="36"/>
    </row>
    <row r="791" spans="24:24" x14ac:dyDescent="0.25">
      <c r="X791" s="36"/>
    </row>
    <row r="792" spans="24:24" x14ac:dyDescent="0.25">
      <c r="X792" s="36"/>
    </row>
    <row r="793" spans="24:24" x14ac:dyDescent="0.25">
      <c r="X793" s="36"/>
    </row>
    <row r="794" spans="24:24" x14ac:dyDescent="0.25">
      <c r="X794" s="36"/>
    </row>
    <row r="795" spans="24:24" x14ac:dyDescent="0.25">
      <c r="X795" s="36"/>
    </row>
    <row r="796" spans="24:24" x14ac:dyDescent="0.25">
      <c r="X796" s="36"/>
    </row>
    <row r="797" spans="24:24" x14ac:dyDescent="0.25">
      <c r="X797" s="36"/>
    </row>
    <row r="798" spans="24:24" x14ac:dyDescent="0.25">
      <c r="X798" s="36"/>
    </row>
    <row r="799" spans="24:24" x14ac:dyDescent="0.25">
      <c r="X799" s="36"/>
    </row>
    <row r="800" spans="24:24" x14ac:dyDescent="0.25">
      <c r="X800" s="36"/>
    </row>
    <row r="801" spans="24:24" x14ac:dyDescent="0.25">
      <c r="X801" s="36"/>
    </row>
    <row r="802" spans="24:24" x14ac:dyDescent="0.25">
      <c r="X802" s="36"/>
    </row>
    <row r="803" spans="24:24" x14ac:dyDescent="0.25">
      <c r="X803" s="36"/>
    </row>
    <row r="804" spans="24:24" x14ac:dyDescent="0.25">
      <c r="X804" s="36"/>
    </row>
    <row r="805" spans="24:24" x14ac:dyDescent="0.25">
      <c r="X805" s="36"/>
    </row>
    <row r="806" spans="24:24" x14ac:dyDescent="0.25">
      <c r="X806" s="36"/>
    </row>
    <row r="807" spans="24:24" x14ac:dyDescent="0.25">
      <c r="X807" s="36"/>
    </row>
    <row r="808" spans="24:24" x14ac:dyDescent="0.25">
      <c r="X808" s="36"/>
    </row>
    <row r="809" spans="24:24" x14ac:dyDescent="0.25">
      <c r="X809" s="36"/>
    </row>
    <row r="810" spans="24:24" x14ac:dyDescent="0.25">
      <c r="X810" s="36"/>
    </row>
    <row r="811" spans="24:24" x14ac:dyDescent="0.25">
      <c r="X811" s="36"/>
    </row>
    <row r="812" spans="24:24" x14ac:dyDescent="0.25">
      <c r="X812" s="36"/>
    </row>
    <row r="813" spans="24:24" x14ac:dyDescent="0.25">
      <c r="X813" s="36"/>
    </row>
    <row r="814" spans="24:24" x14ac:dyDescent="0.25">
      <c r="X814" s="36"/>
    </row>
    <row r="815" spans="24:24" x14ac:dyDescent="0.25">
      <c r="X815" s="36"/>
    </row>
    <row r="816" spans="24:24" x14ac:dyDescent="0.25">
      <c r="X816" s="36"/>
    </row>
    <row r="817" spans="24:24" x14ac:dyDescent="0.25">
      <c r="X817" s="36"/>
    </row>
    <row r="818" spans="24:24" x14ac:dyDescent="0.25">
      <c r="X818" s="36"/>
    </row>
    <row r="819" spans="24:24" x14ac:dyDescent="0.25">
      <c r="X819" s="36"/>
    </row>
    <row r="820" spans="24:24" x14ac:dyDescent="0.25">
      <c r="X820" s="36"/>
    </row>
    <row r="821" spans="24:24" x14ac:dyDescent="0.25">
      <c r="X821" s="36"/>
    </row>
    <row r="822" spans="24:24" x14ac:dyDescent="0.25">
      <c r="X822" s="36"/>
    </row>
    <row r="823" spans="24:24" x14ac:dyDescent="0.25">
      <c r="X823" s="36"/>
    </row>
    <row r="824" spans="24:24" x14ac:dyDescent="0.25">
      <c r="X824" s="36"/>
    </row>
    <row r="825" spans="24:24" x14ac:dyDescent="0.25">
      <c r="X825" s="36"/>
    </row>
    <row r="826" spans="24:24" x14ac:dyDescent="0.25">
      <c r="X826" s="36"/>
    </row>
    <row r="827" spans="24:24" x14ac:dyDescent="0.25">
      <c r="X827" s="36"/>
    </row>
    <row r="828" spans="24:24" x14ac:dyDescent="0.25">
      <c r="X828" s="36"/>
    </row>
    <row r="829" spans="24:24" x14ac:dyDescent="0.25">
      <c r="X829" s="36"/>
    </row>
    <row r="830" spans="24:24" x14ac:dyDescent="0.25">
      <c r="X830" s="36"/>
    </row>
    <row r="831" spans="24:24" x14ac:dyDescent="0.25">
      <c r="X831" s="36"/>
    </row>
    <row r="832" spans="24:24" x14ac:dyDescent="0.25">
      <c r="X832" s="36"/>
    </row>
    <row r="833" spans="24:24" x14ac:dyDescent="0.25">
      <c r="X833" s="36"/>
    </row>
    <row r="834" spans="24:24" x14ac:dyDescent="0.25">
      <c r="X834" s="36"/>
    </row>
    <row r="835" spans="24:24" x14ac:dyDescent="0.25">
      <c r="X835" s="36"/>
    </row>
    <row r="836" spans="24:24" x14ac:dyDescent="0.25">
      <c r="X836" s="36"/>
    </row>
    <row r="837" spans="24:24" x14ac:dyDescent="0.25">
      <c r="X837" s="36"/>
    </row>
    <row r="838" spans="24:24" x14ac:dyDescent="0.25">
      <c r="X838" s="36"/>
    </row>
    <row r="839" spans="24:24" x14ac:dyDescent="0.25">
      <c r="X839" s="36"/>
    </row>
    <row r="840" spans="24:24" x14ac:dyDescent="0.25">
      <c r="X840" s="36"/>
    </row>
    <row r="841" spans="24:24" x14ac:dyDescent="0.25">
      <c r="X841" s="36"/>
    </row>
    <row r="842" spans="24:24" x14ac:dyDescent="0.25">
      <c r="X842" s="36"/>
    </row>
    <row r="843" spans="24:24" x14ac:dyDescent="0.25">
      <c r="X843" s="36"/>
    </row>
    <row r="844" spans="24:24" x14ac:dyDescent="0.25">
      <c r="X844" s="36"/>
    </row>
    <row r="845" spans="24:24" x14ac:dyDescent="0.25">
      <c r="X845" s="36"/>
    </row>
    <row r="846" spans="24:24" x14ac:dyDescent="0.25">
      <c r="X846" s="36"/>
    </row>
    <row r="847" spans="24:24" x14ac:dyDescent="0.25">
      <c r="X847" s="36"/>
    </row>
    <row r="848" spans="24:24" x14ac:dyDescent="0.25">
      <c r="X848" s="36"/>
    </row>
    <row r="849" spans="24:24" x14ac:dyDescent="0.25">
      <c r="X849" s="36"/>
    </row>
    <row r="850" spans="24:24" x14ac:dyDescent="0.25">
      <c r="X850" s="36"/>
    </row>
    <row r="851" spans="24:24" x14ac:dyDescent="0.25">
      <c r="X851" s="36"/>
    </row>
    <row r="852" spans="24:24" x14ac:dyDescent="0.25">
      <c r="X852" s="36"/>
    </row>
    <row r="853" spans="24:24" x14ac:dyDescent="0.25">
      <c r="X853" s="36"/>
    </row>
    <row r="854" spans="24:24" x14ac:dyDescent="0.25">
      <c r="X854" s="36"/>
    </row>
    <row r="855" spans="24:24" x14ac:dyDescent="0.25">
      <c r="X855" s="36"/>
    </row>
    <row r="856" spans="24:24" x14ac:dyDescent="0.25">
      <c r="X856" s="36"/>
    </row>
    <row r="857" spans="24:24" x14ac:dyDescent="0.25">
      <c r="X857" s="36"/>
    </row>
    <row r="858" spans="24:24" x14ac:dyDescent="0.25">
      <c r="X858" s="36"/>
    </row>
    <row r="859" spans="24:24" x14ac:dyDescent="0.25">
      <c r="X859" s="36"/>
    </row>
    <row r="860" spans="24:24" x14ac:dyDescent="0.25">
      <c r="X860" s="36"/>
    </row>
    <row r="861" spans="24:24" x14ac:dyDescent="0.25">
      <c r="X861" s="36"/>
    </row>
    <row r="862" spans="24:24" x14ac:dyDescent="0.25">
      <c r="X862" s="36"/>
    </row>
    <row r="863" spans="24:24" x14ac:dyDescent="0.25">
      <c r="X863" s="36"/>
    </row>
    <row r="864" spans="24:24" x14ac:dyDescent="0.25">
      <c r="X864" s="36"/>
    </row>
    <row r="865" spans="24:24" x14ac:dyDescent="0.25">
      <c r="X865" s="36"/>
    </row>
    <row r="866" spans="24:24" x14ac:dyDescent="0.25">
      <c r="X866" s="36"/>
    </row>
    <row r="867" spans="24:24" x14ac:dyDescent="0.25">
      <c r="X867" s="36"/>
    </row>
    <row r="868" spans="24:24" x14ac:dyDescent="0.25">
      <c r="X868" s="36"/>
    </row>
    <row r="869" spans="24:24" x14ac:dyDescent="0.25">
      <c r="X869" s="36"/>
    </row>
    <row r="870" spans="24:24" x14ac:dyDescent="0.25">
      <c r="X870" s="36"/>
    </row>
    <row r="871" spans="24:24" x14ac:dyDescent="0.25">
      <c r="X871" s="36"/>
    </row>
    <row r="872" spans="24:24" x14ac:dyDescent="0.25">
      <c r="X872" s="36"/>
    </row>
    <row r="873" spans="24:24" x14ac:dyDescent="0.25">
      <c r="X873" s="36"/>
    </row>
    <row r="874" spans="24:24" x14ac:dyDescent="0.25">
      <c r="X874" s="36"/>
    </row>
    <row r="875" spans="24:24" x14ac:dyDescent="0.25">
      <c r="X875" s="36"/>
    </row>
    <row r="876" spans="24:24" x14ac:dyDescent="0.25">
      <c r="X876" s="36"/>
    </row>
    <row r="877" spans="24:24" x14ac:dyDescent="0.25">
      <c r="X877" s="36"/>
    </row>
    <row r="878" spans="24:24" x14ac:dyDescent="0.25">
      <c r="X878" s="36"/>
    </row>
    <row r="879" spans="24:24" x14ac:dyDescent="0.25">
      <c r="X879" s="36"/>
    </row>
    <row r="880" spans="24:24" x14ac:dyDescent="0.25">
      <c r="X880" s="36"/>
    </row>
    <row r="881" spans="24:24" x14ac:dyDescent="0.25">
      <c r="X881" s="36"/>
    </row>
    <row r="882" spans="24:24" x14ac:dyDescent="0.25">
      <c r="X882" s="36"/>
    </row>
    <row r="883" spans="24:24" x14ac:dyDescent="0.25">
      <c r="X883" s="36"/>
    </row>
    <row r="884" spans="24:24" x14ac:dyDescent="0.25">
      <c r="X884" s="36"/>
    </row>
    <row r="885" spans="24:24" x14ac:dyDescent="0.25">
      <c r="X885" s="36"/>
    </row>
    <row r="886" spans="24:24" x14ac:dyDescent="0.25">
      <c r="X886" s="36"/>
    </row>
    <row r="887" spans="24:24" x14ac:dyDescent="0.25">
      <c r="X887" s="36"/>
    </row>
    <row r="888" spans="24:24" x14ac:dyDescent="0.25">
      <c r="X888" s="36"/>
    </row>
    <row r="889" spans="24:24" x14ac:dyDescent="0.25">
      <c r="X889" s="36"/>
    </row>
    <row r="890" spans="24:24" x14ac:dyDescent="0.25">
      <c r="X890" s="36"/>
    </row>
    <row r="891" spans="24:24" x14ac:dyDescent="0.25">
      <c r="X891" s="36"/>
    </row>
    <row r="892" spans="24:24" x14ac:dyDescent="0.25">
      <c r="X892" s="36"/>
    </row>
    <row r="893" spans="24:24" x14ac:dyDescent="0.25">
      <c r="X893" s="36"/>
    </row>
    <row r="894" spans="24:24" x14ac:dyDescent="0.25">
      <c r="X894" s="36"/>
    </row>
    <row r="895" spans="24:24" x14ac:dyDescent="0.25">
      <c r="X895" s="36"/>
    </row>
    <row r="896" spans="24:24" x14ac:dyDescent="0.25">
      <c r="X896" s="36"/>
    </row>
    <row r="897" spans="24:24" x14ac:dyDescent="0.25">
      <c r="X897" s="36"/>
    </row>
    <row r="898" spans="24:24" x14ac:dyDescent="0.25">
      <c r="X898" s="36"/>
    </row>
    <row r="899" spans="24:24" x14ac:dyDescent="0.25">
      <c r="X899" s="36"/>
    </row>
    <row r="900" spans="24:24" x14ac:dyDescent="0.25">
      <c r="X900" s="36"/>
    </row>
    <row r="901" spans="24:24" x14ac:dyDescent="0.25">
      <c r="X901" s="36"/>
    </row>
    <row r="902" spans="24:24" x14ac:dyDescent="0.25">
      <c r="X902" s="36"/>
    </row>
    <row r="903" spans="24:24" x14ac:dyDescent="0.25">
      <c r="X903" s="36"/>
    </row>
    <row r="904" spans="24:24" x14ac:dyDescent="0.25">
      <c r="X904" s="36"/>
    </row>
    <row r="905" spans="24:24" x14ac:dyDescent="0.25">
      <c r="X905" s="36"/>
    </row>
    <row r="906" spans="24:24" x14ac:dyDescent="0.25">
      <c r="X906" s="36"/>
    </row>
    <row r="907" spans="24:24" x14ac:dyDescent="0.25">
      <c r="X907" s="36"/>
    </row>
    <row r="908" spans="24:24" x14ac:dyDescent="0.25">
      <c r="X908" s="36"/>
    </row>
    <row r="909" spans="24:24" x14ac:dyDescent="0.25">
      <c r="X909" s="36"/>
    </row>
    <row r="910" spans="24:24" x14ac:dyDescent="0.25">
      <c r="X910" s="36"/>
    </row>
    <row r="911" spans="24:24" x14ac:dyDescent="0.25">
      <c r="X911" s="36"/>
    </row>
    <row r="912" spans="24:24" x14ac:dyDescent="0.25">
      <c r="X912" s="36"/>
    </row>
    <row r="913" spans="24:24" x14ac:dyDescent="0.25">
      <c r="X913" s="36"/>
    </row>
    <row r="914" spans="24:24" x14ac:dyDescent="0.25">
      <c r="X914" s="36"/>
    </row>
    <row r="915" spans="24:24" x14ac:dyDescent="0.25">
      <c r="X915" s="36"/>
    </row>
    <row r="916" spans="24:24" x14ac:dyDescent="0.25">
      <c r="X916" s="36"/>
    </row>
    <row r="917" spans="24:24" x14ac:dyDescent="0.25">
      <c r="X917" s="36"/>
    </row>
    <row r="918" spans="24:24" x14ac:dyDescent="0.25">
      <c r="X918" s="36"/>
    </row>
    <row r="919" spans="24:24" x14ac:dyDescent="0.25">
      <c r="X919" s="36"/>
    </row>
    <row r="920" spans="24:24" x14ac:dyDescent="0.25">
      <c r="X920" s="36"/>
    </row>
    <row r="921" spans="24:24" x14ac:dyDescent="0.25">
      <c r="X921" s="36"/>
    </row>
    <row r="922" spans="24:24" x14ac:dyDescent="0.25">
      <c r="X922" s="36"/>
    </row>
    <row r="923" spans="24:24" x14ac:dyDescent="0.25">
      <c r="X923" s="36"/>
    </row>
    <row r="924" spans="24:24" x14ac:dyDescent="0.25">
      <c r="X924" s="36"/>
    </row>
    <row r="925" spans="24:24" x14ac:dyDescent="0.25">
      <c r="X925" s="36"/>
    </row>
    <row r="926" spans="24:24" x14ac:dyDescent="0.25">
      <c r="X926" s="36"/>
    </row>
    <row r="927" spans="24:24" x14ac:dyDescent="0.25">
      <c r="X927" s="36"/>
    </row>
    <row r="928" spans="24:24" x14ac:dyDescent="0.25">
      <c r="X928" s="36"/>
    </row>
    <row r="929" spans="24:24" x14ac:dyDescent="0.25">
      <c r="X929" s="36"/>
    </row>
    <row r="930" spans="24:24" x14ac:dyDescent="0.25">
      <c r="X930" s="36"/>
    </row>
    <row r="931" spans="24:24" x14ac:dyDescent="0.25">
      <c r="X931" s="36"/>
    </row>
    <row r="932" spans="24:24" x14ac:dyDescent="0.25">
      <c r="X932" s="36"/>
    </row>
    <row r="933" spans="24:24" x14ac:dyDescent="0.25">
      <c r="X933" s="36"/>
    </row>
    <row r="934" spans="24:24" x14ac:dyDescent="0.25">
      <c r="X934" s="36"/>
    </row>
    <row r="935" spans="24:24" x14ac:dyDescent="0.25">
      <c r="X935" s="36"/>
    </row>
    <row r="936" spans="24:24" x14ac:dyDescent="0.25">
      <c r="X936" s="36"/>
    </row>
    <row r="937" spans="24:24" x14ac:dyDescent="0.25">
      <c r="X937" s="36"/>
    </row>
    <row r="938" spans="24:24" x14ac:dyDescent="0.25">
      <c r="X938" s="36"/>
    </row>
    <row r="939" spans="24:24" x14ac:dyDescent="0.25">
      <c r="X939" s="36"/>
    </row>
    <row r="940" spans="24:24" x14ac:dyDescent="0.25">
      <c r="X940" s="36"/>
    </row>
    <row r="941" spans="24:24" x14ac:dyDescent="0.25">
      <c r="X941" s="36"/>
    </row>
    <row r="942" spans="24:24" x14ac:dyDescent="0.25">
      <c r="X942" s="36"/>
    </row>
    <row r="943" spans="24:24" x14ac:dyDescent="0.25">
      <c r="X943" s="36"/>
    </row>
    <row r="944" spans="24:24" x14ac:dyDescent="0.25">
      <c r="X944" s="36"/>
    </row>
    <row r="945" spans="24:24" x14ac:dyDescent="0.25">
      <c r="X945" s="36"/>
    </row>
    <row r="946" spans="24:24" x14ac:dyDescent="0.25">
      <c r="X946" s="36"/>
    </row>
    <row r="947" spans="24:24" x14ac:dyDescent="0.25">
      <c r="X947" s="36"/>
    </row>
    <row r="948" spans="24:24" x14ac:dyDescent="0.25">
      <c r="X948" s="36"/>
    </row>
    <row r="949" spans="24:24" x14ac:dyDescent="0.25">
      <c r="X949" s="36"/>
    </row>
    <row r="950" spans="24:24" x14ac:dyDescent="0.25">
      <c r="X950" s="36"/>
    </row>
    <row r="951" spans="24:24" x14ac:dyDescent="0.25">
      <c r="X951" s="36"/>
    </row>
    <row r="952" spans="24:24" x14ac:dyDescent="0.25">
      <c r="X952" s="36"/>
    </row>
    <row r="953" spans="24:24" x14ac:dyDescent="0.25">
      <c r="X953" s="36"/>
    </row>
    <row r="954" spans="24:24" x14ac:dyDescent="0.25">
      <c r="X954" s="36"/>
    </row>
    <row r="955" spans="24:24" x14ac:dyDescent="0.25">
      <c r="X955" s="36"/>
    </row>
    <row r="956" spans="24:24" x14ac:dyDescent="0.25">
      <c r="X956" s="36"/>
    </row>
    <row r="957" spans="24:24" x14ac:dyDescent="0.25">
      <c r="X957" s="36"/>
    </row>
    <row r="958" spans="24:24" x14ac:dyDescent="0.25">
      <c r="X958" s="36"/>
    </row>
    <row r="959" spans="24:24" x14ac:dyDescent="0.25">
      <c r="X959" s="36"/>
    </row>
    <row r="960" spans="24:24" x14ac:dyDescent="0.25">
      <c r="X960" s="36"/>
    </row>
    <row r="961" spans="24:24" x14ac:dyDescent="0.25">
      <c r="X961" s="36"/>
    </row>
    <row r="962" spans="24:24" x14ac:dyDescent="0.25">
      <c r="X962" s="36"/>
    </row>
    <row r="963" spans="24:24" x14ac:dyDescent="0.25">
      <c r="X963" s="36"/>
    </row>
    <row r="964" spans="24:24" x14ac:dyDescent="0.25">
      <c r="X964" s="36"/>
    </row>
    <row r="965" spans="24:24" x14ac:dyDescent="0.25">
      <c r="X965" s="36"/>
    </row>
    <row r="966" spans="24:24" x14ac:dyDescent="0.25">
      <c r="X966" s="36"/>
    </row>
    <row r="967" spans="24:24" x14ac:dyDescent="0.25">
      <c r="X967" s="36"/>
    </row>
    <row r="968" spans="24:24" x14ac:dyDescent="0.25">
      <c r="X968" s="36"/>
    </row>
    <row r="969" spans="24:24" x14ac:dyDescent="0.25">
      <c r="X969" s="36"/>
    </row>
    <row r="970" spans="24:24" x14ac:dyDescent="0.25">
      <c r="X970" s="36"/>
    </row>
    <row r="971" spans="24:24" x14ac:dyDescent="0.25">
      <c r="X971" s="36"/>
    </row>
    <row r="972" spans="24:24" x14ac:dyDescent="0.25">
      <c r="X972" s="36"/>
    </row>
    <row r="973" spans="24:24" x14ac:dyDescent="0.25">
      <c r="X973" s="36"/>
    </row>
    <row r="974" spans="24:24" x14ac:dyDescent="0.25">
      <c r="X974" s="36"/>
    </row>
    <row r="975" spans="24:24" x14ac:dyDescent="0.25">
      <c r="X975" s="36"/>
    </row>
    <row r="976" spans="24:24" x14ac:dyDescent="0.25">
      <c r="X976" s="36"/>
    </row>
    <row r="977" spans="24:24" x14ac:dyDescent="0.25">
      <c r="X977" s="36"/>
    </row>
    <row r="978" spans="24:24" x14ac:dyDescent="0.25">
      <c r="X978" s="36"/>
    </row>
    <row r="979" spans="24:24" x14ac:dyDescent="0.25">
      <c r="X979" s="36"/>
    </row>
    <row r="980" spans="24:24" x14ac:dyDescent="0.25">
      <c r="X980" s="36"/>
    </row>
    <row r="981" spans="24:24" x14ac:dyDescent="0.25">
      <c r="X981" s="36"/>
    </row>
    <row r="982" spans="24:24" x14ac:dyDescent="0.25">
      <c r="X982" s="36"/>
    </row>
    <row r="983" spans="24:24" x14ac:dyDescent="0.25">
      <c r="X983" s="36"/>
    </row>
    <row r="984" spans="24:24" x14ac:dyDescent="0.25">
      <c r="X984" s="36"/>
    </row>
    <row r="985" spans="24:24" x14ac:dyDescent="0.25">
      <c r="X985" s="36"/>
    </row>
    <row r="986" spans="24:24" x14ac:dyDescent="0.25">
      <c r="X986" s="36"/>
    </row>
    <row r="987" spans="24:24" x14ac:dyDescent="0.25">
      <c r="X987" s="36"/>
    </row>
    <row r="988" spans="24:24" x14ac:dyDescent="0.25">
      <c r="X988" s="36"/>
    </row>
    <row r="989" spans="24:24" x14ac:dyDescent="0.25">
      <c r="X989" s="36"/>
    </row>
    <row r="990" spans="24:24" x14ac:dyDescent="0.25">
      <c r="X990" s="36"/>
    </row>
    <row r="991" spans="24:24" x14ac:dyDescent="0.25">
      <c r="X991" s="36"/>
    </row>
    <row r="992" spans="24:24" x14ac:dyDescent="0.25">
      <c r="X992" s="36"/>
    </row>
    <row r="993" spans="24:24" x14ac:dyDescent="0.25">
      <c r="X993" s="36"/>
    </row>
    <row r="994" spans="24:24" x14ac:dyDescent="0.25">
      <c r="X994" s="36"/>
    </row>
    <row r="995" spans="24:24" x14ac:dyDescent="0.25">
      <c r="X995" s="36"/>
    </row>
    <row r="996" spans="24:24" x14ac:dyDescent="0.25">
      <c r="X996" s="36"/>
    </row>
    <row r="997" spans="24:24" x14ac:dyDescent="0.25">
      <c r="X997" s="36"/>
    </row>
    <row r="998" spans="24:24" x14ac:dyDescent="0.25">
      <c r="X998" s="36"/>
    </row>
    <row r="999" spans="24:24" x14ac:dyDescent="0.25">
      <c r="X999" s="36"/>
    </row>
    <row r="1000" spans="24:24" x14ac:dyDescent="0.25">
      <c r="X1000" s="36"/>
    </row>
    <row r="1001" spans="24:24" x14ac:dyDescent="0.25">
      <c r="X1001" s="36"/>
    </row>
    <row r="1002" spans="24:24" x14ac:dyDescent="0.25">
      <c r="X1002" s="36"/>
    </row>
    <row r="1003" spans="24:24" x14ac:dyDescent="0.25">
      <c r="X1003" s="36"/>
    </row>
    <row r="1004" spans="24:24" x14ac:dyDescent="0.25">
      <c r="X1004" s="36"/>
    </row>
    <row r="1005" spans="24:24" x14ac:dyDescent="0.25">
      <c r="X1005" s="36"/>
    </row>
    <row r="1006" spans="24:24" x14ac:dyDescent="0.25">
      <c r="X1006" s="36"/>
    </row>
    <row r="1007" spans="24:24" x14ac:dyDescent="0.25">
      <c r="X1007" s="36"/>
    </row>
    <row r="1008" spans="24:24" x14ac:dyDescent="0.25">
      <c r="X1008" s="36"/>
    </row>
    <row r="1009" spans="24:24" x14ac:dyDescent="0.25">
      <c r="X1009" s="36"/>
    </row>
    <row r="1010" spans="24:24" x14ac:dyDescent="0.25">
      <c r="X1010" s="36"/>
    </row>
    <row r="1011" spans="24:24" x14ac:dyDescent="0.25">
      <c r="X1011" s="36"/>
    </row>
    <row r="1012" spans="24:24" x14ac:dyDescent="0.25">
      <c r="X1012" s="36"/>
    </row>
    <row r="1013" spans="24:24" x14ac:dyDescent="0.25">
      <c r="X1013" s="36"/>
    </row>
    <row r="1014" spans="24:24" x14ac:dyDescent="0.25">
      <c r="X1014" s="36"/>
    </row>
    <row r="1015" spans="24:24" x14ac:dyDescent="0.25">
      <c r="X1015" s="36"/>
    </row>
    <row r="1016" spans="24:24" x14ac:dyDescent="0.25">
      <c r="X1016" s="36"/>
    </row>
    <row r="1017" spans="24:24" x14ac:dyDescent="0.25">
      <c r="X1017" s="36"/>
    </row>
    <row r="1018" spans="24:24" x14ac:dyDescent="0.25">
      <c r="X1018" s="36"/>
    </row>
    <row r="1019" spans="24:24" x14ac:dyDescent="0.25">
      <c r="X1019" s="36"/>
    </row>
    <row r="1020" spans="24:24" x14ac:dyDescent="0.25">
      <c r="X1020" s="36"/>
    </row>
    <row r="1021" spans="24:24" x14ac:dyDescent="0.25">
      <c r="X1021" s="36"/>
    </row>
    <row r="1022" spans="24:24" x14ac:dyDescent="0.25">
      <c r="X1022" s="36"/>
    </row>
    <row r="1023" spans="24:24" x14ac:dyDescent="0.25">
      <c r="X1023" s="36"/>
    </row>
    <row r="1024" spans="24:24" x14ac:dyDescent="0.25">
      <c r="X1024" s="36"/>
    </row>
    <row r="1025" spans="24:24" x14ac:dyDescent="0.25">
      <c r="X1025" s="36"/>
    </row>
    <row r="1026" spans="24:24" x14ac:dyDescent="0.25">
      <c r="X1026" s="36"/>
    </row>
    <row r="1027" spans="24:24" x14ac:dyDescent="0.25">
      <c r="X1027" s="36"/>
    </row>
    <row r="1028" spans="24:24" x14ac:dyDescent="0.25">
      <c r="X1028" s="36"/>
    </row>
    <row r="1029" spans="24:24" x14ac:dyDescent="0.25">
      <c r="X1029" s="36"/>
    </row>
    <row r="1030" spans="24:24" x14ac:dyDescent="0.25">
      <c r="X1030" s="36"/>
    </row>
    <row r="1031" spans="24:24" x14ac:dyDescent="0.25">
      <c r="X1031" s="36"/>
    </row>
    <row r="1032" spans="24:24" x14ac:dyDescent="0.25">
      <c r="X1032" s="36"/>
    </row>
    <row r="1033" spans="24:24" x14ac:dyDescent="0.25">
      <c r="X1033" s="36"/>
    </row>
    <row r="1034" spans="24:24" x14ac:dyDescent="0.25">
      <c r="X1034" s="36"/>
    </row>
    <row r="1035" spans="24:24" x14ac:dyDescent="0.25">
      <c r="X1035" s="36"/>
    </row>
    <row r="1036" spans="24:24" x14ac:dyDescent="0.25">
      <c r="X1036" s="36"/>
    </row>
    <row r="1037" spans="24:24" x14ac:dyDescent="0.25">
      <c r="X1037" s="36"/>
    </row>
    <row r="1038" spans="24:24" x14ac:dyDescent="0.25">
      <c r="X1038" s="36"/>
    </row>
    <row r="1039" spans="24:24" x14ac:dyDescent="0.25">
      <c r="X1039" s="36"/>
    </row>
    <row r="1040" spans="24:24" x14ac:dyDescent="0.25">
      <c r="X1040" s="36"/>
    </row>
    <row r="1041" spans="24:24" x14ac:dyDescent="0.25">
      <c r="X1041" s="36"/>
    </row>
    <row r="1042" spans="24:24" x14ac:dyDescent="0.25">
      <c r="X1042" s="36"/>
    </row>
    <row r="1043" spans="24:24" x14ac:dyDescent="0.25">
      <c r="X1043" s="36"/>
    </row>
    <row r="1044" spans="24:24" x14ac:dyDescent="0.25">
      <c r="X1044" s="36"/>
    </row>
    <row r="1045" spans="24:24" x14ac:dyDescent="0.25">
      <c r="X1045" s="36"/>
    </row>
    <row r="1046" spans="24:24" x14ac:dyDescent="0.25">
      <c r="X1046" s="36"/>
    </row>
    <row r="1047" spans="24:24" x14ac:dyDescent="0.25">
      <c r="X1047" s="36"/>
    </row>
    <row r="1048" spans="24:24" x14ac:dyDescent="0.25">
      <c r="X1048" s="36"/>
    </row>
    <row r="1049" spans="24:24" x14ac:dyDescent="0.25">
      <c r="X1049" s="36"/>
    </row>
    <row r="1050" spans="24:24" x14ac:dyDescent="0.25">
      <c r="X1050" s="36"/>
    </row>
    <row r="1051" spans="24:24" x14ac:dyDescent="0.25">
      <c r="X1051" s="36"/>
    </row>
    <row r="1052" spans="24:24" x14ac:dyDescent="0.25">
      <c r="X1052" s="36"/>
    </row>
    <row r="1053" spans="24:24" x14ac:dyDescent="0.25">
      <c r="X1053" s="36"/>
    </row>
    <row r="1054" spans="24:24" x14ac:dyDescent="0.25">
      <c r="X1054" s="36"/>
    </row>
    <row r="1055" spans="24:24" x14ac:dyDescent="0.25">
      <c r="X1055" s="36"/>
    </row>
    <row r="1056" spans="24:24" x14ac:dyDescent="0.25">
      <c r="X1056" s="36"/>
    </row>
    <row r="1057" spans="24:24" x14ac:dyDescent="0.25">
      <c r="X1057" s="36"/>
    </row>
    <row r="1058" spans="24:24" x14ac:dyDescent="0.25">
      <c r="X1058" s="36"/>
    </row>
    <row r="1059" spans="24:24" x14ac:dyDescent="0.25">
      <c r="X1059" s="36"/>
    </row>
    <row r="1060" spans="24:24" x14ac:dyDescent="0.25">
      <c r="X1060" s="36"/>
    </row>
    <row r="1061" spans="24:24" x14ac:dyDescent="0.25">
      <c r="X1061" s="36"/>
    </row>
    <row r="1062" spans="24:24" x14ac:dyDescent="0.25">
      <c r="X1062" s="36"/>
    </row>
    <row r="1063" spans="24:24" x14ac:dyDescent="0.25">
      <c r="X1063" s="36"/>
    </row>
    <row r="1064" spans="24:24" x14ac:dyDescent="0.25">
      <c r="X1064" s="36"/>
    </row>
    <row r="1065" spans="24:24" x14ac:dyDescent="0.25">
      <c r="X1065" s="36"/>
    </row>
    <row r="1066" spans="24:24" x14ac:dyDescent="0.25">
      <c r="X1066" s="36"/>
    </row>
    <row r="1067" spans="24:24" x14ac:dyDescent="0.25">
      <c r="X1067" s="36"/>
    </row>
    <row r="1068" spans="24:24" x14ac:dyDescent="0.25">
      <c r="X1068" s="36"/>
    </row>
    <row r="1069" spans="24:24" x14ac:dyDescent="0.25">
      <c r="X1069" s="36"/>
    </row>
    <row r="1070" spans="24:24" x14ac:dyDescent="0.25">
      <c r="X1070" s="36"/>
    </row>
    <row r="1071" spans="24:24" x14ac:dyDescent="0.25">
      <c r="X1071" s="36"/>
    </row>
    <row r="1072" spans="24:24" x14ac:dyDescent="0.25">
      <c r="X1072" s="36"/>
    </row>
    <row r="1073" spans="24:24" x14ac:dyDescent="0.25">
      <c r="X1073" s="36"/>
    </row>
    <row r="1074" spans="24:24" x14ac:dyDescent="0.25">
      <c r="X1074" s="36"/>
    </row>
    <row r="1075" spans="24:24" x14ac:dyDescent="0.25">
      <c r="X1075" s="36"/>
    </row>
    <row r="1076" spans="24:24" x14ac:dyDescent="0.25">
      <c r="X1076" s="36"/>
    </row>
    <row r="1077" spans="24:24" x14ac:dyDescent="0.25">
      <c r="X1077" s="36"/>
    </row>
    <row r="1078" spans="24:24" x14ac:dyDescent="0.25">
      <c r="X1078" s="36"/>
    </row>
    <row r="1079" spans="24:24" x14ac:dyDescent="0.25">
      <c r="X1079" s="36"/>
    </row>
    <row r="1080" spans="24:24" x14ac:dyDescent="0.25">
      <c r="X1080" s="36"/>
    </row>
    <row r="1081" spans="24:24" x14ac:dyDescent="0.25">
      <c r="X1081" s="36"/>
    </row>
    <row r="1082" spans="24:24" x14ac:dyDescent="0.25">
      <c r="X1082" s="36"/>
    </row>
    <row r="1083" spans="24:24" x14ac:dyDescent="0.25">
      <c r="X1083" s="36"/>
    </row>
    <row r="1084" spans="24:24" x14ac:dyDescent="0.25">
      <c r="X1084" s="36"/>
    </row>
    <row r="1085" spans="24:24" x14ac:dyDescent="0.25">
      <c r="X1085" s="36"/>
    </row>
    <row r="1086" spans="24:24" x14ac:dyDescent="0.25">
      <c r="X1086" s="36"/>
    </row>
    <row r="1087" spans="24:24" x14ac:dyDescent="0.25">
      <c r="X1087" s="36"/>
    </row>
    <row r="1088" spans="24:24" x14ac:dyDescent="0.25">
      <c r="X1088" s="36"/>
    </row>
    <row r="1089" spans="24:24" x14ac:dyDescent="0.25">
      <c r="X1089" s="36"/>
    </row>
    <row r="1090" spans="24:24" x14ac:dyDescent="0.25">
      <c r="X1090" s="36"/>
    </row>
    <row r="1091" spans="24:24" x14ac:dyDescent="0.25">
      <c r="X1091" s="36"/>
    </row>
    <row r="1092" spans="24:24" x14ac:dyDescent="0.25">
      <c r="X1092" s="36"/>
    </row>
    <row r="1093" spans="24:24" x14ac:dyDescent="0.25">
      <c r="X1093" s="36"/>
    </row>
    <row r="1094" spans="24:24" x14ac:dyDescent="0.25">
      <c r="X1094" s="36"/>
    </row>
    <row r="1095" spans="24:24" x14ac:dyDescent="0.25">
      <c r="X1095" s="36"/>
    </row>
    <row r="1096" spans="24:24" x14ac:dyDescent="0.25">
      <c r="X1096" s="36"/>
    </row>
    <row r="1097" spans="24:24" x14ac:dyDescent="0.25">
      <c r="X1097" s="36"/>
    </row>
    <row r="1098" spans="24:24" x14ac:dyDescent="0.25">
      <c r="X1098" s="36"/>
    </row>
    <row r="1099" spans="24:24" x14ac:dyDescent="0.25">
      <c r="X1099" s="36"/>
    </row>
    <row r="1100" spans="24:24" x14ac:dyDescent="0.25">
      <c r="X1100" s="36"/>
    </row>
    <row r="1101" spans="24:24" x14ac:dyDescent="0.25">
      <c r="X1101" s="36"/>
    </row>
    <row r="1102" spans="24:24" x14ac:dyDescent="0.25">
      <c r="X1102" s="36"/>
    </row>
    <row r="1103" spans="24:24" x14ac:dyDescent="0.25">
      <c r="X1103" s="36"/>
    </row>
    <row r="1104" spans="24:24" x14ac:dyDescent="0.25">
      <c r="X1104" s="36"/>
    </row>
    <row r="1105" spans="24:24" x14ac:dyDescent="0.25">
      <c r="X1105" s="36"/>
    </row>
    <row r="1106" spans="24:24" x14ac:dyDescent="0.25">
      <c r="X1106" s="36"/>
    </row>
    <row r="1107" spans="24:24" x14ac:dyDescent="0.25">
      <c r="X1107" s="36"/>
    </row>
    <row r="1108" spans="24:24" x14ac:dyDescent="0.25">
      <c r="X1108" s="36"/>
    </row>
    <row r="1109" spans="24:24" x14ac:dyDescent="0.25">
      <c r="X1109" s="36"/>
    </row>
    <row r="1110" spans="24:24" x14ac:dyDescent="0.25">
      <c r="X1110" s="36"/>
    </row>
    <row r="1111" spans="24:24" x14ac:dyDescent="0.25">
      <c r="X1111" s="36"/>
    </row>
    <row r="1112" spans="24:24" x14ac:dyDescent="0.25">
      <c r="X1112" s="36"/>
    </row>
    <row r="1113" spans="24:24" x14ac:dyDescent="0.25">
      <c r="X1113" s="36"/>
    </row>
    <row r="1114" spans="24:24" x14ac:dyDescent="0.25">
      <c r="X1114" s="36"/>
    </row>
    <row r="1115" spans="24:24" x14ac:dyDescent="0.25">
      <c r="X1115" s="36"/>
    </row>
    <row r="1116" spans="24:24" x14ac:dyDescent="0.25">
      <c r="X1116" s="36"/>
    </row>
    <row r="1117" spans="24:24" x14ac:dyDescent="0.25">
      <c r="X1117" s="36"/>
    </row>
    <row r="1118" spans="24:24" x14ac:dyDescent="0.25">
      <c r="X1118" s="36"/>
    </row>
    <row r="1119" spans="24:24" x14ac:dyDescent="0.25">
      <c r="X1119" s="36"/>
    </row>
    <row r="1120" spans="24:24" x14ac:dyDescent="0.25">
      <c r="X1120" s="36"/>
    </row>
    <row r="1121" spans="24:24" x14ac:dyDescent="0.25">
      <c r="X1121" s="36"/>
    </row>
    <row r="1122" spans="24:24" x14ac:dyDescent="0.25">
      <c r="X1122" s="36"/>
    </row>
    <row r="1123" spans="24:24" x14ac:dyDescent="0.25">
      <c r="X1123" s="36"/>
    </row>
    <row r="1124" spans="24:24" x14ac:dyDescent="0.25">
      <c r="X1124" s="36"/>
    </row>
    <row r="1125" spans="24:24" x14ac:dyDescent="0.25">
      <c r="X1125" s="36"/>
    </row>
    <row r="1126" spans="24:24" x14ac:dyDescent="0.25">
      <c r="X1126" s="36"/>
    </row>
    <row r="1127" spans="24:24" x14ac:dyDescent="0.25">
      <c r="X1127" s="36"/>
    </row>
    <row r="1128" spans="24:24" x14ac:dyDescent="0.25">
      <c r="X1128" s="36"/>
    </row>
    <row r="1129" spans="24:24" x14ac:dyDescent="0.25">
      <c r="X1129" s="36"/>
    </row>
    <row r="1130" spans="24:24" x14ac:dyDescent="0.25">
      <c r="X1130" s="36"/>
    </row>
    <row r="1131" spans="24:24" x14ac:dyDescent="0.25">
      <c r="X1131" s="36"/>
    </row>
    <row r="1132" spans="24:24" x14ac:dyDescent="0.25">
      <c r="X1132" s="36"/>
    </row>
    <row r="1133" spans="24:24" x14ac:dyDescent="0.25">
      <c r="X1133" s="36"/>
    </row>
    <row r="1134" spans="24:24" x14ac:dyDescent="0.25">
      <c r="X1134" s="36"/>
    </row>
    <row r="1135" spans="24:24" x14ac:dyDescent="0.25">
      <c r="X1135" s="36"/>
    </row>
    <row r="1136" spans="24:24" x14ac:dyDescent="0.25">
      <c r="X1136" s="36"/>
    </row>
    <row r="1137" spans="24:24" x14ac:dyDescent="0.25">
      <c r="X1137" s="36"/>
    </row>
    <row r="1138" spans="24:24" x14ac:dyDescent="0.25">
      <c r="X1138" s="36"/>
    </row>
    <row r="1139" spans="24:24" x14ac:dyDescent="0.25">
      <c r="X1139" s="36"/>
    </row>
    <row r="1140" spans="24:24" x14ac:dyDescent="0.25">
      <c r="X1140" s="36"/>
    </row>
    <row r="1141" spans="24:24" x14ac:dyDescent="0.25">
      <c r="X1141" s="36"/>
    </row>
    <row r="1142" spans="24:24" x14ac:dyDescent="0.25">
      <c r="X1142" s="36"/>
    </row>
    <row r="1143" spans="24:24" x14ac:dyDescent="0.25">
      <c r="X1143" s="36"/>
    </row>
    <row r="1144" spans="24:24" x14ac:dyDescent="0.25">
      <c r="X1144" s="36"/>
    </row>
    <row r="1145" spans="24:24" x14ac:dyDescent="0.25">
      <c r="X1145" s="36"/>
    </row>
    <row r="1146" spans="24:24" x14ac:dyDescent="0.25">
      <c r="X1146" s="36"/>
    </row>
    <row r="1147" spans="24:24" x14ac:dyDescent="0.25">
      <c r="X1147" s="36"/>
    </row>
    <row r="1148" spans="24:24" x14ac:dyDescent="0.25">
      <c r="X1148" s="36"/>
    </row>
    <row r="1149" spans="24:24" x14ac:dyDescent="0.25">
      <c r="X1149" s="36"/>
    </row>
    <row r="1150" spans="24:24" x14ac:dyDescent="0.25">
      <c r="X1150" s="36"/>
    </row>
    <row r="1151" spans="24:24" x14ac:dyDescent="0.25">
      <c r="X1151" s="36"/>
    </row>
    <row r="1152" spans="24:24" x14ac:dyDescent="0.25">
      <c r="X1152" s="36"/>
    </row>
    <row r="1153" spans="24:24" x14ac:dyDescent="0.25">
      <c r="X1153" s="36"/>
    </row>
    <row r="1154" spans="24:24" x14ac:dyDescent="0.25">
      <c r="X1154" s="36"/>
    </row>
    <row r="1155" spans="24:24" x14ac:dyDescent="0.25">
      <c r="X1155" s="36"/>
    </row>
    <row r="1156" spans="24:24" x14ac:dyDescent="0.25">
      <c r="X1156" s="36"/>
    </row>
    <row r="1157" spans="24:24" x14ac:dyDescent="0.25">
      <c r="X1157" s="36"/>
    </row>
    <row r="1158" spans="24:24" x14ac:dyDescent="0.25">
      <c r="X1158" s="36"/>
    </row>
    <row r="1159" spans="24:24" x14ac:dyDescent="0.25">
      <c r="X1159" s="36"/>
    </row>
    <row r="1160" spans="24:24" x14ac:dyDescent="0.25">
      <c r="X1160" s="36"/>
    </row>
    <row r="1161" spans="24:24" x14ac:dyDescent="0.25">
      <c r="X1161" s="36"/>
    </row>
    <row r="1162" spans="24:24" x14ac:dyDescent="0.25">
      <c r="X1162" s="36"/>
    </row>
    <row r="1163" spans="24:24" x14ac:dyDescent="0.25">
      <c r="X1163" s="36"/>
    </row>
    <row r="1164" spans="24:24" x14ac:dyDescent="0.25">
      <c r="X1164" s="36"/>
    </row>
    <row r="1165" spans="24:24" x14ac:dyDescent="0.25">
      <c r="X1165" s="36"/>
    </row>
    <row r="1166" spans="24:24" x14ac:dyDescent="0.25">
      <c r="X1166" s="36"/>
    </row>
    <row r="1167" spans="24:24" x14ac:dyDescent="0.25">
      <c r="X1167" s="36"/>
    </row>
    <row r="1168" spans="24:24" x14ac:dyDescent="0.25">
      <c r="X1168" s="36"/>
    </row>
    <row r="1169" spans="24:24" x14ac:dyDescent="0.25">
      <c r="X1169" s="36"/>
    </row>
    <row r="1170" spans="24:24" x14ac:dyDescent="0.25">
      <c r="X1170" s="36"/>
    </row>
    <row r="1171" spans="24:24" x14ac:dyDescent="0.25">
      <c r="X1171" s="36"/>
    </row>
    <row r="1172" spans="24:24" x14ac:dyDescent="0.25">
      <c r="X1172" s="36"/>
    </row>
    <row r="1173" spans="24:24" x14ac:dyDescent="0.25">
      <c r="X1173" s="36"/>
    </row>
    <row r="1174" spans="24:24" x14ac:dyDescent="0.25">
      <c r="X1174" s="36"/>
    </row>
    <row r="1175" spans="24:24" x14ac:dyDescent="0.25">
      <c r="X1175" s="36"/>
    </row>
    <row r="1176" spans="24:24" x14ac:dyDescent="0.25">
      <c r="X1176" s="36"/>
    </row>
    <row r="1177" spans="24:24" x14ac:dyDescent="0.25">
      <c r="X1177" s="36"/>
    </row>
    <row r="1178" spans="24:24" x14ac:dyDescent="0.25">
      <c r="X1178" s="36"/>
    </row>
    <row r="1179" spans="24:24" x14ac:dyDescent="0.25">
      <c r="X1179" s="36"/>
    </row>
    <row r="1180" spans="24:24" x14ac:dyDescent="0.25">
      <c r="X1180" s="36"/>
    </row>
    <row r="1181" spans="24:24" x14ac:dyDescent="0.25">
      <c r="X1181" s="36"/>
    </row>
    <row r="1182" spans="24:24" x14ac:dyDescent="0.25">
      <c r="X1182" s="36"/>
    </row>
    <row r="1183" spans="24:24" x14ac:dyDescent="0.25">
      <c r="X1183" s="36"/>
    </row>
    <row r="1184" spans="24:24" x14ac:dyDescent="0.25">
      <c r="X1184" s="36"/>
    </row>
    <row r="1185" spans="24:24" x14ac:dyDescent="0.25">
      <c r="X1185" s="36"/>
    </row>
    <row r="1186" spans="24:24" x14ac:dyDescent="0.25">
      <c r="X1186" s="36"/>
    </row>
    <row r="1187" spans="24:24" x14ac:dyDescent="0.25">
      <c r="X1187" s="36"/>
    </row>
    <row r="1188" spans="24:24" x14ac:dyDescent="0.25">
      <c r="X1188" s="36"/>
    </row>
    <row r="1189" spans="24:24" x14ac:dyDescent="0.25">
      <c r="X1189" s="36"/>
    </row>
    <row r="1190" spans="24:24" x14ac:dyDescent="0.25">
      <c r="X1190" s="36"/>
    </row>
    <row r="1191" spans="24:24" x14ac:dyDescent="0.25">
      <c r="X1191" s="36"/>
    </row>
    <row r="1192" spans="24:24" x14ac:dyDescent="0.25">
      <c r="X1192" s="36"/>
    </row>
    <row r="1193" spans="24:24" x14ac:dyDescent="0.25">
      <c r="X1193" s="36"/>
    </row>
    <row r="1194" spans="24:24" x14ac:dyDescent="0.25">
      <c r="X1194" s="36"/>
    </row>
    <row r="1195" spans="24:24" x14ac:dyDescent="0.25">
      <c r="X1195" s="36"/>
    </row>
    <row r="1196" spans="24:24" x14ac:dyDescent="0.25">
      <c r="X1196" s="36"/>
    </row>
    <row r="1197" spans="24:24" x14ac:dyDescent="0.25">
      <c r="X1197" s="36"/>
    </row>
    <row r="1198" spans="24:24" x14ac:dyDescent="0.25">
      <c r="X1198" s="36"/>
    </row>
    <row r="1199" spans="24:24" x14ac:dyDescent="0.25">
      <c r="X1199" s="36"/>
    </row>
    <row r="1200" spans="24:24" x14ac:dyDescent="0.25">
      <c r="X1200" s="36"/>
    </row>
    <row r="1201" spans="24:24" x14ac:dyDescent="0.25">
      <c r="X1201" s="36"/>
    </row>
    <row r="1202" spans="24:24" x14ac:dyDescent="0.25">
      <c r="X1202" s="36"/>
    </row>
    <row r="1203" spans="24:24" x14ac:dyDescent="0.25">
      <c r="X1203" s="36"/>
    </row>
    <row r="1204" spans="24:24" x14ac:dyDescent="0.25">
      <c r="X1204" s="36"/>
    </row>
    <row r="1205" spans="24:24" x14ac:dyDescent="0.25">
      <c r="X1205" s="36"/>
    </row>
    <row r="1206" spans="24:24" x14ac:dyDescent="0.25">
      <c r="X1206" s="36"/>
    </row>
    <row r="1207" spans="24:24" x14ac:dyDescent="0.25">
      <c r="X1207" s="36"/>
    </row>
    <row r="1208" spans="24:24" x14ac:dyDescent="0.25">
      <c r="X1208" s="36"/>
    </row>
    <row r="1209" spans="24:24" x14ac:dyDescent="0.25">
      <c r="X1209" s="36"/>
    </row>
    <row r="1210" spans="24:24" x14ac:dyDescent="0.25">
      <c r="X1210" s="36"/>
    </row>
    <row r="1211" spans="24:24" x14ac:dyDescent="0.25">
      <c r="X1211" s="36"/>
    </row>
    <row r="1212" spans="24:24" x14ac:dyDescent="0.25">
      <c r="X1212" s="36"/>
    </row>
    <row r="1213" spans="24:24" x14ac:dyDescent="0.25">
      <c r="X1213" s="36"/>
    </row>
    <row r="1214" spans="24:24" x14ac:dyDescent="0.25">
      <c r="X1214" s="36"/>
    </row>
    <row r="1215" spans="24:24" x14ac:dyDescent="0.25">
      <c r="X1215" s="36"/>
    </row>
    <row r="1216" spans="24:24" x14ac:dyDescent="0.25">
      <c r="X1216" s="36"/>
    </row>
    <row r="1217" spans="24:24" x14ac:dyDescent="0.25">
      <c r="X1217" s="36"/>
    </row>
    <row r="1218" spans="24:24" x14ac:dyDescent="0.25">
      <c r="X1218" s="36"/>
    </row>
    <row r="1219" spans="24:24" x14ac:dyDescent="0.25">
      <c r="X1219" s="36"/>
    </row>
    <row r="1220" spans="24:24" x14ac:dyDescent="0.25">
      <c r="X1220" s="36"/>
    </row>
    <row r="1221" spans="24:24" x14ac:dyDescent="0.25">
      <c r="X1221" s="36"/>
    </row>
    <row r="1222" spans="24:24" x14ac:dyDescent="0.25">
      <c r="X1222" s="36"/>
    </row>
    <row r="1223" spans="24:24" x14ac:dyDescent="0.25">
      <c r="X1223" s="36"/>
    </row>
    <row r="1224" spans="24:24" x14ac:dyDescent="0.25">
      <c r="X1224" s="36"/>
    </row>
    <row r="1225" spans="24:24" x14ac:dyDescent="0.25">
      <c r="X1225" s="36"/>
    </row>
    <row r="1226" spans="24:24" x14ac:dyDescent="0.25">
      <c r="X1226" s="36"/>
    </row>
    <row r="1227" spans="24:24" x14ac:dyDescent="0.25">
      <c r="X1227" s="36"/>
    </row>
    <row r="1228" spans="24:24" x14ac:dyDescent="0.25">
      <c r="X1228" s="36"/>
    </row>
    <row r="1229" spans="24:24" x14ac:dyDescent="0.25">
      <c r="X1229" s="36"/>
    </row>
    <row r="1230" spans="24:24" x14ac:dyDescent="0.25">
      <c r="X1230" s="36"/>
    </row>
    <row r="1231" spans="24:24" x14ac:dyDescent="0.25">
      <c r="X1231" s="36"/>
    </row>
    <row r="1232" spans="24:24" x14ac:dyDescent="0.25">
      <c r="X1232" s="36"/>
    </row>
    <row r="1233" spans="24:24" x14ac:dyDescent="0.25">
      <c r="X1233" s="36"/>
    </row>
    <row r="1234" spans="24:24" x14ac:dyDescent="0.25">
      <c r="X1234" s="36"/>
    </row>
    <row r="1235" spans="24:24" x14ac:dyDescent="0.25">
      <c r="X1235" s="36"/>
    </row>
    <row r="1236" spans="24:24" x14ac:dyDescent="0.25">
      <c r="X1236" s="36"/>
    </row>
    <row r="1237" spans="24:24" x14ac:dyDescent="0.25">
      <c r="X1237" s="36"/>
    </row>
    <row r="1238" spans="24:24" x14ac:dyDescent="0.25">
      <c r="X1238" s="36"/>
    </row>
    <row r="1239" spans="24:24" x14ac:dyDescent="0.25">
      <c r="X1239" s="36"/>
    </row>
    <row r="1240" spans="24:24" x14ac:dyDescent="0.25">
      <c r="X1240" s="36"/>
    </row>
    <row r="1241" spans="24:24" x14ac:dyDescent="0.25">
      <c r="X1241" s="36"/>
    </row>
    <row r="1242" spans="24:24" x14ac:dyDescent="0.25">
      <c r="X1242" s="36"/>
    </row>
    <row r="1243" spans="24:24" x14ac:dyDescent="0.25">
      <c r="X1243" s="36"/>
    </row>
    <row r="1244" spans="24:24" x14ac:dyDescent="0.25">
      <c r="X1244" s="36"/>
    </row>
    <row r="1245" spans="24:24" x14ac:dyDescent="0.25">
      <c r="X1245" s="36"/>
    </row>
    <row r="1246" spans="24:24" x14ac:dyDescent="0.25">
      <c r="X1246" s="36"/>
    </row>
    <row r="1247" spans="24:24" x14ac:dyDescent="0.25">
      <c r="X1247" s="36"/>
    </row>
    <row r="1248" spans="24:24" x14ac:dyDescent="0.25">
      <c r="X1248" s="36"/>
    </row>
    <row r="1249" spans="24:24" x14ac:dyDescent="0.25">
      <c r="X1249" s="36"/>
    </row>
    <row r="1250" spans="24:24" x14ac:dyDescent="0.25">
      <c r="X1250" s="36"/>
    </row>
    <row r="1251" spans="24:24" x14ac:dyDescent="0.25">
      <c r="X1251" s="36"/>
    </row>
    <row r="1252" spans="24:24" x14ac:dyDescent="0.25">
      <c r="X1252" s="36"/>
    </row>
    <row r="1253" spans="24:24" x14ac:dyDescent="0.25">
      <c r="X1253" s="36"/>
    </row>
    <row r="1254" spans="24:24" x14ac:dyDescent="0.25">
      <c r="X1254" s="36"/>
    </row>
    <row r="1255" spans="24:24" x14ac:dyDescent="0.25">
      <c r="X1255" s="36"/>
    </row>
    <row r="1256" spans="24:24" x14ac:dyDescent="0.25">
      <c r="X1256" s="36"/>
    </row>
    <row r="1257" spans="24:24" x14ac:dyDescent="0.25">
      <c r="X1257" s="36"/>
    </row>
    <row r="1258" spans="24:24" x14ac:dyDescent="0.25">
      <c r="X1258" s="36"/>
    </row>
    <row r="1259" spans="24:24" x14ac:dyDescent="0.25">
      <c r="X1259" s="36"/>
    </row>
    <row r="1260" spans="24:24" x14ac:dyDescent="0.25">
      <c r="X1260" s="36"/>
    </row>
    <row r="1261" spans="24:24" x14ac:dyDescent="0.25">
      <c r="X1261" s="36"/>
    </row>
    <row r="1262" spans="24:24" x14ac:dyDescent="0.25">
      <c r="X1262" s="36"/>
    </row>
    <row r="1263" spans="24:24" x14ac:dyDescent="0.25">
      <c r="X1263" s="36"/>
    </row>
    <row r="1264" spans="24:24" x14ac:dyDescent="0.25">
      <c r="X1264" s="36"/>
    </row>
    <row r="1265" spans="24:24" x14ac:dyDescent="0.25">
      <c r="X1265" s="36"/>
    </row>
    <row r="1266" spans="24:24" x14ac:dyDescent="0.25">
      <c r="X1266" s="36"/>
    </row>
    <row r="1267" spans="24:24" x14ac:dyDescent="0.25">
      <c r="X1267" s="36"/>
    </row>
    <row r="1268" spans="24:24" x14ac:dyDescent="0.25">
      <c r="X1268" s="36"/>
    </row>
    <row r="1269" spans="24:24" x14ac:dyDescent="0.25">
      <c r="X1269" s="36"/>
    </row>
    <row r="1270" spans="24:24" x14ac:dyDescent="0.25">
      <c r="X1270" s="36"/>
    </row>
    <row r="1271" spans="24:24" x14ac:dyDescent="0.25">
      <c r="X1271" s="36"/>
    </row>
    <row r="1272" spans="24:24" x14ac:dyDescent="0.25">
      <c r="X1272" s="36"/>
    </row>
    <row r="1273" spans="24:24" x14ac:dyDescent="0.25">
      <c r="X1273" s="36"/>
    </row>
    <row r="1274" spans="24:24" x14ac:dyDescent="0.25">
      <c r="X1274" s="36"/>
    </row>
    <row r="1275" spans="24:24" x14ac:dyDescent="0.25">
      <c r="X1275" s="36"/>
    </row>
    <row r="1276" spans="24:24" x14ac:dyDescent="0.25">
      <c r="X1276" s="36"/>
    </row>
    <row r="1277" spans="24:24" x14ac:dyDescent="0.25">
      <c r="X1277" s="36"/>
    </row>
    <row r="1278" spans="24:24" x14ac:dyDescent="0.25">
      <c r="X1278" s="36"/>
    </row>
    <row r="1279" spans="24:24" x14ac:dyDescent="0.25">
      <c r="X1279" s="36"/>
    </row>
    <row r="1280" spans="24:24" x14ac:dyDescent="0.25">
      <c r="X1280" s="36"/>
    </row>
    <row r="1281" spans="24:24" x14ac:dyDescent="0.25">
      <c r="X1281" s="36"/>
    </row>
    <row r="1282" spans="24:24" x14ac:dyDescent="0.25">
      <c r="X1282" s="36"/>
    </row>
    <row r="1283" spans="24:24" x14ac:dyDescent="0.25">
      <c r="X1283" s="36"/>
    </row>
    <row r="1284" spans="24:24" x14ac:dyDescent="0.25">
      <c r="X1284" s="36"/>
    </row>
    <row r="1285" spans="24:24" x14ac:dyDescent="0.25">
      <c r="X1285" s="36"/>
    </row>
    <row r="1286" spans="24:24" x14ac:dyDescent="0.25">
      <c r="X1286" s="36"/>
    </row>
    <row r="1287" spans="24:24" x14ac:dyDescent="0.25">
      <c r="X1287" s="36"/>
    </row>
    <row r="1288" spans="24:24" x14ac:dyDescent="0.25">
      <c r="X1288" s="36"/>
    </row>
    <row r="1289" spans="24:24" x14ac:dyDescent="0.25">
      <c r="X1289" s="36"/>
    </row>
    <row r="1290" spans="24:24" x14ac:dyDescent="0.25">
      <c r="X1290" s="36"/>
    </row>
    <row r="1291" spans="24:24" x14ac:dyDescent="0.25">
      <c r="X1291" s="36"/>
    </row>
    <row r="1292" spans="24:24" x14ac:dyDescent="0.25">
      <c r="X1292" s="36"/>
    </row>
    <row r="1293" spans="24:24" x14ac:dyDescent="0.25">
      <c r="X1293" s="36"/>
    </row>
    <row r="1294" spans="24:24" x14ac:dyDescent="0.25">
      <c r="X1294" s="36"/>
    </row>
    <row r="1295" spans="24:24" x14ac:dyDescent="0.25">
      <c r="X1295" s="36"/>
    </row>
    <row r="1296" spans="24:24" x14ac:dyDescent="0.25">
      <c r="X1296" s="36"/>
    </row>
    <row r="1297" spans="24:24" x14ac:dyDescent="0.25">
      <c r="X1297" s="36"/>
    </row>
    <row r="1298" spans="24:24" x14ac:dyDescent="0.25">
      <c r="X1298" s="36"/>
    </row>
    <row r="1299" spans="24:24" x14ac:dyDescent="0.25">
      <c r="X1299" s="36"/>
    </row>
    <row r="1300" spans="24:24" x14ac:dyDescent="0.25">
      <c r="X1300" s="36"/>
    </row>
    <row r="1301" spans="24:24" x14ac:dyDescent="0.25">
      <c r="X1301" s="36"/>
    </row>
    <row r="1302" spans="24:24" x14ac:dyDescent="0.25">
      <c r="X1302" s="36"/>
    </row>
    <row r="1303" spans="24:24" x14ac:dyDescent="0.25">
      <c r="X1303" s="36"/>
    </row>
    <row r="1304" spans="24:24" x14ac:dyDescent="0.25">
      <c r="X1304" s="36"/>
    </row>
    <row r="1305" spans="24:24" x14ac:dyDescent="0.25">
      <c r="X1305" s="36"/>
    </row>
    <row r="1306" spans="24:24" x14ac:dyDescent="0.25">
      <c r="X1306" s="36"/>
    </row>
    <row r="1307" spans="24:24" x14ac:dyDescent="0.25">
      <c r="X1307" s="36"/>
    </row>
    <row r="1308" spans="24:24" x14ac:dyDescent="0.25">
      <c r="X1308" s="36"/>
    </row>
    <row r="1309" spans="24:24" x14ac:dyDescent="0.25">
      <c r="X1309" s="36"/>
    </row>
    <row r="1310" spans="24:24" x14ac:dyDescent="0.25">
      <c r="X1310" s="36"/>
    </row>
    <row r="1311" spans="24:24" x14ac:dyDescent="0.25">
      <c r="X1311" s="36"/>
    </row>
    <row r="1312" spans="24:24" x14ac:dyDescent="0.25">
      <c r="X1312" s="36"/>
    </row>
    <row r="1313" spans="24:24" x14ac:dyDescent="0.25">
      <c r="X1313" s="36"/>
    </row>
    <row r="1314" spans="24:24" x14ac:dyDescent="0.25">
      <c r="X1314" s="36"/>
    </row>
    <row r="1315" spans="24:24" x14ac:dyDescent="0.25">
      <c r="X1315" s="36"/>
    </row>
    <row r="1316" spans="24:24" x14ac:dyDescent="0.25">
      <c r="X1316" s="36"/>
    </row>
    <row r="1317" spans="24:24" x14ac:dyDescent="0.25">
      <c r="X1317" s="36"/>
    </row>
    <row r="1318" spans="24:24" x14ac:dyDescent="0.25">
      <c r="X1318" s="36"/>
    </row>
    <row r="1319" spans="24:24" x14ac:dyDescent="0.25">
      <c r="X1319" s="36"/>
    </row>
    <row r="1320" spans="24:24" x14ac:dyDescent="0.25">
      <c r="X1320" s="36"/>
    </row>
    <row r="1321" spans="24:24" x14ac:dyDescent="0.25">
      <c r="X1321" s="36"/>
    </row>
    <row r="1322" spans="24:24" x14ac:dyDescent="0.25">
      <c r="X1322" s="36"/>
    </row>
    <row r="1323" spans="24:24" x14ac:dyDescent="0.25">
      <c r="X1323" s="36"/>
    </row>
    <row r="1324" spans="24:24" x14ac:dyDescent="0.25">
      <c r="X1324" s="36"/>
    </row>
    <row r="1325" spans="24:24" x14ac:dyDescent="0.25">
      <c r="X1325" s="36"/>
    </row>
    <row r="1326" spans="24:24" x14ac:dyDescent="0.25">
      <c r="X1326" s="36"/>
    </row>
    <row r="1327" spans="24:24" x14ac:dyDescent="0.25">
      <c r="X1327" s="36"/>
    </row>
    <row r="1328" spans="24:24" x14ac:dyDescent="0.25">
      <c r="X1328" s="36"/>
    </row>
    <row r="1329" spans="24:24" x14ac:dyDescent="0.25">
      <c r="X1329" s="36"/>
    </row>
    <row r="1330" spans="24:24" x14ac:dyDescent="0.25">
      <c r="X1330" s="36"/>
    </row>
    <row r="1331" spans="24:24" x14ac:dyDescent="0.25">
      <c r="X1331" s="36"/>
    </row>
    <row r="1332" spans="24:24" x14ac:dyDescent="0.25">
      <c r="X1332" s="36"/>
    </row>
    <row r="1333" spans="24:24" x14ac:dyDescent="0.25">
      <c r="X1333" s="36"/>
    </row>
    <row r="1334" spans="24:24" x14ac:dyDescent="0.25">
      <c r="X1334" s="36"/>
    </row>
    <row r="1335" spans="24:24" x14ac:dyDescent="0.25">
      <c r="X1335" s="36"/>
    </row>
    <row r="1336" spans="24:24" x14ac:dyDescent="0.25">
      <c r="X1336" s="36"/>
    </row>
    <row r="1337" spans="24:24" x14ac:dyDescent="0.25">
      <c r="X1337" s="36"/>
    </row>
    <row r="1338" spans="24:24" x14ac:dyDescent="0.25">
      <c r="X1338" s="36"/>
    </row>
    <row r="1339" spans="24:24" x14ac:dyDescent="0.25">
      <c r="X1339" s="36"/>
    </row>
    <row r="1340" spans="24:24" x14ac:dyDescent="0.25">
      <c r="X1340" s="36"/>
    </row>
    <row r="1341" spans="24:24" x14ac:dyDescent="0.25">
      <c r="X1341" s="36"/>
    </row>
    <row r="1342" spans="24:24" x14ac:dyDescent="0.25">
      <c r="X1342" s="36"/>
    </row>
    <row r="1343" spans="24:24" x14ac:dyDescent="0.25">
      <c r="X1343" s="36"/>
    </row>
    <row r="1344" spans="24:24" x14ac:dyDescent="0.25">
      <c r="X1344" s="36"/>
    </row>
    <row r="1345" spans="24:24" x14ac:dyDescent="0.25">
      <c r="X1345" s="36"/>
    </row>
    <row r="1346" spans="24:24" x14ac:dyDescent="0.25">
      <c r="X1346" s="36"/>
    </row>
    <row r="1347" spans="24:24" x14ac:dyDescent="0.25">
      <c r="X1347" s="36"/>
    </row>
    <row r="1348" spans="24:24" x14ac:dyDescent="0.25">
      <c r="X1348" s="36"/>
    </row>
    <row r="1349" spans="24:24" x14ac:dyDescent="0.25">
      <c r="X1349" s="36"/>
    </row>
    <row r="1350" spans="24:24" x14ac:dyDescent="0.25">
      <c r="X1350" s="36"/>
    </row>
    <row r="1351" spans="24:24" x14ac:dyDescent="0.25">
      <c r="X1351" s="36"/>
    </row>
    <row r="1352" spans="24:24" x14ac:dyDescent="0.25">
      <c r="X1352" s="36"/>
    </row>
    <row r="1353" spans="24:24" x14ac:dyDescent="0.25">
      <c r="X1353" s="36"/>
    </row>
    <row r="1354" spans="24:24" x14ac:dyDescent="0.25">
      <c r="X1354" s="36"/>
    </row>
    <row r="1355" spans="24:24" x14ac:dyDescent="0.25">
      <c r="X1355" s="36"/>
    </row>
    <row r="1356" spans="24:24" x14ac:dyDescent="0.25">
      <c r="X1356" s="36"/>
    </row>
    <row r="1357" spans="24:24" x14ac:dyDescent="0.25">
      <c r="X1357" s="36"/>
    </row>
    <row r="1358" spans="24:24" x14ac:dyDescent="0.25">
      <c r="X1358" s="36"/>
    </row>
    <row r="1359" spans="24:24" x14ac:dyDescent="0.25">
      <c r="X1359" s="36"/>
    </row>
    <row r="1360" spans="24:24" x14ac:dyDescent="0.25">
      <c r="X1360" s="36"/>
    </row>
    <row r="1361" spans="24:24" x14ac:dyDescent="0.25">
      <c r="X1361" s="36"/>
    </row>
    <row r="1362" spans="24:24" x14ac:dyDescent="0.25">
      <c r="X1362" s="36"/>
    </row>
    <row r="1363" spans="24:24" x14ac:dyDescent="0.25">
      <c r="X1363" s="36"/>
    </row>
    <row r="1364" spans="24:24" x14ac:dyDescent="0.25">
      <c r="X1364" s="36"/>
    </row>
    <row r="1365" spans="24:24" x14ac:dyDescent="0.25">
      <c r="X1365" s="36"/>
    </row>
    <row r="1366" spans="24:24" x14ac:dyDescent="0.25">
      <c r="X1366" s="36"/>
    </row>
    <row r="1367" spans="24:24" x14ac:dyDescent="0.25">
      <c r="X1367" s="36"/>
    </row>
    <row r="1368" spans="24:24" x14ac:dyDescent="0.25">
      <c r="X1368" s="36"/>
    </row>
    <row r="1369" spans="24:24" x14ac:dyDescent="0.25">
      <c r="X1369" s="36"/>
    </row>
    <row r="1370" spans="24:24" x14ac:dyDescent="0.25">
      <c r="X1370" s="36"/>
    </row>
    <row r="1371" spans="24:24" x14ac:dyDescent="0.25">
      <c r="X1371" s="36"/>
    </row>
    <row r="1372" spans="24:24" x14ac:dyDescent="0.25">
      <c r="X1372" s="36"/>
    </row>
    <row r="1373" spans="24:24" x14ac:dyDescent="0.25">
      <c r="X1373" s="36"/>
    </row>
    <row r="1374" spans="24:24" x14ac:dyDescent="0.25">
      <c r="X1374" s="36"/>
    </row>
    <row r="1375" spans="24:24" x14ac:dyDescent="0.25">
      <c r="X1375" s="36"/>
    </row>
    <row r="1376" spans="24:24" x14ac:dyDescent="0.25">
      <c r="X1376" s="36"/>
    </row>
    <row r="1377" spans="24:24" x14ac:dyDescent="0.25">
      <c r="X1377" s="36"/>
    </row>
    <row r="1378" spans="24:24" x14ac:dyDescent="0.25">
      <c r="X1378" s="36"/>
    </row>
    <row r="1379" spans="24:24" x14ac:dyDescent="0.25">
      <c r="X1379" s="36"/>
    </row>
    <row r="1380" spans="24:24" x14ac:dyDescent="0.25">
      <c r="X1380" s="36"/>
    </row>
    <row r="1381" spans="24:24" x14ac:dyDescent="0.25">
      <c r="X1381" s="36"/>
    </row>
    <row r="1382" spans="24:24" x14ac:dyDescent="0.25">
      <c r="X1382" s="36"/>
    </row>
    <row r="1383" spans="24:24" x14ac:dyDescent="0.25">
      <c r="X1383" s="36"/>
    </row>
    <row r="1384" spans="24:24" x14ac:dyDescent="0.25">
      <c r="X1384" s="36"/>
    </row>
    <row r="1385" spans="24:24" x14ac:dyDescent="0.25">
      <c r="X1385" s="36"/>
    </row>
    <row r="1386" spans="24:24" x14ac:dyDescent="0.25">
      <c r="X1386" s="36"/>
    </row>
    <row r="1387" spans="24:24" x14ac:dyDescent="0.25">
      <c r="X1387" s="36"/>
    </row>
    <row r="1388" spans="24:24" x14ac:dyDescent="0.25">
      <c r="X1388" s="36"/>
    </row>
    <row r="1389" spans="24:24" x14ac:dyDescent="0.25">
      <c r="X1389" s="36"/>
    </row>
    <row r="1390" spans="24:24" x14ac:dyDescent="0.25">
      <c r="X1390" s="36"/>
    </row>
    <row r="1391" spans="24:24" x14ac:dyDescent="0.25">
      <c r="X1391" s="36"/>
    </row>
    <row r="1392" spans="24:24" x14ac:dyDescent="0.25">
      <c r="X1392" s="36"/>
    </row>
    <row r="1393" spans="24:24" x14ac:dyDescent="0.25">
      <c r="X1393" s="36"/>
    </row>
    <row r="1394" spans="24:24" x14ac:dyDescent="0.25">
      <c r="X1394" s="36"/>
    </row>
    <row r="1395" spans="24:24" x14ac:dyDescent="0.25">
      <c r="X1395" s="36"/>
    </row>
    <row r="1396" spans="24:24" x14ac:dyDescent="0.25">
      <c r="X1396" s="36"/>
    </row>
    <row r="1397" spans="24:24" x14ac:dyDescent="0.25">
      <c r="X1397" s="36"/>
    </row>
    <row r="1398" spans="24:24" x14ac:dyDescent="0.25">
      <c r="X1398" s="36"/>
    </row>
    <row r="1399" spans="24:24" x14ac:dyDescent="0.25">
      <c r="X1399" s="36"/>
    </row>
    <row r="1400" spans="24:24" x14ac:dyDescent="0.25">
      <c r="X1400" s="36"/>
    </row>
    <row r="1401" spans="24:24" x14ac:dyDescent="0.25">
      <c r="X1401" s="36"/>
    </row>
    <row r="1402" spans="24:24" x14ac:dyDescent="0.25">
      <c r="X1402" s="36"/>
    </row>
    <row r="1403" spans="24:24" x14ac:dyDescent="0.25">
      <c r="X1403" s="36"/>
    </row>
    <row r="1404" spans="24:24" x14ac:dyDescent="0.25">
      <c r="X1404" s="36"/>
    </row>
    <row r="1405" spans="24:24" x14ac:dyDescent="0.25">
      <c r="X1405" s="36"/>
    </row>
    <row r="1406" spans="24:24" x14ac:dyDescent="0.25">
      <c r="X1406" s="36"/>
    </row>
    <row r="1407" spans="24:24" x14ac:dyDescent="0.25">
      <c r="X1407" s="36"/>
    </row>
    <row r="1408" spans="24:24" x14ac:dyDescent="0.25">
      <c r="X1408" s="36"/>
    </row>
    <row r="1409" spans="24:24" x14ac:dyDescent="0.25">
      <c r="X1409" s="36"/>
    </row>
    <row r="1410" spans="24:24" x14ac:dyDescent="0.25">
      <c r="X1410" s="36"/>
    </row>
    <row r="1411" spans="24:24" x14ac:dyDescent="0.25">
      <c r="X1411" s="36"/>
    </row>
    <row r="1412" spans="24:24" x14ac:dyDescent="0.25">
      <c r="X1412" s="36"/>
    </row>
    <row r="1413" spans="24:24" x14ac:dyDescent="0.25">
      <c r="X1413" s="36"/>
    </row>
    <row r="1414" spans="24:24" x14ac:dyDescent="0.25">
      <c r="X1414" s="36"/>
    </row>
    <row r="1415" spans="24:24" x14ac:dyDescent="0.25">
      <c r="X1415" s="36"/>
    </row>
    <row r="1416" spans="24:24" x14ac:dyDescent="0.25">
      <c r="X1416" s="36"/>
    </row>
    <row r="1417" spans="24:24" x14ac:dyDescent="0.25">
      <c r="X1417" s="36"/>
    </row>
    <row r="1418" spans="24:24" x14ac:dyDescent="0.25">
      <c r="X1418" s="36"/>
    </row>
    <row r="1419" spans="24:24" x14ac:dyDescent="0.25">
      <c r="X1419" s="36"/>
    </row>
    <row r="1420" spans="24:24" x14ac:dyDescent="0.25">
      <c r="X1420" s="36"/>
    </row>
    <row r="1421" spans="24:24" x14ac:dyDescent="0.25">
      <c r="X1421" s="36"/>
    </row>
    <row r="1422" spans="24:24" x14ac:dyDescent="0.25">
      <c r="X1422" s="36"/>
    </row>
    <row r="1423" spans="24:24" x14ac:dyDescent="0.25">
      <c r="X1423" s="36"/>
    </row>
    <row r="1424" spans="24:24" x14ac:dyDescent="0.25">
      <c r="X1424" s="36"/>
    </row>
    <row r="1425" spans="24:24" x14ac:dyDescent="0.25">
      <c r="X1425" s="36"/>
    </row>
    <row r="1426" spans="24:24" x14ac:dyDescent="0.25">
      <c r="X1426" s="36"/>
    </row>
    <row r="1427" spans="24:24" x14ac:dyDescent="0.25">
      <c r="X1427" s="36"/>
    </row>
    <row r="1428" spans="24:24" x14ac:dyDescent="0.25">
      <c r="X1428" s="36"/>
    </row>
    <row r="1429" spans="24:24" x14ac:dyDescent="0.25">
      <c r="X1429" s="36"/>
    </row>
    <row r="1430" spans="24:24" x14ac:dyDescent="0.25">
      <c r="X1430" s="36"/>
    </row>
    <row r="1431" spans="24:24" x14ac:dyDescent="0.25">
      <c r="X1431" s="36"/>
    </row>
    <row r="1432" spans="24:24" x14ac:dyDescent="0.25">
      <c r="X1432" s="36"/>
    </row>
    <row r="1433" spans="24:24" x14ac:dyDescent="0.25">
      <c r="X1433" s="36"/>
    </row>
    <row r="1434" spans="24:24" x14ac:dyDescent="0.25">
      <c r="X1434" s="36"/>
    </row>
    <row r="1435" spans="24:24" x14ac:dyDescent="0.25">
      <c r="X1435" s="36"/>
    </row>
    <row r="1436" spans="24:24" x14ac:dyDescent="0.25">
      <c r="X1436" s="36"/>
    </row>
    <row r="1437" spans="24:24" x14ac:dyDescent="0.25">
      <c r="X1437" s="36"/>
    </row>
    <row r="1438" spans="24:24" x14ac:dyDescent="0.25">
      <c r="X1438" s="36"/>
    </row>
    <row r="1439" spans="24:24" x14ac:dyDescent="0.25">
      <c r="X1439" s="36"/>
    </row>
    <row r="1440" spans="24:24" x14ac:dyDescent="0.25">
      <c r="X1440" s="36"/>
    </row>
    <row r="1441" spans="24:24" x14ac:dyDescent="0.25">
      <c r="X1441" s="36"/>
    </row>
    <row r="1442" spans="24:24" x14ac:dyDescent="0.25">
      <c r="X1442" s="36"/>
    </row>
    <row r="1443" spans="24:24" x14ac:dyDescent="0.25">
      <c r="X1443" s="36"/>
    </row>
    <row r="1444" spans="24:24" x14ac:dyDescent="0.25">
      <c r="X1444" s="36"/>
    </row>
    <row r="1445" spans="24:24" x14ac:dyDescent="0.25">
      <c r="X1445" s="36"/>
    </row>
    <row r="1446" spans="24:24" x14ac:dyDescent="0.25">
      <c r="X1446" s="36"/>
    </row>
    <row r="1447" spans="24:24" x14ac:dyDescent="0.25">
      <c r="X1447" s="36"/>
    </row>
    <row r="1448" spans="24:24" x14ac:dyDescent="0.25">
      <c r="X1448" s="36"/>
    </row>
    <row r="1449" spans="24:24" x14ac:dyDescent="0.25">
      <c r="X1449" s="36"/>
    </row>
    <row r="1450" spans="24:24" x14ac:dyDescent="0.25">
      <c r="X1450" s="36"/>
    </row>
    <row r="1451" spans="24:24" x14ac:dyDescent="0.25">
      <c r="X1451" s="36"/>
    </row>
    <row r="1452" spans="24:24" x14ac:dyDescent="0.25">
      <c r="X1452" s="36"/>
    </row>
    <row r="1453" spans="24:24" x14ac:dyDescent="0.25">
      <c r="X1453" s="36"/>
    </row>
    <row r="1454" spans="24:24" x14ac:dyDescent="0.25">
      <c r="X1454" s="36"/>
    </row>
    <row r="1455" spans="24:24" x14ac:dyDescent="0.25">
      <c r="X1455" s="36"/>
    </row>
    <row r="1456" spans="24:24" x14ac:dyDescent="0.25">
      <c r="X1456" s="36"/>
    </row>
    <row r="1457" spans="24:24" x14ac:dyDescent="0.25">
      <c r="X1457" s="36"/>
    </row>
    <row r="1458" spans="24:24" x14ac:dyDescent="0.25">
      <c r="X1458" s="36"/>
    </row>
    <row r="1459" spans="24:24" x14ac:dyDescent="0.25">
      <c r="X1459" s="36"/>
    </row>
    <row r="1460" spans="24:24" x14ac:dyDescent="0.25">
      <c r="X1460" s="36"/>
    </row>
    <row r="1461" spans="24:24" x14ac:dyDescent="0.25">
      <c r="X1461" s="36"/>
    </row>
    <row r="1462" spans="24:24" x14ac:dyDescent="0.25">
      <c r="X1462" s="36"/>
    </row>
    <row r="1463" spans="24:24" x14ac:dyDescent="0.25">
      <c r="X1463" s="36"/>
    </row>
    <row r="1464" spans="24:24" x14ac:dyDescent="0.25">
      <c r="X1464" s="36"/>
    </row>
    <row r="1465" spans="24:24" x14ac:dyDescent="0.25">
      <c r="X1465" s="36"/>
    </row>
    <row r="1466" spans="24:24" x14ac:dyDescent="0.25">
      <c r="X1466" s="36"/>
    </row>
    <row r="1467" spans="24:24" x14ac:dyDescent="0.25">
      <c r="X1467" s="36"/>
    </row>
    <row r="1468" spans="24:24" x14ac:dyDescent="0.25">
      <c r="X1468" s="36"/>
    </row>
    <row r="1469" spans="24:24" x14ac:dyDescent="0.25">
      <c r="X1469" s="36"/>
    </row>
    <row r="1470" spans="24:24" x14ac:dyDescent="0.25">
      <c r="X1470" s="36"/>
    </row>
    <row r="1471" spans="24:24" x14ac:dyDescent="0.25">
      <c r="X1471" s="36"/>
    </row>
    <row r="1472" spans="24:24" x14ac:dyDescent="0.25">
      <c r="X1472" s="36"/>
    </row>
    <row r="1473" spans="24:24" x14ac:dyDescent="0.25">
      <c r="X1473" s="36"/>
    </row>
    <row r="1474" spans="24:24" x14ac:dyDescent="0.25">
      <c r="X1474" s="36"/>
    </row>
    <row r="1475" spans="24:24" x14ac:dyDescent="0.25">
      <c r="X1475" s="36"/>
    </row>
    <row r="1476" spans="24:24" x14ac:dyDescent="0.25">
      <c r="X1476" s="36"/>
    </row>
    <row r="1477" spans="24:24" x14ac:dyDescent="0.25">
      <c r="X1477" s="36"/>
    </row>
    <row r="1478" spans="24:24" x14ac:dyDescent="0.25">
      <c r="X1478" s="36"/>
    </row>
    <row r="1479" spans="24:24" x14ac:dyDescent="0.25">
      <c r="X1479" s="36"/>
    </row>
    <row r="1480" spans="24:24" x14ac:dyDescent="0.25">
      <c r="X1480" s="36"/>
    </row>
    <row r="1481" spans="24:24" x14ac:dyDescent="0.25">
      <c r="X1481" s="36"/>
    </row>
    <row r="1482" spans="24:24" x14ac:dyDescent="0.25">
      <c r="X1482" s="36"/>
    </row>
    <row r="1483" spans="24:24" x14ac:dyDescent="0.25">
      <c r="X1483" s="36"/>
    </row>
    <row r="1484" spans="24:24" x14ac:dyDescent="0.25">
      <c r="X1484" s="36"/>
    </row>
    <row r="1485" spans="24:24" x14ac:dyDescent="0.25">
      <c r="X1485" s="36"/>
    </row>
    <row r="1486" spans="24:24" x14ac:dyDescent="0.25">
      <c r="X1486" s="36"/>
    </row>
    <row r="1487" spans="24:24" x14ac:dyDescent="0.25">
      <c r="X1487" s="36"/>
    </row>
    <row r="1488" spans="24:24" x14ac:dyDescent="0.25">
      <c r="X1488" s="36"/>
    </row>
    <row r="1489" spans="24:24" x14ac:dyDescent="0.25">
      <c r="X1489" s="36"/>
    </row>
    <row r="1490" spans="24:24" x14ac:dyDescent="0.25">
      <c r="X1490" s="36"/>
    </row>
    <row r="1491" spans="24:24" x14ac:dyDescent="0.25">
      <c r="X1491" s="36"/>
    </row>
    <row r="1492" spans="24:24" x14ac:dyDescent="0.25">
      <c r="X1492" s="36"/>
    </row>
    <row r="1493" spans="24:24" x14ac:dyDescent="0.25">
      <c r="X1493" s="36"/>
    </row>
    <row r="1494" spans="24:24" x14ac:dyDescent="0.25">
      <c r="X1494" s="36"/>
    </row>
    <row r="1495" spans="24:24" x14ac:dyDescent="0.25">
      <c r="X1495" s="36"/>
    </row>
    <row r="1496" spans="24:24" x14ac:dyDescent="0.25">
      <c r="X1496" s="36"/>
    </row>
    <row r="1497" spans="24:24" x14ac:dyDescent="0.25">
      <c r="X1497" s="36"/>
    </row>
    <row r="1498" spans="24:24" x14ac:dyDescent="0.25">
      <c r="X1498" s="36"/>
    </row>
    <row r="1499" spans="24:24" x14ac:dyDescent="0.25">
      <c r="X1499" s="36"/>
    </row>
    <row r="1500" spans="24:24" x14ac:dyDescent="0.25">
      <c r="X1500" s="36"/>
    </row>
    <row r="1501" spans="24:24" x14ac:dyDescent="0.25">
      <c r="X1501" s="36"/>
    </row>
    <row r="1502" spans="24:24" x14ac:dyDescent="0.25">
      <c r="X1502" s="36"/>
    </row>
    <row r="1503" spans="24:24" x14ac:dyDescent="0.25">
      <c r="X1503" s="36"/>
    </row>
    <row r="1504" spans="24:24" x14ac:dyDescent="0.25">
      <c r="X1504" s="36"/>
    </row>
    <row r="1505" spans="24:24" x14ac:dyDescent="0.25">
      <c r="X1505" s="36"/>
    </row>
    <row r="1506" spans="24:24" x14ac:dyDescent="0.25">
      <c r="X1506" s="36"/>
    </row>
    <row r="1507" spans="24:24" x14ac:dyDescent="0.25">
      <c r="X1507" s="36"/>
    </row>
    <row r="1508" spans="24:24" x14ac:dyDescent="0.25">
      <c r="X1508" s="36"/>
    </row>
    <row r="1509" spans="24:24" x14ac:dyDescent="0.25">
      <c r="X1509" s="36"/>
    </row>
    <row r="1510" spans="24:24" x14ac:dyDescent="0.25">
      <c r="X1510" s="36"/>
    </row>
    <row r="1511" spans="24:24" x14ac:dyDescent="0.25">
      <c r="X1511" s="36"/>
    </row>
    <row r="1512" spans="24:24" x14ac:dyDescent="0.25">
      <c r="X1512" s="36"/>
    </row>
    <row r="1513" spans="24:24" x14ac:dyDescent="0.25">
      <c r="X1513" s="36"/>
    </row>
    <row r="1514" spans="24:24" x14ac:dyDescent="0.25">
      <c r="X1514" s="36"/>
    </row>
    <row r="1515" spans="24:24" x14ac:dyDescent="0.25">
      <c r="X1515" s="36"/>
    </row>
    <row r="1516" spans="24:24" x14ac:dyDescent="0.25">
      <c r="X1516" s="36"/>
    </row>
    <row r="1517" spans="24:24" x14ac:dyDescent="0.25">
      <c r="X1517" s="36"/>
    </row>
    <row r="1518" spans="24:24" x14ac:dyDescent="0.25">
      <c r="X1518" s="36"/>
    </row>
    <row r="1519" spans="24:24" x14ac:dyDescent="0.25">
      <c r="X1519" s="36"/>
    </row>
    <row r="1520" spans="24:24" x14ac:dyDescent="0.25">
      <c r="X1520" s="36"/>
    </row>
    <row r="1521" spans="24:24" x14ac:dyDescent="0.25">
      <c r="X1521" s="36"/>
    </row>
    <row r="1522" spans="24:24" x14ac:dyDescent="0.25">
      <c r="X1522" s="36"/>
    </row>
    <row r="1523" spans="24:24" x14ac:dyDescent="0.25">
      <c r="X1523" s="36"/>
    </row>
    <row r="1524" spans="24:24" x14ac:dyDescent="0.25">
      <c r="X1524" s="36"/>
    </row>
    <row r="1525" spans="24:24" x14ac:dyDescent="0.25">
      <c r="X1525" s="36"/>
    </row>
    <row r="1526" spans="24:24" x14ac:dyDescent="0.25">
      <c r="X1526" s="36"/>
    </row>
    <row r="1527" spans="24:24" x14ac:dyDescent="0.25">
      <c r="X1527" s="36"/>
    </row>
    <row r="1528" spans="24:24" x14ac:dyDescent="0.25">
      <c r="X1528" s="36"/>
    </row>
    <row r="1529" spans="24:24" x14ac:dyDescent="0.25">
      <c r="X1529" s="36"/>
    </row>
    <row r="1530" spans="24:24" x14ac:dyDescent="0.25">
      <c r="X1530" s="36"/>
    </row>
    <row r="1531" spans="24:24" x14ac:dyDescent="0.25">
      <c r="X1531" s="36"/>
    </row>
    <row r="1532" spans="24:24" x14ac:dyDescent="0.25">
      <c r="X1532" s="36"/>
    </row>
    <row r="1533" spans="24:24" x14ac:dyDescent="0.25">
      <c r="X1533" s="36"/>
    </row>
    <row r="1534" spans="24:24" x14ac:dyDescent="0.25">
      <c r="X1534" s="36"/>
    </row>
    <row r="1535" spans="24:24" x14ac:dyDescent="0.25">
      <c r="X1535" s="36"/>
    </row>
    <row r="1536" spans="24:24" x14ac:dyDescent="0.25">
      <c r="X1536" s="36"/>
    </row>
    <row r="1537" spans="24:24" x14ac:dyDescent="0.25">
      <c r="X1537" s="36"/>
    </row>
    <row r="1538" spans="24:24" x14ac:dyDescent="0.25">
      <c r="X1538" s="36"/>
    </row>
    <row r="1539" spans="24:24" x14ac:dyDescent="0.25">
      <c r="X1539" s="36"/>
    </row>
    <row r="1540" spans="24:24" x14ac:dyDescent="0.25">
      <c r="X1540" s="36"/>
    </row>
    <row r="1541" spans="24:24" x14ac:dyDescent="0.25">
      <c r="X1541" s="36"/>
    </row>
    <row r="1542" spans="24:24" x14ac:dyDescent="0.25">
      <c r="X1542" s="36"/>
    </row>
    <row r="1543" spans="24:24" x14ac:dyDescent="0.25">
      <c r="X1543" s="36"/>
    </row>
    <row r="1544" spans="24:24" x14ac:dyDescent="0.25">
      <c r="X1544" s="36"/>
    </row>
    <row r="1545" spans="24:24" x14ac:dyDescent="0.25">
      <c r="X1545" s="36"/>
    </row>
    <row r="1546" spans="24:24" x14ac:dyDescent="0.25">
      <c r="X1546" s="36"/>
    </row>
    <row r="1547" spans="24:24" x14ac:dyDescent="0.25">
      <c r="X1547" s="36"/>
    </row>
    <row r="1548" spans="24:24" x14ac:dyDescent="0.25">
      <c r="X1548" s="36"/>
    </row>
    <row r="1549" spans="24:24" x14ac:dyDescent="0.25">
      <c r="X1549" s="36"/>
    </row>
    <row r="1550" spans="24:24" x14ac:dyDescent="0.25">
      <c r="X1550" s="36"/>
    </row>
    <row r="1551" spans="24:24" x14ac:dyDescent="0.25">
      <c r="X1551" s="36"/>
    </row>
    <row r="1552" spans="24:24" x14ac:dyDescent="0.25">
      <c r="X1552" s="36"/>
    </row>
    <row r="1553" spans="24:24" x14ac:dyDescent="0.25">
      <c r="X1553" s="36"/>
    </row>
    <row r="1554" spans="24:24" x14ac:dyDescent="0.25">
      <c r="X1554" s="36"/>
    </row>
    <row r="1555" spans="24:24" x14ac:dyDescent="0.25">
      <c r="X1555" s="36"/>
    </row>
    <row r="1556" spans="24:24" x14ac:dyDescent="0.25">
      <c r="X1556" s="36"/>
    </row>
    <row r="1557" spans="24:24" x14ac:dyDescent="0.25">
      <c r="X1557" s="36"/>
    </row>
    <row r="1558" spans="24:24" x14ac:dyDescent="0.25">
      <c r="X1558" s="36"/>
    </row>
    <row r="1559" spans="24:24" x14ac:dyDescent="0.25">
      <c r="X1559" s="36"/>
    </row>
    <row r="1560" spans="24:24" x14ac:dyDescent="0.25">
      <c r="X1560" s="36"/>
    </row>
    <row r="1561" spans="24:24" x14ac:dyDescent="0.25">
      <c r="X1561" s="36"/>
    </row>
    <row r="1562" spans="24:24" x14ac:dyDescent="0.25">
      <c r="X1562" s="36"/>
    </row>
    <row r="1563" spans="24:24" x14ac:dyDescent="0.25">
      <c r="X1563" s="36"/>
    </row>
    <row r="1564" spans="24:24" x14ac:dyDescent="0.25">
      <c r="X1564" s="36"/>
    </row>
    <row r="1565" spans="24:24" x14ac:dyDescent="0.25">
      <c r="X1565" s="36"/>
    </row>
    <row r="1566" spans="24:24" x14ac:dyDescent="0.25">
      <c r="X1566" s="36"/>
    </row>
    <row r="1567" spans="24:24" x14ac:dyDescent="0.25">
      <c r="X1567" s="36"/>
    </row>
    <row r="1568" spans="24:24" x14ac:dyDescent="0.25">
      <c r="X1568" s="36"/>
    </row>
    <row r="1569" spans="24:24" x14ac:dyDescent="0.25">
      <c r="X1569" s="36"/>
    </row>
    <row r="1570" spans="24:24" x14ac:dyDescent="0.25">
      <c r="X1570" s="36"/>
    </row>
    <row r="1571" spans="24:24" x14ac:dyDescent="0.25">
      <c r="X1571" s="36"/>
    </row>
    <row r="1572" spans="24:24" x14ac:dyDescent="0.25">
      <c r="X1572" s="36"/>
    </row>
    <row r="1573" spans="24:24" x14ac:dyDescent="0.25">
      <c r="X1573" s="36"/>
    </row>
    <row r="1574" spans="24:24" x14ac:dyDescent="0.25">
      <c r="X1574" s="36"/>
    </row>
    <row r="1575" spans="24:24" x14ac:dyDescent="0.25">
      <c r="X1575" s="36"/>
    </row>
    <row r="1576" spans="24:24" x14ac:dyDescent="0.25">
      <c r="X1576" s="36"/>
    </row>
    <row r="1577" spans="24:24" x14ac:dyDescent="0.25">
      <c r="X1577" s="36"/>
    </row>
    <row r="1578" spans="24:24" x14ac:dyDescent="0.25">
      <c r="X1578" s="36"/>
    </row>
    <row r="1579" spans="24:24" x14ac:dyDescent="0.25">
      <c r="X1579" s="36"/>
    </row>
    <row r="1580" spans="24:24" x14ac:dyDescent="0.25">
      <c r="X1580" s="36"/>
    </row>
    <row r="1581" spans="24:24" x14ac:dyDescent="0.25">
      <c r="X1581" s="36"/>
    </row>
    <row r="1582" spans="24:24" x14ac:dyDescent="0.25">
      <c r="X1582" s="36"/>
    </row>
    <row r="1583" spans="24:24" x14ac:dyDescent="0.25">
      <c r="X1583" s="36"/>
    </row>
    <row r="1584" spans="24:24" x14ac:dyDescent="0.25">
      <c r="X1584" s="36"/>
    </row>
    <row r="1585" spans="24:24" x14ac:dyDescent="0.25">
      <c r="X1585" s="36"/>
    </row>
    <row r="1586" spans="24:24" x14ac:dyDescent="0.25">
      <c r="X1586" s="36"/>
    </row>
    <row r="1587" spans="24:24" x14ac:dyDescent="0.25">
      <c r="X1587" s="36"/>
    </row>
    <row r="1588" spans="24:24" x14ac:dyDescent="0.25">
      <c r="X1588" s="36"/>
    </row>
    <row r="1589" spans="24:24" x14ac:dyDescent="0.25">
      <c r="X1589" s="36"/>
    </row>
    <row r="1590" spans="24:24" x14ac:dyDescent="0.25">
      <c r="X1590" s="36"/>
    </row>
    <row r="1591" spans="24:24" x14ac:dyDescent="0.25">
      <c r="X1591" s="36"/>
    </row>
    <row r="1592" spans="24:24" x14ac:dyDescent="0.25">
      <c r="X1592" s="36"/>
    </row>
    <row r="1593" spans="24:24" x14ac:dyDescent="0.25">
      <c r="X1593" s="36"/>
    </row>
    <row r="1594" spans="24:24" x14ac:dyDescent="0.25">
      <c r="X1594" s="36"/>
    </row>
    <row r="1595" spans="24:24" x14ac:dyDescent="0.25">
      <c r="X1595" s="36"/>
    </row>
    <row r="1596" spans="24:24" x14ac:dyDescent="0.25">
      <c r="X1596" s="36"/>
    </row>
    <row r="1597" spans="24:24" x14ac:dyDescent="0.25">
      <c r="X1597" s="36"/>
    </row>
    <row r="1598" spans="24:24" x14ac:dyDescent="0.25">
      <c r="X1598" s="36"/>
    </row>
    <row r="1599" spans="24:24" x14ac:dyDescent="0.25">
      <c r="X1599" s="36"/>
    </row>
    <row r="1600" spans="24:24" x14ac:dyDescent="0.25">
      <c r="X1600" s="36"/>
    </row>
    <row r="1601" spans="24:24" x14ac:dyDescent="0.25">
      <c r="X1601" s="36"/>
    </row>
    <row r="1602" spans="24:24" x14ac:dyDescent="0.25">
      <c r="X1602" s="36"/>
    </row>
    <row r="1603" spans="24:24" x14ac:dyDescent="0.25">
      <c r="X1603" s="36"/>
    </row>
    <row r="1604" spans="24:24" x14ac:dyDescent="0.25">
      <c r="X1604" s="36"/>
    </row>
    <row r="1605" spans="24:24" x14ac:dyDescent="0.25">
      <c r="X1605" s="36"/>
    </row>
    <row r="1606" spans="24:24" x14ac:dyDescent="0.25">
      <c r="X1606" s="36"/>
    </row>
    <row r="1607" spans="24:24" x14ac:dyDescent="0.25">
      <c r="X1607" s="36"/>
    </row>
    <row r="1608" spans="24:24" x14ac:dyDescent="0.25">
      <c r="X1608" s="36"/>
    </row>
    <row r="1609" spans="24:24" x14ac:dyDescent="0.25">
      <c r="X1609" s="36"/>
    </row>
    <row r="1610" spans="24:24" x14ac:dyDescent="0.25">
      <c r="X1610" s="36"/>
    </row>
    <row r="1611" spans="24:24" x14ac:dyDescent="0.25">
      <c r="X1611" s="36"/>
    </row>
    <row r="1612" spans="24:24" x14ac:dyDescent="0.25">
      <c r="X1612" s="36"/>
    </row>
    <row r="1613" spans="24:24" x14ac:dyDescent="0.25">
      <c r="X1613" s="36"/>
    </row>
    <row r="1614" spans="24:24" x14ac:dyDescent="0.25">
      <c r="X1614" s="36"/>
    </row>
    <row r="1615" spans="24:24" x14ac:dyDescent="0.25">
      <c r="X1615" s="36"/>
    </row>
    <row r="1616" spans="24:24" x14ac:dyDescent="0.25">
      <c r="X1616" s="36"/>
    </row>
    <row r="1617" spans="24:24" x14ac:dyDescent="0.25">
      <c r="X1617" s="36"/>
    </row>
    <row r="1618" spans="24:24" x14ac:dyDescent="0.25">
      <c r="X1618" s="36"/>
    </row>
    <row r="1619" spans="24:24" x14ac:dyDescent="0.25">
      <c r="X1619" s="36"/>
    </row>
    <row r="1620" spans="24:24" x14ac:dyDescent="0.25">
      <c r="X1620" s="36"/>
    </row>
    <row r="1621" spans="24:24" x14ac:dyDescent="0.25">
      <c r="X1621" s="36"/>
    </row>
    <row r="1622" spans="24:24" x14ac:dyDescent="0.25">
      <c r="X1622" s="36"/>
    </row>
    <row r="1623" spans="24:24" x14ac:dyDescent="0.25">
      <c r="X1623" s="36"/>
    </row>
    <row r="1624" spans="24:24" x14ac:dyDescent="0.25">
      <c r="X1624" s="36"/>
    </row>
    <row r="1625" spans="24:24" x14ac:dyDescent="0.25">
      <c r="X1625" s="36"/>
    </row>
    <row r="1626" spans="24:24" x14ac:dyDescent="0.25">
      <c r="X1626" s="36"/>
    </row>
    <row r="1627" spans="24:24" x14ac:dyDescent="0.25">
      <c r="X1627" s="36"/>
    </row>
    <row r="1628" spans="24:24" x14ac:dyDescent="0.25">
      <c r="X1628" s="36"/>
    </row>
    <row r="1629" spans="24:24" x14ac:dyDescent="0.25">
      <c r="X1629" s="36"/>
    </row>
    <row r="1630" spans="24:24" x14ac:dyDescent="0.25">
      <c r="X1630" s="36"/>
    </row>
    <row r="1631" spans="24:24" x14ac:dyDescent="0.25">
      <c r="X1631" s="36"/>
    </row>
    <row r="1632" spans="24:24" x14ac:dyDescent="0.25">
      <c r="X1632" s="36"/>
    </row>
    <row r="1633" spans="24:24" x14ac:dyDescent="0.25">
      <c r="X1633" s="36"/>
    </row>
    <row r="1634" spans="24:24" x14ac:dyDescent="0.25">
      <c r="X1634" s="36"/>
    </row>
    <row r="1635" spans="24:24" x14ac:dyDescent="0.25">
      <c r="X1635" s="36"/>
    </row>
    <row r="1636" spans="24:24" x14ac:dyDescent="0.25">
      <c r="X1636" s="36"/>
    </row>
    <row r="1637" spans="24:24" x14ac:dyDescent="0.25">
      <c r="X1637" s="36"/>
    </row>
    <row r="1638" spans="24:24" x14ac:dyDescent="0.25">
      <c r="X1638" s="36"/>
    </row>
    <row r="1639" spans="24:24" x14ac:dyDescent="0.25">
      <c r="X1639" s="36"/>
    </row>
    <row r="1640" spans="24:24" x14ac:dyDescent="0.25">
      <c r="X1640" s="36"/>
    </row>
    <row r="1641" spans="24:24" x14ac:dyDescent="0.25">
      <c r="X1641" s="36"/>
    </row>
    <row r="1642" spans="24:24" x14ac:dyDescent="0.25">
      <c r="X1642" s="36"/>
    </row>
    <row r="1643" spans="24:24" x14ac:dyDescent="0.25">
      <c r="X1643" s="36"/>
    </row>
    <row r="1644" spans="24:24" x14ac:dyDescent="0.25">
      <c r="X1644" s="36"/>
    </row>
    <row r="1645" spans="24:24" x14ac:dyDescent="0.25">
      <c r="X1645" s="36"/>
    </row>
    <row r="1646" spans="24:24" x14ac:dyDescent="0.25">
      <c r="X1646" s="36"/>
    </row>
    <row r="1647" spans="24:24" x14ac:dyDescent="0.25">
      <c r="X1647" s="36"/>
    </row>
    <row r="1648" spans="24:24" x14ac:dyDescent="0.25">
      <c r="X1648" s="36"/>
    </row>
    <row r="1649" spans="24:24" x14ac:dyDescent="0.25">
      <c r="X1649" s="36"/>
    </row>
    <row r="1650" spans="24:24" x14ac:dyDescent="0.25">
      <c r="X1650" s="36"/>
    </row>
    <row r="1651" spans="24:24" x14ac:dyDescent="0.25">
      <c r="X1651" s="36"/>
    </row>
    <row r="1652" spans="24:24" x14ac:dyDescent="0.25">
      <c r="X1652" s="36"/>
    </row>
    <row r="1653" spans="24:24" x14ac:dyDescent="0.25">
      <c r="X1653" s="36"/>
    </row>
    <row r="1654" spans="24:24" x14ac:dyDescent="0.25">
      <c r="X1654" s="36"/>
    </row>
    <row r="1655" spans="24:24" x14ac:dyDescent="0.25">
      <c r="X1655" s="36"/>
    </row>
    <row r="1656" spans="24:24" x14ac:dyDescent="0.25">
      <c r="X1656" s="36"/>
    </row>
    <row r="1657" spans="24:24" x14ac:dyDescent="0.25">
      <c r="X1657" s="36"/>
    </row>
    <row r="1658" spans="24:24" x14ac:dyDescent="0.25">
      <c r="X1658" s="36"/>
    </row>
    <row r="1659" spans="24:24" x14ac:dyDescent="0.25">
      <c r="X1659" s="36"/>
    </row>
    <row r="1660" spans="24:24" x14ac:dyDescent="0.25">
      <c r="X1660" s="36"/>
    </row>
    <row r="1661" spans="24:24" x14ac:dyDescent="0.25">
      <c r="X1661" s="36"/>
    </row>
    <row r="1662" spans="24:24" x14ac:dyDescent="0.25">
      <c r="X1662" s="36"/>
    </row>
    <row r="1663" spans="24:24" x14ac:dyDescent="0.25">
      <c r="X1663" s="36"/>
    </row>
    <row r="1664" spans="24:24" x14ac:dyDescent="0.25">
      <c r="X1664" s="36"/>
    </row>
    <row r="1665" spans="24:24" x14ac:dyDescent="0.25">
      <c r="X1665" s="36"/>
    </row>
    <row r="1666" spans="24:24" x14ac:dyDescent="0.25">
      <c r="X1666" s="36"/>
    </row>
    <row r="1667" spans="24:24" x14ac:dyDescent="0.25">
      <c r="X1667" s="36"/>
    </row>
    <row r="1668" spans="24:24" x14ac:dyDescent="0.25">
      <c r="X1668" s="36"/>
    </row>
    <row r="1669" spans="24:24" x14ac:dyDescent="0.25">
      <c r="X1669" s="36"/>
    </row>
    <row r="1670" spans="24:24" x14ac:dyDescent="0.25">
      <c r="X1670" s="36"/>
    </row>
    <row r="1671" spans="24:24" x14ac:dyDescent="0.25">
      <c r="X1671" s="36"/>
    </row>
    <row r="1672" spans="24:24" x14ac:dyDescent="0.25">
      <c r="X1672" s="36"/>
    </row>
    <row r="1673" spans="24:24" x14ac:dyDescent="0.25">
      <c r="X1673" s="36"/>
    </row>
    <row r="1674" spans="24:24" x14ac:dyDescent="0.25">
      <c r="X1674" s="36"/>
    </row>
    <row r="1675" spans="24:24" x14ac:dyDescent="0.25">
      <c r="X1675" s="36"/>
    </row>
    <row r="1676" spans="24:24" x14ac:dyDescent="0.25">
      <c r="X1676" s="36"/>
    </row>
    <row r="1677" spans="24:24" x14ac:dyDescent="0.25">
      <c r="X1677" s="36"/>
    </row>
    <row r="1678" spans="24:24" x14ac:dyDescent="0.25">
      <c r="X1678" s="36"/>
    </row>
    <row r="1679" spans="24:24" x14ac:dyDescent="0.25">
      <c r="X1679" s="36"/>
    </row>
    <row r="1680" spans="24:24" x14ac:dyDescent="0.25">
      <c r="X1680" s="36"/>
    </row>
    <row r="1681" spans="24:24" x14ac:dyDescent="0.25">
      <c r="X1681" s="36"/>
    </row>
    <row r="1682" spans="24:24" x14ac:dyDescent="0.25">
      <c r="X1682" s="36"/>
    </row>
    <row r="1683" spans="24:24" x14ac:dyDescent="0.25">
      <c r="X1683" s="36"/>
    </row>
    <row r="1684" spans="24:24" x14ac:dyDescent="0.25">
      <c r="X1684" s="36"/>
    </row>
    <row r="1685" spans="24:24" x14ac:dyDescent="0.25">
      <c r="X1685" s="36"/>
    </row>
    <row r="1686" spans="24:24" x14ac:dyDescent="0.25">
      <c r="X1686" s="36"/>
    </row>
    <row r="1687" spans="24:24" x14ac:dyDescent="0.25">
      <c r="X1687" s="36"/>
    </row>
    <row r="1688" spans="24:24" x14ac:dyDescent="0.25">
      <c r="X1688" s="36"/>
    </row>
    <row r="1689" spans="24:24" x14ac:dyDescent="0.25">
      <c r="X1689" s="36"/>
    </row>
    <row r="1690" spans="24:24" x14ac:dyDescent="0.25">
      <c r="X1690" s="36"/>
    </row>
    <row r="1691" spans="24:24" x14ac:dyDescent="0.25">
      <c r="X1691" s="36"/>
    </row>
    <row r="1692" spans="24:24" x14ac:dyDescent="0.25">
      <c r="X1692" s="36"/>
    </row>
    <row r="1693" spans="24:24" x14ac:dyDescent="0.25">
      <c r="X1693" s="36"/>
    </row>
    <row r="1694" spans="24:24" x14ac:dyDescent="0.25">
      <c r="X1694" s="36"/>
    </row>
    <row r="1695" spans="24:24" x14ac:dyDescent="0.25">
      <c r="X1695" s="36"/>
    </row>
    <row r="1696" spans="24:24" x14ac:dyDescent="0.25">
      <c r="X1696" s="36"/>
    </row>
    <row r="1697" spans="24:24" x14ac:dyDescent="0.25">
      <c r="X1697" s="36"/>
    </row>
    <row r="1698" spans="24:24" x14ac:dyDescent="0.25">
      <c r="X1698" s="36"/>
    </row>
    <row r="1699" spans="24:24" x14ac:dyDescent="0.25">
      <c r="X1699" s="36"/>
    </row>
    <row r="1700" spans="24:24" x14ac:dyDescent="0.25">
      <c r="X1700" s="36"/>
    </row>
    <row r="1701" spans="24:24" x14ac:dyDescent="0.25">
      <c r="X1701" s="36"/>
    </row>
    <row r="1702" spans="24:24" x14ac:dyDescent="0.25">
      <c r="X1702" s="36"/>
    </row>
    <row r="1703" spans="24:24" x14ac:dyDescent="0.25">
      <c r="X1703" s="36"/>
    </row>
    <row r="1704" spans="24:24" x14ac:dyDescent="0.25">
      <c r="X1704" s="36"/>
    </row>
    <row r="1705" spans="24:24" x14ac:dyDescent="0.25">
      <c r="X1705" s="36"/>
    </row>
    <row r="1706" spans="24:24" x14ac:dyDescent="0.25">
      <c r="X1706" s="36"/>
    </row>
    <row r="1707" spans="24:24" x14ac:dyDescent="0.25">
      <c r="X1707" s="36"/>
    </row>
    <row r="1708" spans="24:24" x14ac:dyDescent="0.25">
      <c r="X1708" s="36"/>
    </row>
    <row r="1709" spans="24:24" x14ac:dyDescent="0.25">
      <c r="X1709" s="36"/>
    </row>
    <row r="1710" spans="24:24" x14ac:dyDescent="0.25">
      <c r="X1710" s="36"/>
    </row>
    <row r="1711" spans="24:24" x14ac:dyDescent="0.25">
      <c r="X1711" s="36"/>
    </row>
    <row r="1712" spans="24:24" x14ac:dyDescent="0.25">
      <c r="X1712" s="36"/>
    </row>
    <row r="1713" spans="24:24" x14ac:dyDescent="0.25">
      <c r="X1713" s="36"/>
    </row>
    <row r="1714" spans="24:24" x14ac:dyDescent="0.25">
      <c r="X1714" s="36"/>
    </row>
    <row r="1715" spans="24:24" x14ac:dyDescent="0.25">
      <c r="X1715" s="36"/>
    </row>
    <row r="1716" spans="24:24" x14ac:dyDescent="0.25">
      <c r="X1716" s="36"/>
    </row>
    <row r="1717" spans="24:24" x14ac:dyDescent="0.25">
      <c r="X1717" s="36"/>
    </row>
    <row r="1718" spans="24:24" x14ac:dyDescent="0.25">
      <c r="X1718" s="36"/>
    </row>
    <row r="1719" spans="24:24" x14ac:dyDescent="0.25">
      <c r="X1719" s="36"/>
    </row>
    <row r="1720" spans="24:24" x14ac:dyDescent="0.25">
      <c r="X1720" s="36"/>
    </row>
    <row r="1721" spans="24:24" x14ac:dyDescent="0.25">
      <c r="X1721" s="36"/>
    </row>
    <row r="1722" spans="24:24" x14ac:dyDescent="0.25">
      <c r="X1722" s="36"/>
    </row>
    <row r="1723" spans="24:24" x14ac:dyDescent="0.25">
      <c r="X1723" s="36"/>
    </row>
    <row r="1724" spans="24:24" x14ac:dyDescent="0.25">
      <c r="X1724" s="36"/>
    </row>
    <row r="1725" spans="24:24" x14ac:dyDescent="0.25">
      <c r="X1725" s="36"/>
    </row>
    <row r="1726" spans="24:24" x14ac:dyDescent="0.25">
      <c r="X1726" s="36"/>
    </row>
    <row r="1727" spans="24:24" x14ac:dyDescent="0.25">
      <c r="X1727" s="36"/>
    </row>
    <row r="1728" spans="24:24" x14ac:dyDescent="0.25">
      <c r="X1728" s="36"/>
    </row>
    <row r="1729" spans="24:24" x14ac:dyDescent="0.25">
      <c r="X1729" s="36"/>
    </row>
    <row r="1730" spans="24:24" x14ac:dyDescent="0.25">
      <c r="X1730" s="36"/>
    </row>
    <row r="1731" spans="24:24" x14ac:dyDescent="0.25">
      <c r="X1731" s="36"/>
    </row>
    <row r="1732" spans="24:24" x14ac:dyDescent="0.25">
      <c r="X1732" s="36"/>
    </row>
    <row r="1733" spans="24:24" x14ac:dyDescent="0.25">
      <c r="X1733" s="36"/>
    </row>
    <row r="1734" spans="24:24" x14ac:dyDescent="0.25">
      <c r="X1734" s="36"/>
    </row>
    <row r="1735" spans="24:24" x14ac:dyDescent="0.25">
      <c r="X1735" s="36"/>
    </row>
    <row r="1736" spans="24:24" x14ac:dyDescent="0.25">
      <c r="X1736" s="36"/>
    </row>
    <row r="1737" spans="24:24" x14ac:dyDescent="0.25">
      <c r="X1737" s="36"/>
    </row>
    <row r="1738" spans="24:24" x14ac:dyDescent="0.25">
      <c r="X1738" s="36"/>
    </row>
    <row r="1739" spans="24:24" x14ac:dyDescent="0.25">
      <c r="X1739" s="36"/>
    </row>
    <row r="1740" spans="24:24" x14ac:dyDescent="0.25">
      <c r="X1740" s="36"/>
    </row>
    <row r="1741" spans="24:24" x14ac:dyDescent="0.25">
      <c r="X1741" s="36"/>
    </row>
    <row r="1742" spans="24:24" x14ac:dyDescent="0.25">
      <c r="X1742" s="36"/>
    </row>
    <row r="1743" spans="24:24" x14ac:dyDescent="0.25">
      <c r="X1743" s="36"/>
    </row>
    <row r="1744" spans="24:24" x14ac:dyDescent="0.25">
      <c r="X1744" s="36"/>
    </row>
    <row r="1745" spans="24:24" x14ac:dyDescent="0.25">
      <c r="X1745" s="36"/>
    </row>
    <row r="1746" spans="24:24" x14ac:dyDescent="0.25">
      <c r="X1746" s="36"/>
    </row>
    <row r="1747" spans="24:24" x14ac:dyDescent="0.25">
      <c r="X1747" s="36"/>
    </row>
    <row r="1748" spans="24:24" x14ac:dyDescent="0.25">
      <c r="X1748" s="36"/>
    </row>
    <row r="1749" spans="24:24" x14ac:dyDescent="0.25">
      <c r="X1749" s="36"/>
    </row>
    <row r="1750" spans="24:24" x14ac:dyDescent="0.25">
      <c r="X1750" s="36"/>
    </row>
    <row r="1751" spans="24:24" x14ac:dyDescent="0.25">
      <c r="X1751" s="36"/>
    </row>
    <row r="1752" spans="24:24" x14ac:dyDescent="0.25">
      <c r="X1752" s="36"/>
    </row>
    <row r="1753" spans="24:24" x14ac:dyDescent="0.25">
      <c r="X1753" s="36"/>
    </row>
    <row r="1754" spans="24:24" x14ac:dyDescent="0.25">
      <c r="X1754" s="36"/>
    </row>
    <row r="1755" spans="24:24" x14ac:dyDescent="0.25">
      <c r="X1755" s="36"/>
    </row>
    <row r="1756" spans="24:24" x14ac:dyDescent="0.25">
      <c r="X1756" s="36"/>
    </row>
    <row r="1757" spans="24:24" x14ac:dyDescent="0.25">
      <c r="X1757" s="36"/>
    </row>
    <row r="1758" spans="24:24" x14ac:dyDescent="0.25">
      <c r="X1758" s="36"/>
    </row>
    <row r="1759" spans="24:24" x14ac:dyDescent="0.25">
      <c r="X1759" s="36"/>
    </row>
    <row r="1760" spans="24:24" x14ac:dyDescent="0.25">
      <c r="X1760" s="36"/>
    </row>
    <row r="1761" spans="24:24" x14ac:dyDescent="0.25">
      <c r="X1761" s="36"/>
    </row>
    <row r="1762" spans="24:24" x14ac:dyDescent="0.25">
      <c r="X1762" s="36"/>
    </row>
    <row r="1763" spans="24:24" x14ac:dyDescent="0.25">
      <c r="X1763" s="36"/>
    </row>
    <row r="1764" spans="24:24" x14ac:dyDescent="0.25">
      <c r="X1764" s="36"/>
    </row>
    <row r="1765" spans="24:24" x14ac:dyDescent="0.25">
      <c r="X1765" s="36"/>
    </row>
    <row r="1766" spans="24:24" x14ac:dyDescent="0.25">
      <c r="X1766" s="36"/>
    </row>
    <row r="1767" spans="24:24" x14ac:dyDescent="0.25">
      <c r="X1767" s="36"/>
    </row>
    <row r="1768" spans="24:24" x14ac:dyDescent="0.25">
      <c r="X1768" s="36"/>
    </row>
    <row r="1769" spans="24:24" x14ac:dyDescent="0.25">
      <c r="X1769" s="36"/>
    </row>
    <row r="1770" spans="24:24" x14ac:dyDescent="0.25">
      <c r="X1770" s="36"/>
    </row>
    <row r="1771" spans="24:24" x14ac:dyDescent="0.25">
      <c r="X1771" s="36"/>
    </row>
    <row r="1772" spans="24:24" x14ac:dyDescent="0.25">
      <c r="X1772" s="36"/>
    </row>
    <row r="1773" spans="24:24" x14ac:dyDescent="0.25">
      <c r="X1773" s="36"/>
    </row>
    <row r="1774" spans="24:24" x14ac:dyDescent="0.25">
      <c r="X1774" s="36"/>
    </row>
    <row r="1775" spans="24:24" x14ac:dyDescent="0.25">
      <c r="X1775" s="36"/>
    </row>
    <row r="1776" spans="24:24" x14ac:dyDescent="0.25">
      <c r="X1776" s="36"/>
    </row>
    <row r="1777" spans="24:24" x14ac:dyDescent="0.25">
      <c r="X1777" s="36"/>
    </row>
    <row r="1778" spans="24:24" x14ac:dyDescent="0.25">
      <c r="X1778" s="36"/>
    </row>
    <row r="1779" spans="24:24" x14ac:dyDescent="0.25">
      <c r="X1779" s="36"/>
    </row>
    <row r="1780" spans="24:24" x14ac:dyDescent="0.25">
      <c r="X1780" s="36"/>
    </row>
    <row r="1781" spans="24:24" x14ac:dyDescent="0.25">
      <c r="X1781" s="36"/>
    </row>
    <row r="1782" spans="24:24" x14ac:dyDescent="0.25">
      <c r="X1782" s="36"/>
    </row>
    <row r="1783" spans="24:24" x14ac:dyDescent="0.25">
      <c r="X1783" s="36"/>
    </row>
    <row r="1784" spans="24:24" x14ac:dyDescent="0.25">
      <c r="X1784" s="36"/>
    </row>
    <row r="1785" spans="24:24" x14ac:dyDescent="0.25">
      <c r="X1785" s="36"/>
    </row>
    <row r="1786" spans="24:24" x14ac:dyDescent="0.25">
      <c r="X1786" s="36"/>
    </row>
    <row r="1787" spans="24:24" x14ac:dyDescent="0.25">
      <c r="X1787" s="36"/>
    </row>
    <row r="1788" spans="24:24" x14ac:dyDescent="0.25">
      <c r="X1788" s="36"/>
    </row>
    <row r="1789" spans="24:24" x14ac:dyDescent="0.25">
      <c r="X1789" s="36"/>
    </row>
    <row r="1790" spans="24:24" x14ac:dyDescent="0.25">
      <c r="X1790" s="36"/>
    </row>
    <row r="1791" spans="24:24" x14ac:dyDescent="0.25">
      <c r="X1791" s="36"/>
    </row>
    <row r="1792" spans="24:24" x14ac:dyDescent="0.25">
      <c r="X1792" s="36"/>
    </row>
    <row r="1793" spans="24:24" x14ac:dyDescent="0.25">
      <c r="X1793" s="36"/>
    </row>
    <row r="1794" spans="24:24" x14ac:dyDescent="0.25">
      <c r="X1794" s="36"/>
    </row>
    <row r="1795" spans="24:24" x14ac:dyDescent="0.25">
      <c r="X1795" s="36"/>
    </row>
    <row r="1796" spans="24:24" x14ac:dyDescent="0.25">
      <c r="X1796" s="36"/>
    </row>
    <row r="1797" spans="24:24" x14ac:dyDescent="0.25">
      <c r="X1797" s="36"/>
    </row>
    <row r="1798" spans="24:24" x14ac:dyDescent="0.25">
      <c r="X1798" s="36"/>
    </row>
    <row r="1799" spans="24:24" x14ac:dyDescent="0.25">
      <c r="X1799" s="36"/>
    </row>
    <row r="1800" spans="24:24" x14ac:dyDescent="0.25">
      <c r="X1800" s="36"/>
    </row>
    <row r="1801" spans="24:24" x14ac:dyDescent="0.25">
      <c r="X1801" s="36"/>
    </row>
    <row r="1802" spans="24:24" x14ac:dyDescent="0.25">
      <c r="X1802" s="36"/>
    </row>
    <row r="1803" spans="24:24" x14ac:dyDescent="0.25">
      <c r="X1803" s="36"/>
    </row>
    <row r="1804" spans="24:24" x14ac:dyDescent="0.25">
      <c r="X1804" s="36"/>
    </row>
    <row r="1805" spans="24:24" x14ac:dyDescent="0.25">
      <c r="X1805" s="36"/>
    </row>
    <row r="1806" spans="24:24" x14ac:dyDescent="0.25">
      <c r="X1806" s="36"/>
    </row>
    <row r="1807" spans="24:24" x14ac:dyDescent="0.25">
      <c r="X1807" s="36"/>
    </row>
    <row r="1808" spans="24:24" x14ac:dyDescent="0.25">
      <c r="X1808" s="36"/>
    </row>
    <row r="1809" spans="24:24" x14ac:dyDescent="0.25">
      <c r="X1809" s="36"/>
    </row>
    <row r="1810" spans="24:24" x14ac:dyDescent="0.25">
      <c r="X1810" s="36"/>
    </row>
    <row r="1811" spans="24:24" x14ac:dyDescent="0.25">
      <c r="X1811" s="36"/>
    </row>
    <row r="1812" spans="24:24" x14ac:dyDescent="0.25">
      <c r="X1812" s="36"/>
    </row>
    <row r="1813" spans="24:24" x14ac:dyDescent="0.25">
      <c r="X1813" s="36"/>
    </row>
    <row r="1814" spans="24:24" x14ac:dyDescent="0.25">
      <c r="X1814" s="36"/>
    </row>
    <row r="1815" spans="24:24" x14ac:dyDescent="0.25">
      <c r="X1815" s="36"/>
    </row>
    <row r="1816" spans="24:24" x14ac:dyDescent="0.25">
      <c r="X1816" s="36"/>
    </row>
    <row r="1817" spans="24:24" x14ac:dyDescent="0.25">
      <c r="X1817" s="36"/>
    </row>
    <row r="1818" spans="24:24" x14ac:dyDescent="0.25">
      <c r="X1818" s="36"/>
    </row>
    <row r="1819" spans="24:24" x14ac:dyDescent="0.25">
      <c r="X1819" s="36"/>
    </row>
    <row r="1820" spans="24:24" x14ac:dyDescent="0.25">
      <c r="X1820" s="36"/>
    </row>
    <row r="1821" spans="24:24" x14ac:dyDescent="0.25">
      <c r="X1821" s="36"/>
    </row>
    <row r="1822" spans="24:24" x14ac:dyDescent="0.25">
      <c r="X1822" s="36"/>
    </row>
    <row r="1823" spans="24:24" x14ac:dyDescent="0.25">
      <c r="X1823" s="36"/>
    </row>
    <row r="1824" spans="24:24" x14ac:dyDescent="0.25">
      <c r="X1824" s="36"/>
    </row>
    <row r="1825" spans="24:24" x14ac:dyDescent="0.25">
      <c r="X1825" s="36"/>
    </row>
    <row r="1826" spans="24:24" x14ac:dyDescent="0.25">
      <c r="X1826" s="36"/>
    </row>
    <row r="1827" spans="24:24" x14ac:dyDescent="0.25">
      <c r="X1827" s="36"/>
    </row>
    <row r="1828" spans="24:24" x14ac:dyDescent="0.25">
      <c r="X1828" s="36"/>
    </row>
    <row r="1829" spans="24:24" x14ac:dyDescent="0.25">
      <c r="X1829" s="36"/>
    </row>
    <row r="1830" spans="24:24" x14ac:dyDescent="0.25">
      <c r="X1830" s="36"/>
    </row>
    <row r="1831" spans="24:24" x14ac:dyDescent="0.25">
      <c r="X1831" s="36"/>
    </row>
    <row r="1832" spans="24:24" x14ac:dyDescent="0.25">
      <c r="X1832" s="36"/>
    </row>
    <row r="1833" spans="24:24" x14ac:dyDescent="0.25">
      <c r="X1833" s="36"/>
    </row>
    <row r="1834" spans="24:24" x14ac:dyDescent="0.25">
      <c r="X1834" s="36"/>
    </row>
    <row r="1835" spans="24:24" x14ac:dyDescent="0.25">
      <c r="X1835" s="36"/>
    </row>
    <row r="1836" spans="24:24" x14ac:dyDescent="0.25">
      <c r="X1836" s="36"/>
    </row>
    <row r="1837" spans="24:24" x14ac:dyDescent="0.25">
      <c r="X1837" s="36"/>
    </row>
    <row r="1838" spans="24:24" x14ac:dyDescent="0.25">
      <c r="X1838" s="36"/>
    </row>
    <row r="1839" spans="24:24" x14ac:dyDescent="0.25">
      <c r="X1839" s="36"/>
    </row>
    <row r="1840" spans="24:24" x14ac:dyDescent="0.25">
      <c r="X1840" s="36"/>
    </row>
    <row r="1841" spans="24:24" x14ac:dyDescent="0.25">
      <c r="X1841" s="36"/>
    </row>
    <row r="1842" spans="24:24" x14ac:dyDescent="0.25">
      <c r="X1842" s="36"/>
    </row>
    <row r="1843" spans="24:24" x14ac:dyDescent="0.25">
      <c r="X1843" s="36"/>
    </row>
    <row r="1844" spans="24:24" x14ac:dyDescent="0.25">
      <c r="X1844" s="36"/>
    </row>
    <row r="1845" spans="24:24" x14ac:dyDescent="0.25">
      <c r="X1845" s="36"/>
    </row>
    <row r="1846" spans="24:24" x14ac:dyDescent="0.25">
      <c r="X1846" s="36"/>
    </row>
    <row r="1847" spans="24:24" x14ac:dyDescent="0.25">
      <c r="X1847" s="36"/>
    </row>
    <row r="1848" spans="24:24" x14ac:dyDescent="0.25">
      <c r="X1848" s="36"/>
    </row>
    <row r="1849" spans="24:24" x14ac:dyDescent="0.25">
      <c r="X1849" s="36"/>
    </row>
    <row r="1850" spans="24:24" x14ac:dyDescent="0.25">
      <c r="X1850" s="36"/>
    </row>
    <row r="1851" spans="24:24" x14ac:dyDescent="0.25">
      <c r="X1851" s="36"/>
    </row>
    <row r="1852" spans="24:24" x14ac:dyDescent="0.25">
      <c r="X1852" s="36"/>
    </row>
    <row r="1853" spans="24:24" x14ac:dyDescent="0.25">
      <c r="X1853" s="36"/>
    </row>
    <row r="1854" spans="24:24" x14ac:dyDescent="0.25">
      <c r="X1854" s="36"/>
    </row>
    <row r="1855" spans="24:24" x14ac:dyDescent="0.25">
      <c r="X1855" s="36"/>
    </row>
    <row r="1856" spans="24:24" x14ac:dyDescent="0.25">
      <c r="X1856" s="36"/>
    </row>
    <row r="1857" spans="24:24" x14ac:dyDescent="0.25">
      <c r="X1857" s="36"/>
    </row>
    <row r="1858" spans="24:24" x14ac:dyDescent="0.25">
      <c r="X1858" s="36"/>
    </row>
    <row r="1859" spans="24:24" x14ac:dyDescent="0.25">
      <c r="X1859" s="36"/>
    </row>
    <row r="1860" spans="24:24" x14ac:dyDescent="0.25">
      <c r="X1860" s="36"/>
    </row>
    <row r="1861" spans="24:24" x14ac:dyDescent="0.25">
      <c r="X1861" s="36"/>
    </row>
    <row r="1862" spans="24:24" x14ac:dyDescent="0.25">
      <c r="X1862" s="36"/>
    </row>
    <row r="1863" spans="24:24" x14ac:dyDescent="0.25">
      <c r="X1863" s="36"/>
    </row>
    <row r="1864" spans="24:24" x14ac:dyDescent="0.25">
      <c r="X1864" s="36"/>
    </row>
    <row r="1865" spans="24:24" x14ac:dyDescent="0.25">
      <c r="X1865" s="36"/>
    </row>
    <row r="1866" spans="24:24" x14ac:dyDescent="0.25">
      <c r="X1866" s="36"/>
    </row>
    <row r="1867" spans="24:24" x14ac:dyDescent="0.25">
      <c r="X1867" s="36"/>
    </row>
    <row r="1868" spans="24:24" x14ac:dyDescent="0.25">
      <c r="X1868" s="36"/>
    </row>
    <row r="1869" spans="24:24" x14ac:dyDescent="0.25">
      <c r="X1869" s="36"/>
    </row>
    <row r="1870" spans="24:24" x14ac:dyDescent="0.25">
      <c r="X1870" s="36"/>
    </row>
    <row r="1871" spans="24:24" x14ac:dyDescent="0.25">
      <c r="X1871" s="36"/>
    </row>
    <row r="1872" spans="24:24" x14ac:dyDescent="0.25">
      <c r="X1872" s="36"/>
    </row>
    <row r="1873" spans="24:24" x14ac:dyDescent="0.25">
      <c r="X1873" s="36"/>
    </row>
    <row r="1874" spans="24:24" x14ac:dyDescent="0.25">
      <c r="X1874" s="36"/>
    </row>
    <row r="1875" spans="24:24" x14ac:dyDescent="0.25">
      <c r="X1875" s="36"/>
    </row>
    <row r="1876" spans="24:24" x14ac:dyDescent="0.25">
      <c r="X1876" s="36"/>
    </row>
    <row r="1877" spans="24:24" x14ac:dyDescent="0.25">
      <c r="X1877" s="36"/>
    </row>
    <row r="1878" spans="24:24" x14ac:dyDescent="0.25">
      <c r="X1878" s="36"/>
    </row>
    <row r="1879" spans="24:24" x14ac:dyDescent="0.25">
      <c r="X1879" s="36"/>
    </row>
    <row r="1880" spans="24:24" x14ac:dyDescent="0.25">
      <c r="X1880" s="36"/>
    </row>
    <row r="1881" spans="24:24" x14ac:dyDescent="0.25">
      <c r="X1881" s="36"/>
    </row>
    <row r="1882" spans="24:24" x14ac:dyDescent="0.25">
      <c r="X1882" s="36"/>
    </row>
    <row r="1883" spans="24:24" x14ac:dyDescent="0.25">
      <c r="X1883" s="36"/>
    </row>
    <row r="1884" spans="24:24" x14ac:dyDescent="0.25">
      <c r="X1884" s="36"/>
    </row>
    <row r="1885" spans="24:24" x14ac:dyDescent="0.25">
      <c r="X1885" s="36"/>
    </row>
    <row r="1886" spans="24:24" x14ac:dyDescent="0.25">
      <c r="X1886" s="36"/>
    </row>
    <row r="1887" spans="24:24" x14ac:dyDescent="0.25">
      <c r="X1887" s="36"/>
    </row>
    <row r="1888" spans="24:24" x14ac:dyDescent="0.25">
      <c r="X1888" s="36"/>
    </row>
    <row r="1889" spans="24:24" x14ac:dyDescent="0.25">
      <c r="X1889" s="36"/>
    </row>
    <row r="1890" spans="24:24" x14ac:dyDescent="0.25">
      <c r="X1890" s="36"/>
    </row>
    <row r="1891" spans="24:24" x14ac:dyDescent="0.25">
      <c r="X1891" s="36"/>
    </row>
    <row r="1892" spans="24:24" x14ac:dyDescent="0.25">
      <c r="X1892" s="36"/>
    </row>
    <row r="1893" spans="24:24" x14ac:dyDescent="0.25">
      <c r="X1893" s="36"/>
    </row>
    <row r="1894" spans="24:24" x14ac:dyDescent="0.25">
      <c r="X1894" s="36"/>
    </row>
    <row r="1895" spans="24:24" x14ac:dyDescent="0.25">
      <c r="X1895" s="36"/>
    </row>
    <row r="1896" spans="24:24" x14ac:dyDescent="0.25">
      <c r="X1896" s="36"/>
    </row>
    <row r="1897" spans="24:24" x14ac:dyDescent="0.25">
      <c r="X1897" s="36"/>
    </row>
    <row r="1898" spans="24:24" x14ac:dyDescent="0.25">
      <c r="X1898" s="36"/>
    </row>
    <row r="1899" spans="24:24" x14ac:dyDescent="0.25">
      <c r="X1899" s="36"/>
    </row>
    <row r="1900" spans="24:24" x14ac:dyDescent="0.25">
      <c r="X1900" s="36"/>
    </row>
    <row r="1901" spans="24:24" x14ac:dyDescent="0.25">
      <c r="X1901" s="36"/>
    </row>
    <row r="1902" spans="24:24" x14ac:dyDescent="0.25">
      <c r="X1902" s="36"/>
    </row>
    <row r="1903" spans="24:24" x14ac:dyDescent="0.25">
      <c r="X1903" s="36"/>
    </row>
    <row r="1904" spans="24:24" x14ac:dyDescent="0.25">
      <c r="X1904" s="36"/>
    </row>
    <row r="1905" spans="24:24" x14ac:dyDescent="0.25">
      <c r="X1905" s="36"/>
    </row>
    <row r="1906" spans="24:24" x14ac:dyDescent="0.25">
      <c r="X1906" s="36"/>
    </row>
    <row r="1907" spans="24:24" x14ac:dyDescent="0.25">
      <c r="X1907" s="36"/>
    </row>
    <row r="1908" spans="24:24" x14ac:dyDescent="0.25">
      <c r="X1908" s="36"/>
    </row>
    <row r="1909" spans="24:24" x14ac:dyDescent="0.25">
      <c r="X1909" s="36"/>
    </row>
    <row r="1910" spans="24:24" x14ac:dyDescent="0.25">
      <c r="X1910" s="36"/>
    </row>
    <row r="1911" spans="24:24" x14ac:dyDescent="0.25">
      <c r="X1911" s="36"/>
    </row>
    <row r="1912" spans="24:24" x14ac:dyDescent="0.25">
      <c r="X1912" s="36"/>
    </row>
    <row r="1913" spans="24:24" x14ac:dyDescent="0.25">
      <c r="X1913" s="36"/>
    </row>
    <row r="1914" spans="24:24" x14ac:dyDescent="0.25">
      <c r="X1914" s="36"/>
    </row>
    <row r="1915" spans="24:24" x14ac:dyDescent="0.25">
      <c r="X1915" s="36"/>
    </row>
    <row r="1916" spans="24:24" x14ac:dyDescent="0.25">
      <c r="X1916" s="36"/>
    </row>
    <row r="1917" spans="24:24" x14ac:dyDescent="0.25">
      <c r="X1917" s="36"/>
    </row>
    <row r="1918" spans="24:24" x14ac:dyDescent="0.25">
      <c r="X1918" s="36"/>
    </row>
    <row r="1919" spans="24:24" x14ac:dyDescent="0.25">
      <c r="X1919" s="36"/>
    </row>
    <row r="1920" spans="24:24" x14ac:dyDescent="0.25">
      <c r="X1920" s="36"/>
    </row>
    <row r="1921" spans="24:24" x14ac:dyDescent="0.25">
      <c r="X1921" s="36"/>
    </row>
    <row r="1922" spans="24:24" x14ac:dyDescent="0.25">
      <c r="X1922" s="36"/>
    </row>
    <row r="1923" spans="24:24" x14ac:dyDescent="0.25">
      <c r="X1923" s="36"/>
    </row>
    <row r="1924" spans="24:24" x14ac:dyDescent="0.25">
      <c r="X1924" s="36"/>
    </row>
    <row r="1925" spans="24:24" x14ac:dyDescent="0.25">
      <c r="X1925" s="36"/>
    </row>
    <row r="1926" spans="24:24" x14ac:dyDescent="0.25">
      <c r="X1926" s="36"/>
    </row>
    <row r="1927" spans="24:24" x14ac:dyDescent="0.25">
      <c r="X1927" s="36"/>
    </row>
    <row r="1928" spans="24:24" x14ac:dyDescent="0.25">
      <c r="X1928" s="36"/>
    </row>
    <row r="1929" spans="24:24" x14ac:dyDescent="0.25">
      <c r="X1929" s="36"/>
    </row>
    <row r="1930" spans="24:24" x14ac:dyDescent="0.25">
      <c r="X1930" s="36"/>
    </row>
    <row r="1931" spans="24:24" x14ac:dyDescent="0.25">
      <c r="X1931" s="36"/>
    </row>
    <row r="1932" spans="24:24" x14ac:dyDescent="0.25">
      <c r="X1932" s="36"/>
    </row>
    <row r="1933" spans="24:24" x14ac:dyDescent="0.25">
      <c r="X1933" s="36"/>
    </row>
    <row r="1934" spans="24:24" x14ac:dyDescent="0.25">
      <c r="X1934" s="36"/>
    </row>
    <row r="1935" spans="24:24" x14ac:dyDescent="0.25">
      <c r="X1935" s="36"/>
    </row>
    <row r="1936" spans="24:24" x14ac:dyDescent="0.25">
      <c r="X1936" s="36"/>
    </row>
    <row r="1937" spans="24:24" x14ac:dyDescent="0.25">
      <c r="X1937" s="36"/>
    </row>
    <row r="1938" spans="24:24" x14ac:dyDescent="0.25">
      <c r="X1938" s="36"/>
    </row>
    <row r="1939" spans="24:24" x14ac:dyDescent="0.25">
      <c r="X1939" s="36"/>
    </row>
    <row r="1940" spans="24:24" x14ac:dyDescent="0.25">
      <c r="X1940" s="36"/>
    </row>
    <row r="1941" spans="24:24" x14ac:dyDescent="0.25">
      <c r="X1941" s="36"/>
    </row>
    <row r="1942" spans="24:24" x14ac:dyDescent="0.25">
      <c r="X1942" s="36"/>
    </row>
    <row r="1943" spans="24:24" x14ac:dyDescent="0.25">
      <c r="X1943" s="36"/>
    </row>
    <row r="1944" spans="24:24" x14ac:dyDescent="0.25">
      <c r="X1944" s="36"/>
    </row>
    <row r="1945" spans="24:24" x14ac:dyDescent="0.25">
      <c r="X1945" s="36"/>
    </row>
    <row r="1946" spans="24:24" x14ac:dyDescent="0.25">
      <c r="X1946" s="36"/>
    </row>
    <row r="1947" spans="24:24" x14ac:dyDescent="0.25">
      <c r="X1947" s="36"/>
    </row>
    <row r="1948" spans="24:24" x14ac:dyDescent="0.25">
      <c r="X1948" s="36"/>
    </row>
    <row r="1949" spans="24:24" x14ac:dyDescent="0.25">
      <c r="X1949" s="36"/>
    </row>
    <row r="1950" spans="24:24" x14ac:dyDescent="0.25">
      <c r="X1950" s="36"/>
    </row>
    <row r="1951" spans="24:24" x14ac:dyDescent="0.25">
      <c r="X1951" s="36"/>
    </row>
    <row r="1952" spans="24:24" x14ac:dyDescent="0.25">
      <c r="X1952" s="36"/>
    </row>
    <row r="1953" spans="24:24" x14ac:dyDescent="0.25">
      <c r="X1953" s="36"/>
    </row>
    <row r="1954" spans="24:24" x14ac:dyDescent="0.25">
      <c r="X1954" s="36"/>
    </row>
    <row r="1955" spans="24:24" x14ac:dyDescent="0.25">
      <c r="X1955" s="36"/>
    </row>
    <row r="1956" spans="24:24" x14ac:dyDescent="0.25">
      <c r="X1956" s="36"/>
    </row>
    <row r="1957" spans="24:24" x14ac:dyDescent="0.25">
      <c r="X1957" s="36"/>
    </row>
    <row r="1958" spans="24:24" x14ac:dyDescent="0.25">
      <c r="X1958" s="36"/>
    </row>
    <row r="1959" spans="24:24" x14ac:dyDescent="0.25">
      <c r="X1959" s="36"/>
    </row>
    <row r="1960" spans="24:24" x14ac:dyDescent="0.25">
      <c r="X1960" s="36"/>
    </row>
    <row r="1961" spans="24:24" x14ac:dyDescent="0.25">
      <c r="X1961" s="36"/>
    </row>
    <row r="1962" spans="24:24" x14ac:dyDescent="0.25">
      <c r="X1962" s="36"/>
    </row>
    <row r="1963" spans="24:24" x14ac:dyDescent="0.25">
      <c r="X1963" s="36"/>
    </row>
    <row r="1964" spans="24:24" x14ac:dyDescent="0.25">
      <c r="X1964" s="36"/>
    </row>
    <row r="1965" spans="24:24" x14ac:dyDescent="0.25">
      <c r="X1965" s="36"/>
    </row>
    <row r="1966" spans="24:24" x14ac:dyDescent="0.25">
      <c r="X1966" s="36"/>
    </row>
    <row r="1967" spans="24:24" x14ac:dyDescent="0.25">
      <c r="X1967" s="36"/>
    </row>
    <row r="1968" spans="24:24" x14ac:dyDescent="0.25">
      <c r="X1968" s="36"/>
    </row>
    <row r="1969" spans="24:24" x14ac:dyDescent="0.25">
      <c r="X1969" s="36"/>
    </row>
    <row r="1970" spans="24:24" x14ac:dyDescent="0.25">
      <c r="X1970" s="36"/>
    </row>
    <row r="1971" spans="24:24" x14ac:dyDescent="0.25">
      <c r="X1971" s="36"/>
    </row>
    <row r="1972" spans="24:24" x14ac:dyDescent="0.25">
      <c r="X1972" s="36"/>
    </row>
    <row r="1973" spans="24:24" x14ac:dyDescent="0.25">
      <c r="X1973" s="36"/>
    </row>
    <row r="1974" spans="24:24" x14ac:dyDescent="0.25">
      <c r="X1974" s="36"/>
    </row>
    <row r="1975" spans="24:24" x14ac:dyDescent="0.25">
      <c r="X1975" s="36"/>
    </row>
    <row r="1976" spans="24:24" x14ac:dyDescent="0.25">
      <c r="X1976" s="36"/>
    </row>
    <row r="1977" spans="24:24" x14ac:dyDescent="0.25">
      <c r="X1977" s="36"/>
    </row>
    <row r="1978" spans="24:24" x14ac:dyDescent="0.25">
      <c r="X1978" s="36"/>
    </row>
    <row r="1979" spans="24:24" x14ac:dyDescent="0.25">
      <c r="X1979" s="36"/>
    </row>
    <row r="1980" spans="24:24" x14ac:dyDescent="0.25">
      <c r="X1980" s="36"/>
    </row>
    <row r="1981" spans="24:24" x14ac:dyDescent="0.25">
      <c r="X1981" s="36"/>
    </row>
    <row r="1982" spans="24:24" x14ac:dyDescent="0.25">
      <c r="X1982" s="36"/>
    </row>
    <row r="1983" spans="24:24" x14ac:dyDescent="0.25">
      <c r="X1983" s="36"/>
    </row>
    <row r="1984" spans="24:24" x14ac:dyDescent="0.25">
      <c r="X1984" s="36"/>
    </row>
    <row r="1985" spans="24:24" x14ac:dyDescent="0.25">
      <c r="X1985" s="36"/>
    </row>
    <row r="1986" spans="24:24" x14ac:dyDescent="0.25">
      <c r="X1986" s="36"/>
    </row>
    <row r="1987" spans="24:24" x14ac:dyDescent="0.25">
      <c r="X1987" s="36"/>
    </row>
    <row r="1988" spans="24:24" x14ac:dyDescent="0.25">
      <c r="X1988" s="36"/>
    </row>
    <row r="1989" spans="24:24" x14ac:dyDescent="0.25">
      <c r="X1989" s="36"/>
    </row>
    <row r="1990" spans="24:24" x14ac:dyDescent="0.25">
      <c r="X1990" s="36"/>
    </row>
    <row r="1991" spans="24:24" x14ac:dyDescent="0.25">
      <c r="X1991" s="36"/>
    </row>
    <row r="1992" spans="24:24" x14ac:dyDescent="0.25">
      <c r="X1992" s="36"/>
    </row>
    <row r="1993" spans="24:24" x14ac:dyDescent="0.25">
      <c r="X1993" s="36"/>
    </row>
    <row r="1994" spans="24:24" x14ac:dyDescent="0.25">
      <c r="X1994" s="36"/>
    </row>
    <row r="1995" spans="24:24" x14ac:dyDescent="0.25">
      <c r="X1995" s="36"/>
    </row>
    <row r="1996" spans="24:24" x14ac:dyDescent="0.25">
      <c r="X1996" s="36"/>
    </row>
    <row r="1997" spans="24:24" x14ac:dyDescent="0.25">
      <c r="X1997" s="36"/>
    </row>
    <row r="1998" spans="24:24" x14ac:dyDescent="0.25">
      <c r="X1998" s="36"/>
    </row>
    <row r="1999" spans="24:24" x14ac:dyDescent="0.25">
      <c r="X1999" s="36"/>
    </row>
    <row r="2000" spans="24:24" x14ac:dyDescent="0.25">
      <c r="X2000" s="36"/>
    </row>
    <row r="2001" spans="24:24" x14ac:dyDescent="0.25">
      <c r="X2001" s="36"/>
    </row>
    <row r="2002" spans="24:24" x14ac:dyDescent="0.25">
      <c r="X2002" s="36"/>
    </row>
    <row r="2003" spans="24:24" x14ac:dyDescent="0.25">
      <c r="X2003" s="36"/>
    </row>
    <row r="2004" spans="24:24" x14ac:dyDescent="0.25">
      <c r="X2004" s="36"/>
    </row>
    <row r="2005" spans="24:24" x14ac:dyDescent="0.25">
      <c r="X2005" s="36"/>
    </row>
    <row r="2006" spans="24:24" x14ac:dyDescent="0.25">
      <c r="X2006" s="36"/>
    </row>
    <row r="2007" spans="24:24" x14ac:dyDescent="0.25">
      <c r="X2007" s="36"/>
    </row>
    <row r="2008" spans="24:24" x14ac:dyDescent="0.25">
      <c r="X2008" s="36"/>
    </row>
    <row r="2009" spans="24:24" x14ac:dyDescent="0.25">
      <c r="X2009" s="36"/>
    </row>
    <row r="2010" spans="24:24" x14ac:dyDescent="0.25">
      <c r="X2010" s="36"/>
    </row>
    <row r="2011" spans="24:24" x14ac:dyDescent="0.25">
      <c r="X2011" s="36"/>
    </row>
    <row r="2012" spans="24:24" x14ac:dyDescent="0.25">
      <c r="X2012" s="36"/>
    </row>
    <row r="2013" spans="24:24" x14ac:dyDescent="0.25">
      <c r="X2013" s="36"/>
    </row>
    <row r="2014" spans="24:24" x14ac:dyDescent="0.25">
      <c r="X2014" s="36"/>
    </row>
    <row r="2015" spans="24:24" x14ac:dyDescent="0.25">
      <c r="X2015" s="36"/>
    </row>
    <row r="2016" spans="24:24" x14ac:dyDescent="0.25">
      <c r="X2016" s="36"/>
    </row>
    <row r="2017" spans="24:24" x14ac:dyDescent="0.25">
      <c r="X2017" s="36"/>
    </row>
    <row r="2018" spans="24:24" x14ac:dyDescent="0.25">
      <c r="X2018" s="36"/>
    </row>
    <row r="2019" spans="24:24" x14ac:dyDescent="0.25">
      <c r="X2019" s="36"/>
    </row>
    <row r="2020" spans="24:24" x14ac:dyDescent="0.25">
      <c r="X2020" s="36"/>
    </row>
    <row r="2021" spans="24:24" x14ac:dyDescent="0.25">
      <c r="X2021" s="36"/>
    </row>
    <row r="2022" spans="24:24" x14ac:dyDescent="0.25">
      <c r="X2022" s="36"/>
    </row>
    <row r="2023" spans="24:24" x14ac:dyDescent="0.25">
      <c r="X2023" s="36"/>
    </row>
    <row r="2024" spans="24:24" x14ac:dyDescent="0.25">
      <c r="X2024" s="36"/>
    </row>
    <row r="2025" spans="24:24" x14ac:dyDescent="0.25">
      <c r="X2025" s="36"/>
    </row>
    <row r="2026" spans="24:24" x14ac:dyDescent="0.25">
      <c r="X2026" s="36"/>
    </row>
    <row r="2027" spans="24:24" x14ac:dyDescent="0.25">
      <c r="X2027" s="36"/>
    </row>
    <row r="2028" spans="24:24" x14ac:dyDescent="0.25">
      <c r="X2028" s="36"/>
    </row>
    <row r="2029" spans="24:24" x14ac:dyDescent="0.25">
      <c r="X2029" s="36"/>
    </row>
    <row r="2030" spans="24:24" x14ac:dyDescent="0.25">
      <c r="X2030" s="36"/>
    </row>
    <row r="2031" spans="24:24" x14ac:dyDescent="0.25">
      <c r="X2031" s="36"/>
    </row>
    <row r="2032" spans="24:24" x14ac:dyDescent="0.25">
      <c r="X2032" s="36"/>
    </row>
    <row r="2033" spans="24:24" x14ac:dyDescent="0.25">
      <c r="X2033" s="36"/>
    </row>
    <row r="2034" spans="24:24" x14ac:dyDescent="0.25">
      <c r="X2034" s="36"/>
    </row>
    <row r="2035" spans="24:24" x14ac:dyDescent="0.25">
      <c r="X2035" s="36"/>
    </row>
    <row r="2036" spans="24:24" x14ac:dyDescent="0.25">
      <c r="X2036" s="36"/>
    </row>
    <row r="2037" spans="24:24" x14ac:dyDescent="0.25">
      <c r="X2037" s="36"/>
    </row>
    <row r="2038" spans="24:24" x14ac:dyDescent="0.25">
      <c r="X2038" s="36"/>
    </row>
    <row r="2039" spans="24:24" x14ac:dyDescent="0.25">
      <c r="X2039" s="36"/>
    </row>
    <row r="2040" spans="24:24" x14ac:dyDescent="0.25">
      <c r="X2040" s="36"/>
    </row>
    <row r="2041" spans="24:24" x14ac:dyDescent="0.25">
      <c r="X2041" s="36"/>
    </row>
    <row r="2042" spans="24:24" x14ac:dyDescent="0.25">
      <c r="X2042" s="36"/>
    </row>
    <row r="2043" spans="24:24" x14ac:dyDescent="0.25">
      <c r="X2043" s="36"/>
    </row>
    <row r="2044" spans="24:24" x14ac:dyDescent="0.25">
      <c r="X2044" s="36"/>
    </row>
    <row r="2045" spans="24:24" x14ac:dyDescent="0.25">
      <c r="X2045" s="36"/>
    </row>
    <row r="2046" spans="24:24" x14ac:dyDescent="0.25">
      <c r="X2046" s="36"/>
    </row>
    <row r="2047" spans="24:24" x14ac:dyDescent="0.25">
      <c r="X2047" s="36"/>
    </row>
    <row r="2048" spans="24:24" x14ac:dyDescent="0.25">
      <c r="X2048" s="36"/>
    </row>
    <row r="2049" spans="24:24" x14ac:dyDescent="0.25">
      <c r="X2049" s="36"/>
    </row>
    <row r="2050" spans="24:24" x14ac:dyDescent="0.25">
      <c r="X2050" s="36"/>
    </row>
    <row r="2051" spans="24:24" x14ac:dyDescent="0.25">
      <c r="X2051" s="36"/>
    </row>
    <row r="2052" spans="24:24" x14ac:dyDescent="0.25">
      <c r="X2052" s="36"/>
    </row>
    <row r="2053" spans="24:24" x14ac:dyDescent="0.25">
      <c r="X2053" s="36"/>
    </row>
    <row r="2054" spans="24:24" x14ac:dyDescent="0.25">
      <c r="X2054" s="36"/>
    </row>
    <row r="2055" spans="24:24" x14ac:dyDescent="0.25">
      <c r="X2055" s="36"/>
    </row>
    <row r="2056" spans="24:24" x14ac:dyDescent="0.25">
      <c r="X2056" s="36"/>
    </row>
    <row r="2057" spans="24:24" x14ac:dyDescent="0.25">
      <c r="X2057" s="36"/>
    </row>
    <row r="2058" spans="24:24" x14ac:dyDescent="0.25">
      <c r="X2058" s="36"/>
    </row>
    <row r="2059" spans="24:24" x14ac:dyDescent="0.25">
      <c r="X2059" s="36"/>
    </row>
    <row r="2060" spans="24:24" x14ac:dyDescent="0.25">
      <c r="X2060" s="36"/>
    </row>
    <row r="2061" spans="24:24" x14ac:dyDescent="0.25">
      <c r="X2061" s="36"/>
    </row>
    <row r="2062" spans="24:24" x14ac:dyDescent="0.25">
      <c r="X2062" s="36"/>
    </row>
    <row r="2063" spans="24:24" x14ac:dyDescent="0.25">
      <c r="X2063" s="36"/>
    </row>
    <row r="2064" spans="24:24" x14ac:dyDescent="0.25">
      <c r="X2064" s="36"/>
    </row>
    <row r="2065" spans="24:24" x14ac:dyDescent="0.25">
      <c r="X2065" s="36"/>
    </row>
    <row r="2066" spans="24:24" x14ac:dyDescent="0.25">
      <c r="X2066" s="36"/>
    </row>
    <row r="2067" spans="24:24" x14ac:dyDescent="0.25">
      <c r="X2067" s="36"/>
    </row>
    <row r="2068" spans="24:24" x14ac:dyDescent="0.25">
      <c r="X2068" s="36"/>
    </row>
    <row r="2069" spans="24:24" x14ac:dyDescent="0.25">
      <c r="X2069" s="36"/>
    </row>
    <row r="2070" spans="24:24" x14ac:dyDescent="0.25">
      <c r="X2070" s="36"/>
    </row>
    <row r="2071" spans="24:24" x14ac:dyDescent="0.25">
      <c r="X2071" s="36"/>
    </row>
    <row r="2072" spans="24:24" x14ac:dyDescent="0.25">
      <c r="X2072" s="36"/>
    </row>
    <row r="2073" spans="24:24" x14ac:dyDescent="0.25">
      <c r="X2073" s="36"/>
    </row>
    <row r="2074" spans="24:24" x14ac:dyDescent="0.25">
      <c r="X2074" s="36"/>
    </row>
    <row r="2075" spans="24:24" x14ac:dyDescent="0.25">
      <c r="X2075" s="36"/>
    </row>
    <row r="2076" spans="24:24" x14ac:dyDescent="0.25">
      <c r="X2076" s="36"/>
    </row>
    <row r="2077" spans="24:24" x14ac:dyDescent="0.25">
      <c r="X2077" s="36"/>
    </row>
    <row r="2078" spans="24:24" x14ac:dyDescent="0.25">
      <c r="X2078" s="36"/>
    </row>
    <row r="2079" spans="24:24" x14ac:dyDescent="0.25">
      <c r="X2079" s="36"/>
    </row>
    <row r="2080" spans="24:24" x14ac:dyDescent="0.25">
      <c r="X2080" s="36"/>
    </row>
    <row r="2081" spans="24:24" x14ac:dyDescent="0.25">
      <c r="X2081" s="36"/>
    </row>
    <row r="2082" spans="24:24" x14ac:dyDescent="0.25">
      <c r="X2082" s="36"/>
    </row>
    <row r="2083" spans="24:24" x14ac:dyDescent="0.25">
      <c r="X2083" s="36"/>
    </row>
    <row r="2084" spans="24:24" x14ac:dyDescent="0.25">
      <c r="X2084" s="36"/>
    </row>
    <row r="2085" spans="24:24" x14ac:dyDescent="0.25">
      <c r="X2085" s="36"/>
    </row>
    <row r="2086" spans="24:24" x14ac:dyDescent="0.25">
      <c r="X2086" s="36"/>
    </row>
    <row r="2087" spans="24:24" x14ac:dyDescent="0.25">
      <c r="X2087" s="36"/>
    </row>
    <row r="2088" spans="24:24" x14ac:dyDescent="0.25">
      <c r="X2088" s="36"/>
    </row>
    <row r="2089" spans="24:24" x14ac:dyDescent="0.25">
      <c r="X2089" s="36"/>
    </row>
    <row r="2090" spans="24:24" x14ac:dyDescent="0.25">
      <c r="X2090" s="36"/>
    </row>
    <row r="2091" spans="24:24" x14ac:dyDescent="0.25">
      <c r="X2091" s="36"/>
    </row>
    <row r="2092" spans="24:24" x14ac:dyDescent="0.25">
      <c r="X2092" s="36"/>
    </row>
    <row r="2093" spans="24:24" x14ac:dyDescent="0.25">
      <c r="X2093" s="36"/>
    </row>
    <row r="2094" spans="24:24" x14ac:dyDescent="0.25">
      <c r="X2094" s="36"/>
    </row>
    <row r="2095" spans="24:24" x14ac:dyDescent="0.25">
      <c r="X2095" s="36"/>
    </row>
    <row r="2096" spans="24:24" x14ac:dyDescent="0.25">
      <c r="X2096" s="36"/>
    </row>
    <row r="2097" spans="24:24" x14ac:dyDescent="0.25">
      <c r="X2097" s="36"/>
    </row>
    <row r="2098" spans="24:24" x14ac:dyDescent="0.25">
      <c r="X2098" s="36"/>
    </row>
    <row r="2099" spans="24:24" x14ac:dyDescent="0.25">
      <c r="X2099" s="36"/>
    </row>
    <row r="2100" spans="24:24" x14ac:dyDescent="0.25">
      <c r="X2100" s="36"/>
    </row>
    <row r="2101" spans="24:24" x14ac:dyDescent="0.25">
      <c r="X2101" s="36"/>
    </row>
    <row r="2102" spans="24:24" x14ac:dyDescent="0.25">
      <c r="X2102" s="36"/>
    </row>
    <row r="2103" spans="24:24" x14ac:dyDescent="0.25">
      <c r="X2103" s="36"/>
    </row>
    <row r="2104" spans="24:24" x14ac:dyDescent="0.25">
      <c r="X2104" s="36"/>
    </row>
    <row r="2105" spans="24:24" x14ac:dyDescent="0.25">
      <c r="X2105" s="36"/>
    </row>
    <row r="2106" spans="24:24" x14ac:dyDescent="0.25">
      <c r="X2106" s="36"/>
    </row>
    <row r="2107" spans="24:24" x14ac:dyDescent="0.25">
      <c r="X2107" s="36"/>
    </row>
    <row r="2108" spans="24:24" x14ac:dyDescent="0.25">
      <c r="X2108" s="36"/>
    </row>
    <row r="2109" spans="24:24" x14ac:dyDescent="0.25">
      <c r="X2109" s="36"/>
    </row>
    <row r="2110" spans="24:24" x14ac:dyDescent="0.25">
      <c r="X2110" s="36"/>
    </row>
    <row r="2111" spans="24:24" x14ac:dyDescent="0.25">
      <c r="X2111" s="36"/>
    </row>
    <row r="2112" spans="24:24" x14ac:dyDescent="0.25">
      <c r="X2112" s="36"/>
    </row>
    <row r="2113" spans="24:24" x14ac:dyDescent="0.25">
      <c r="X2113" s="36"/>
    </row>
    <row r="2114" spans="24:24" x14ac:dyDescent="0.25">
      <c r="X2114" s="36"/>
    </row>
    <row r="2115" spans="24:24" x14ac:dyDescent="0.25">
      <c r="X2115" s="36"/>
    </row>
    <row r="2116" spans="24:24" x14ac:dyDescent="0.25">
      <c r="X2116" s="36"/>
    </row>
    <row r="2117" spans="24:24" x14ac:dyDescent="0.25">
      <c r="X2117" s="36"/>
    </row>
    <row r="2118" spans="24:24" x14ac:dyDescent="0.25">
      <c r="X2118" s="36"/>
    </row>
    <row r="2119" spans="24:24" x14ac:dyDescent="0.25">
      <c r="X2119" s="36"/>
    </row>
    <row r="2120" spans="24:24" x14ac:dyDescent="0.25">
      <c r="X2120" s="36"/>
    </row>
    <row r="2121" spans="24:24" x14ac:dyDescent="0.25">
      <c r="X2121" s="36"/>
    </row>
    <row r="2122" spans="24:24" x14ac:dyDescent="0.25">
      <c r="X2122" s="36"/>
    </row>
    <row r="2123" spans="24:24" x14ac:dyDescent="0.25">
      <c r="X2123" s="36"/>
    </row>
    <row r="2124" spans="24:24" x14ac:dyDescent="0.25">
      <c r="X2124" s="36"/>
    </row>
    <row r="2125" spans="24:24" x14ac:dyDescent="0.25">
      <c r="X2125" s="36"/>
    </row>
    <row r="2126" spans="24:24" x14ac:dyDescent="0.25">
      <c r="X2126" s="36"/>
    </row>
    <row r="2127" spans="24:24" x14ac:dyDescent="0.25">
      <c r="X2127" s="36"/>
    </row>
    <row r="2128" spans="24:24" x14ac:dyDescent="0.25">
      <c r="X2128" s="36"/>
    </row>
    <row r="2129" spans="24:24" x14ac:dyDescent="0.25">
      <c r="X2129" s="36"/>
    </row>
    <row r="2130" spans="24:24" x14ac:dyDescent="0.25">
      <c r="X2130" s="36"/>
    </row>
    <row r="2131" spans="24:24" x14ac:dyDescent="0.25">
      <c r="X2131" s="36"/>
    </row>
    <row r="2132" spans="24:24" x14ac:dyDescent="0.25">
      <c r="X2132" s="36"/>
    </row>
    <row r="2133" spans="24:24" x14ac:dyDescent="0.25">
      <c r="X2133" s="36"/>
    </row>
    <row r="2134" spans="24:24" x14ac:dyDescent="0.25">
      <c r="X2134" s="36"/>
    </row>
    <row r="2135" spans="24:24" x14ac:dyDescent="0.25">
      <c r="X2135" s="36"/>
    </row>
    <row r="2136" spans="24:24" x14ac:dyDescent="0.25">
      <c r="X2136" s="36"/>
    </row>
    <row r="2137" spans="24:24" x14ac:dyDescent="0.25">
      <c r="X2137" s="36"/>
    </row>
    <row r="2138" spans="24:24" x14ac:dyDescent="0.25">
      <c r="X2138" s="36"/>
    </row>
    <row r="2139" spans="24:24" x14ac:dyDescent="0.25">
      <c r="X2139" s="36"/>
    </row>
    <row r="2140" spans="24:24" x14ac:dyDescent="0.25">
      <c r="X2140" s="36"/>
    </row>
    <row r="2141" spans="24:24" x14ac:dyDescent="0.25">
      <c r="X2141" s="36"/>
    </row>
    <row r="2142" spans="24:24" x14ac:dyDescent="0.25">
      <c r="X2142" s="36"/>
    </row>
    <row r="2143" spans="24:24" x14ac:dyDescent="0.25">
      <c r="X2143" s="36"/>
    </row>
    <row r="2144" spans="24:24" x14ac:dyDescent="0.25">
      <c r="X2144" s="36"/>
    </row>
    <row r="2145" spans="24:24" x14ac:dyDescent="0.25">
      <c r="X2145" s="36"/>
    </row>
    <row r="2146" spans="24:24" x14ac:dyDescent="0.25">
      <c r="X2146" s="36"/>
    </row>
    <row r="2147" spans="24:24" x14ac:dyDescent="0.25">
      <c r="X2147" s="36"/>
    </row>
    <row r="2148" spans="24:24" x14ac:dyDescent="0.25">
      <c r="X2148" s="36"/>
    </row>
    <row r="2149" spans="24:24" x14ac:dyDescent="0.25">
      <c r="X2149" s="36"/>
    </row>
    <row r="2150" spans="24:24" x14ac:dyDescent="0.25">
      <c r="X2150" s="36"/>
    </row>
    <row r="2151" spans="24:24" x14ac:dyDescent="0.25">
      <c r="X2151" s="36"/>
    </row>
    <row r="2152" spans="24:24" x14ac:dyDescent="0.25">
      <c r="X2152" s="36"/>
    </row>
    <row r="2153" spans="24:24" x14ac:dyDescent="0.25">
      <c r="X2153" s="36"/>
    </row>
    <row r="2154" spans="24:24" x14ac:dyDescent="0.25">
      <c r="X2154" s="36"/>
    </row>
    <row r="2155" spans="24:24" x14ac:dyDescent="0.25">
      <c r="X2155" s="36"/>
    </row>
    <row r="2156" spans="24:24" x14ac:dyDescent="0.25">
      <c r="X2156" s="36"/>
    </row>
    <row r="2157" spans="24:24" x14ac:dyDescent="0.25">
      <c r="X2157" s="36"/>
    </row>
    <row r="2158" spans="24:24" x14ac:dyDescent="0.25">
      <c r="X2158" s="36"/>
    </row>
    <row r="2159" spans="24:24" x14ac:dyDescent="0.25">
      <c r="X2159" s="36"/>
    </row>
    <row r="2160" spans="24:24" x14ac:dyDescent="0.25">
      <c r="X2160" s="36"/>
    </row>
    <row r="2161" spans="24:24" x14ac:dyDescent="0.25">
      <c r="X2161" s="36"/>
    </row>
    <row r="2162" spans="24:24" x14ac:dyDescent="0.25">
      <c r="X2162" s="36"/>
    </row>
    <row r="2163" spans="24:24" x14ac:dyDescent="0.25">
      <c r="X2163" s="36"/>
    </row>
    <row r="2164" spans="24:24" x14ac:dyDescent="0.25">
      <c r="X2164" s="36"/>
    </row>
    <row r="2165" spans="24:24" x14ac:dyDescent="0.25">
      <c r="X2165" s="36"/>
    </row>
    <row r="2166" spans="24:24" x14ac:dyDescent="0.25">
      <c r="X2166" s="36"/>
    </row>
    <row r="2167" spans="24:24" x14ac:dyDescent="0.25">
      <c r="X2167" s="36"/>
    </row>
    <row r="2168" spans="24:24" x14ac:dyDescent="0.25">
      <c r="X2168" s="36"/>
    </row>
    <row r="2169" spans="24:24" x14ac:dyDescent="0.25">
      <c r="X2169" s="36"/>
    </row>
    <row r="2170" spans="24:24" x14ac:dyDescent="0.25">
      <c r="X2170" s="36"/>
    </row>
    <row r="2171" spans="24:24" x14ac:dyDescent="0.25">
      <c r="X2171" s="36"/>
    </row>
    <row r="2172" spans="24:24" x14ac:dyDescent="0.25">
      <c r="X2172" s="36"/>
    </row>
    <row r="2173" spans="24:24" x14ac:dyDescent="0.25">
      <c r="X2173" s="36"/>
    </row>
    <row r="2174" spans="24:24" x14ac:dyDescent="0.25">
      <c r="X2174" s="36"/>
    </row>
    <row r="2175" spans="24:24" x14ac:dyDescent="0.25">
      <c r="X2175" s="36"/>
    </row>
    <row r="2176" spans="24:24" x14ac:dyDescent="0.25">
      <c r="X2176" s="36"/>
    </row>
    <row r="2177" spans="24:24" x14ac:dyDescent="0.25">
      <c r="X2177" s="36"/>
    </row>
    <row r="2178" spans="24:24" x14ac:dyDescent="0.25">
      <c r="X2178" s="36"/>
    </row>
    <row r="2179" spans="24:24" x14ac:dyDescent="0.25">
      <c r="X2179" s="36"/>
    </row>
    <row r="2180" spans="24:24" x14ac:dyDescent="0.25">
      <c r="X2180" s="36"/>
    </row>
    <row r="2181" spans="24:24" x14ac:dyDescent="0.25">
      <c r="X2181" s="36"/>
    </row>
    <row r="2182" spans="24:24" x14ac:dyDescent="0.25">
      <c r="X2182" s="36"/>
    </row>
    <row r="2183" spans="24:24" x14ac:dyDescent="0.25">
      <c r="X2183" s="36"/>
    </row>
    <row r="2184" spans="24:24" x14ac:dyDescent="0.25">
      <c r="X2184" s="36"/>
    </row>
    <row r="2185" spans="24:24" x14ac:dyDescent="0.25">
      <c r="X2185" s="36"/>
    </row>
    <row r="2186" spans="24:24" x14ac:dyDescent="0.25">
      <c r="X2186" s="36"/>
    </row>
    <row r="2187" spans="24:24" x14ac:dyDescent="0.25">
      <c r="X2187" s="36"/>
    </row>
    <row r="2188" spans="24:24" x14ac:dyDescent="0.25">
      <c r="X2188" s="36"/>
    </row>
    <row r="2189" spans="24:24" x14ac:dyDescent="0.25">
      <c r="X2189" s="36"/>
    </row>
    <row r="2190" spans="24:24" x14ac:dyDescent="0.25">
      <c r="X2190" s="36"/>
    </row>
    <row r="2191" spans="24:24" x14ac:dyDescent="0.25">
      <c r="X2191" s="36"/>
    </row>
    <row r="2192" spans="24:24" x14ac:dyDescent="0.25">
      <c r="X2192" s="36"/>
    </row>
    <row r="2193" spans="24:24" x14ac:dyDescent="0.25">
      <c r="X2193" s="36"/>
    </row>
    <row r="2194" spans="24:24" x14ac:dyDescent="0.25">
      <c r="X2194" s="36"/>
    </row>
    <row r="2195" spans="24:24" x14ac:dyDescent="0.25">
      <c r="X2195" s="36"/>
    </row>
    <row r="2196" spans="24:24" x14ac:dyDescent="0.25">
      <c r="X2196" s="36"/>
    </row>
    <row r="2197" spans="24:24" x14ac:dyDescent="0.25">
      <c r="X2197" s="36"/>
    </row>
    <row r="2198" spans="24:24" x14ac:dyDescent="0.25">
      <c r="X2198" s="36"/>
    </row>
    <row r="2199" spans="24:24" x14ac:dyDescent="0.25">
      <c r="X2199" s="36"/>
    </row>
    <row r="2200" spans="24:24" x14ac:dyDescent="0.25">
      <c r="X2200" s="36"/>
    </row>
    <row r="2201" spans="24:24" x14ac:dyDescent="0.25">
      <c r="X2201" s="36"/>
    </row>
    <row r="2202" spans="24:24" x14ac:dyDescent="0.25">
      <c r="X2202" s="36"/>
    </row>
    <row r="2203" spans="24:24" x14ac:dyDescent="0.25">
      <c r="X2203" s="36"/>
    </row>
    <row r="2204" spans="24:24" x14ac:dyDescent="0.25">
      <c r="X2204" s="36"/>
    </row>
    <row r="2205" spans="24:24" x14ac:dyDescent="0.25">
      <c r="X2205" s="36"/>
    </row>
    <row r="2206" spans="24:24" x14ac:dyDescent="0.25">
      <c r="X2206" s="36"/>
    </row>
    <row r="2207" spans="24:24" x14ac:dyDescent="0.25">
      <c r="X2207" s="36"/>
    </row>
    <row r="2208" spans="24:24" x14ac:dyDescent="0.25">
      <c r="X2208" s="36"/>
    </row>
    <row r="2209" spans="24:24" x14ac:dyDescent="0.25">
      <c r="X2209" s="36"/>
    </row>
    <row r="2210" spans="24:24" x14ac:dyDescent="0.25">
      <c r="X2210" s="36"/>
    </row>
    <row r="2211" spans="24:24" x14ac:dyDescent="0.25">
      <c r="X2211" s="36"/>
    </row>
    <row r="2212" spans="24:24" x14ac:dyDescent="0.25">
      <c r="X2212" s="36"/>
    </row>
    <row r="2213" spans="24:24" x14ac:dyDescent="0.25">
      <c r="X2213" s="36"/>
    </row>
    <row r="2214" spans="24:24" x14ac:dyDescent="0.25">
      <c r="X2214" s="36"/>
    </row>
    <row r="2215" spans="24:24" x14ac:dyDescent="0.25">
      <c r="X2215" s="36"/>
    </row>
    <row r="2216" spans="24:24" x14ac:dyDescent="0.25">
      <c r="X2216" s="36"/>
    </row>
    <row r="2217" spans="24:24" x14ac:dyDescent="0.25">
      <c r="X2217" s="36"/>
    </row>
    <row r="2218" spans="24:24" x14ac:dyDescent="0.25">
      <c r="X2218" s="36"/>
    </row>
    <row r="2219" spans="24:24" x14ac:dyDescent="0.25">
      <c r="X2219" s="36"/>
    </row>
    <row r="2220" spans="24:24" x14ac:dyDescent="0.25">
      <c r="X2220" s="36"/>
    </row>
    <row r="2221" spans="24:24" x14ac:dyDescent="0.25">
      <c r="X2221" s="36"/>
    </row>
    <row r="2222" spans="24:24" x14ac:dyDescent="0.25">
      <c r="X2222" s="36"/>
    </row>
    <row r="2223" spans="24:24" x14ac:dyDescent="0.25">
      <c r="X2223" s="36"/>
    </row>
    <row r="2224" spans="24:24" x14ac:dyDescent="0.25">
      <c r="X2224" s="36"/>
    </row>
    <row r="2225" spans="24:24" x14ac:dyDescent="0.25">
      <c r="X2225" s="36"/>
    </row>
    <row r="2226" spans="24:24" x14ac:dyDescent="0.25">
      <c r="X2226" s="36"/>
    </row>
    <row r="2227" spans="24:24" x14ac:dyDescent="0.25">
      <c r="X2227" s="36"/>
    </row>
    <row r="2228" spans="24:24" x14ac:dyDescent="0.25">
      <c r="X2228" s="36"/>
    </row>
    <row r="2229" spans="24:24" x14ac:dyDescent="0.25">
      <c r="X2229" s="36"/>
    </row>
    <row r="2230" spans="24:24" x14ac:dyDescent="0.25">
      <c r="X2230" s="36"/>
    </row>
    <row r="2231" spans="24:24" x14ac:dyDescent="0.25">
      <c r="X2231" s="36"/>
    </row>
    <row r="2232" spans="24:24" x14ac:dyDescent="0.25">
      <c r="X2232" s="36"/>
    </row>
    <row r="2233" spans="24:24" x14ac:dyDescent="0.25">
      <c r="X2233" s="36"/>
    </row>
    <row r="2234" spans="24:24" x14ac:dyDescent="0.25">
      <c r="X2234" s="36"/>
    </row>
    <row r="2235" spans="24:24" x14ac:dyDescent="0.25">
      <c r="X2235" s="36"/>
    </row>
    <row r="2236" spans="24:24" x14ac:dyDescent="0.25">
      <c r="X2236" s="36"/>
    </row>
    <row r="2237" spans="24:24" x14ac:dyDescent="0.25">
      <c r="X2237" s="36"/>
    </row>
    <row r="2238" spans="24:24" x14ac:dyDescent="0.25">
      <c r="X2238" s="36"/>
    </row>
    <row r="2239" spans="24:24" x14ac:dyDescent="0.25">
      <c r="X2239" s="36"/>
    </row>
    <row r="2240" spans="24:24" x14ac:dyDescent="0.25">
      <c r="X2240" s="36"/>
    </row>
    <row r="2241" spans="24:24" x14ac:dyDescent="0.25">
      <c r="X2241" s="36"/>
    </row>
    <row r="2242" spans="24:24" x14ac:dyDescent="0.25">
      <c r="X2242" s="36"/>
    </row>
    <row r="2243" spans="24:24" x14ac:dyDescent="0.25">
      <c r="X2243" s="36"/>
    </row>
    <row r="2244" spans="24:24" x14ac:dyDescent="0.25">
      <c r="X2244" s="36"/>
    </row>
    <row r="2245" spans="24:24" x14ac:dyDescent="0.25">
      <c r="X2245" s="36"/>
    </row>
    <row r="2246" spans="24:24" x14ac:dyDescent="0.25">
      <c r="X2246" s="36"/>
    </row>
    <row r="2247" spans="24:24" x14ac:dyDescent="0.25">
      <c r="X2247" s="36"/>
    </row>
    <row r="2248" spans="24:24" x14ac:dyDescent="0.25">
      <c r="X2248" s="36"/>
    </row>
    <row r="2249" spans="24:24" x14ac:dyDescent="0.25">
      <c r="X2249" s="36"/>
    </row>
    <row r="2250" spans="24:24" x14ac:dyDescent="0.25">
      <c r="X2250" s="36"/>
    </row>
    <row r="2251" spans="24:24" x14ac:dyDescent="0.25">
      <c r="X2251" s="36"/>
    </row>
    <row r="2252" spans="24:24" x14ac:dyDescent="0.25">
      <c r="X2252" s="36"/>
    </row>
    <row r="2253" spans="24:24" x14ac:dyDescent="0.25">
      <c r="X2253" s="36"/>
    </row>
    <row r="2254" spans="24:24" x14ac:dyDescent="0.25">
      <c r="X2254" s="36"/>
    </row>
    <row r="2255" spans="24:24" x14ac:dyDescent="0.25">
      <c r="X2255" s="36"/>
    </row>
    <row r="2256" spans="24:24" x14ac:dyDescent="0.25">
      <c r="X2256" s="36"/>
    </row>
    <row r="2257" spans="24:24" x14ac:dyDescent="0.25">
      <c r="X2257" s="36"/>
    </row>
    <row r="2258" spans="24:24" x14ac:dyDescent="0.25">
      <c r="X2258" s="36"/>
    </row>
    <row r="2259" spans="24:24" x14ac:dyDescent="0.25">
      <c r="X2259" s="36"/>
    </row>
    <row r="2260" spans="24:24" x14ac:dyDescent="0.25">
      <c r="X2260" s="36"/>
    </row>
    <row r="2261" spans="24:24" x14ac:dyDescent="0.25">
      <c r="X2261" s="36"/>
    </row>
    <row r="2262" spans="24:24" x14ac:dyDescent="0.25">
      <c r="X2262" s="36"/>
    </row>
    <row r="2263" spans="24:24" x14ac:dyDescent="0.25">
      <c r="X2263" s="36"/>
    </row>
    <row r="2264" spans="24:24" x14ac:dyDescent="0.25">
      <c r="X2264" s="36"/>
    </row>
    <row r="2265" spans="24:24" x14ac:dyDescent="0.25">
      <c r="X2265" s="36"/>
    </row>
    <row r="2266" spans="24:24" x14ac:dyDescent="0.25">
      <c r="X2266" s="36"/>
    </row>
    <row r="2267" spans="24:24" x14ac:dyDescent="0.25">
      <c r="X2267" s="36"/>
    </row>
    <row r="2268" spans="24:24" x14ac:dyDescent="0.25">
      <c r="X2268" s="36"/>
    </row>
    <row r="2269" spans="24:24" x14ac:dyDescent="0.25">
      <c r="X2269" s="36"/>
    </row>
    <row r="2270" spans="24:24" x14ac:dyDescent="0.25">
      <c r="X2270" s="36"/>
    </row>
    <row r="2271" spans="24:24" x14ac:dyDescent="0.25">
      <c r="X2271" s="36"/>
    </row>
    <row r="2272" spans="24:24" x14ac:dyDescent="0.25">
      <c r="X2272" s="36"/>
    </row>
    <row r="2273" spans="24:24" x14ac:dyDescent="0.25">
      <c r="X2273" s="36"/>
    </row>
    <row r="2274" spans="24:24" x14ac:dyDescent="0.25">
      <c r="X2274" s="36"/>
    </row>
    <row r="2275" spans="24:24" x14ac:dyDescent="0.25">
      <c r="X2275" s="36"/>
    </row>
    <row r="2276" spans="24:24" x14ac:dyDescent="0.25">
      <c r="X2276" s="36"/>
    </row>
    <row r="2277" spans="24:24" x14ac:dyDescent="0.25">
      <c r="X2277" s="36"/>
    </row>
    <row r="2278" spans="24:24" x14ac:dyDescent="0.25">
      <c r="X2278" s="36"/>
    </row>
    <row r="2279" spans="24:24" x14ac:dyDescent="0.25">
      <c r="X2279" s="36"/>
    </row>
    <row r="2280" spans="24:24" x14ac:dyDescent="0.25">
      <c r="X2280" s="36"/>
    </row>
    <row r="2281" spans="24:24" x14ac:dyDescent="0.25">
      <c r="X2281" s="36"/>
    </row>
    <row r="2282" spans="24:24" x14ac:dyDescent="0.25">
      <c r="X2282" s="36"/>
    </row>
    <row r="2283" spans="24:24" x14ac:dyDescent="0.25">
      <c r="X2283" s="36"/>
    </row>
    <row r="2284" spans="24:24" x14ac:dyDescent="0.25">
      <c r="X2284" s="36"/>
    </row>
    <row r="2285" spans="24:24" x14ac:dyDescent="0.25">
      <c r="X2285" s="36"/>
    </row>
    <row r="2286" spans="24:24" x14ac:dyDescent="0.25">
      <c r="X2286" s="36"/>
    </row>
    <row r="2287" spans="24:24" x14ac:dyDescent="0.25">
      <c r="X2287" s="36"/>
    </row>
    <row r="2288" spans="24:24" x14ac:dyDescent="0.25">
      <c r="X2288" s="36"/>
    </row>
    <row r="2289" spans="24:24" x14ac:dyDescent="0.25">
      <c r="X2289" s="36"/>
    </row>
    <row r="2290" spans="24:24" x14ac:dyDescent="0.25">
      <c r="X2290" s="36"/>
    </row>
    <row r="2291" spans="24:24" x14ac:dyDescent="0.25">
      <c r="X2291" s="36"/>
    </row>
    <row r="2292" spans="24:24" x14ac:dyDescent="0.25">
      <c r="X2292" s="36"/>
    </row>
    <row r="2293" spans="24:24" x14ac:dyDescent="0.25">
      <c r="X2293" s="36"/>
    </row>
    <row r="2294" spans="24:24" x14ac:dyDescent="0.25">
      <c r="X2294" s="36"/>
    </row>
    <row r="2295" spans="24:24" x14ac:dyDescent="0.25">
      <c r="X2295" s="36"/>
    </row>
    <row r="2296" spans="24:24" x14ac:dyDescent="0.25">
      <c r="X2296" s="36"/>
    </row>
    <row r="2297" spans="24:24" x14ac:dyDescent="0.25">
      <c r="X2297" s="36"/>
    </row>
    <row r="2298" spans="24:24" x14ac:dyDescent="0.25">
      <c r="X2298" s="36"/>
    </row>
    <row r="2299" spans="24:24" x14ac:dyDescent="0.25">
      <c r="X2299" s="36"/>
    </row>
    <row r="2300" spans="24:24" x14ac:dyDescent="0.25">
      <c r="X2300" s="36"/>
    </row>
    <row r="2301" spans="24:24" x14ac:dyDescent="0.25">
      <c r="X2301" s="36"/>
    </row>
    <row r="2302" spans="24:24" x14ac:dyDescent="0.25">
      <c r="X2302" s="36"/>
    </row>
    <row r="2303" spans="24:24" x14ac:dyDescent="0.25">
      <c r="X2303" s="36"/>
    </row>
    <row r="2304" spans="24:24" x14ac:dyDescent="0.25">
      <c r="X2304" s="36"/>
    </row>
    <row r="2305" spans="24:24" x14ac:dyDescent="0.25">
      <c r="X2305" s="36"/>
    </row>
    <row r="2306" spans="24:24" x14ac:dyDescent="0.25">
      <c r="X2306" s="36"/>
    </row>
    <row r="2307" spans="24:24" x14ac:dyDescent="0.25">
      <c r="X2307" s="36"/>
    </row>
    <row r="2308" spans="24:24" x14ac:dyDescent="0.25">
      <c r="X2308" s="36"/>
    </row>
    <row r="2309" spans="24:24" x14ac:dyDescent="0.25">
      <c r="X2309" s="36"/>
    </row>
    <row r="2310" spans="24:24" x14ac:dyDescent="0.25">
      <c r="X2310" s="36"/>
    </row>
    <row r="2311" spans="24:24" x14ac:dyDescent="0.25">
      <c r="X2311" s="36"/>
    </row>
    <row r="2312" spans="24:24" x14ac:dyDescent="0.25">
      <c r="X2312" s="36"/>
    </row>
    <row r="2313" spans="24:24" x14ac:dyDescent="0.25">
      <c r="X2313" s="36"/>
    </row>
    <row r="2314" spans="24:24" x14ac:dyDescent="0.25">
      <c r="X2314" s="36"/>
    </row>
    <row r="2315" spans="24:24" x14ac:dyDescent="0.25">
      <c r="X2315" s="36"/>
    </row>
    <row r="2316" spans="24:24" x14ac:dyDescent="0.25">
      <c r="X2316" s="36"/>
    </row>
    <row r="2317" spans="24:24" x14ac:dyDescent="0.25">
      <c r="X2317" s="36"/>
    </row>
    <row r="2318" spans="24:24" x14ac:dyDescent="0.25">
      <c r="X2318" s="36"/>
    </row>
    <row r="2319" spans="24:24" x14ac:dyDescent="0.25">
      <c r="X2319" s="36"/>
    </row>
    <row r="2320" spans="24:24" x14ac:dyDescent="0.25">
      <c r="X2320" s="36"/>
    </row>
    <row r="2321" spans="24:24" x14ac:dyDescent="0.25">
      <c r="X2321" s="36"/>
    </row>
    <row r="2322" spans="24:24" x14ac:dyDescent="0.25">
      <c r="X2322" s="36"/>
    </row>
    <row r="2323" spans="24:24" x14ac:dyDescent="0.25">
      <c r="X2323" s="36"/>
    </row>
    <row r="2324" spans="24:24" x14ac:dyDescent="0.25">
      <c r="X2324" s="36"/>
    </row>
    <row r="2325" spans="24:24" x14ac:dyDescent="0.25">
      <c r="X2325" s="36"/>
    </row>
    <row r="2326" spans="24:24" x14ac:dyDescent="0.25">
      <c r="X2326" s="36"/>
    </row>
    <row r="2327" spans="24:24" x14ac:dyDescent="0.25">
      <c r="X2327" s="36"/>
    </row>
    <row r="2328" spans="24:24" x14ac:dyDescent="0.25">
      <c r="X2328" s="36"/>
    </row>
    <row r="2329" spans="24:24" x14ac:dyDescent="0.25">
      <c r="X2329" s="36"/>
    </row>
    <row r="2330" spans="24:24" x14ac:dyDescent="0.25">
      <c r="X2330" s="36"/>
    </row>
    <row r="2331" spans="24:24" x14ac:dyDescent="0.25">
      <c r="X2331" s="36"/>
    </row>
    <row r="2332" spans="24:24" x14ac:dyDescent="0.25">
      <c r="X2332" s="36"/>
    </row>
    <row r="2333" spans="24:24" x14ac:dyDescent="0.25">
      <c r="X2333" s="36"/>
    </row>
    <row r="2334" spans="24:24" x14ac:dyDescent="0.25">
      <c r="X2334" s="36"/>
    </row>
    <row r="2335" spans="24:24" x14ac:dyDescent="0.25">
      <c r="X2335" s="36"/>
    </row>
    <row r="2336" spans="24:24" x14ac:dyDescent="0.25">
      <c r="X2336" s="36"/>
    </row>
    <row r="2337" spans="24:24" x14ac:dyDescent="0.25">
      <c r="X2337" s="36"/>
    </row>
    <row r="2338" spans="24:24" x14ac:dyDescent="0.25">
      <c r="X2338" s="36"/>
    </row>
    <row r="2339" spans="24:24" x14ac:dyDescent="0.25">
      <c r="X2339" s="36"/>
    </row>
    <row r="2340" spans="24:24" x14ac:dyDescent="0.25">
      <c r="X2340" s="36"/>
    </row>
    <row r="2341" spans="24:24" x14ac:dyDescent="0.25">
      <c r="X2341" s="36"/>
    </row>
    <row r="2342" spans="24:24" x14ac:dyDescent="0.25">
      <c r="X2342" s="36"/>
    </row>
    <row r="2343" spans="24:24" x14ac:dyDescent="0.25">
      <c r="X2343" s="36"/>
    </row>
    <row r="2344" spans="24:24" x14ac:dyDescent="0.25">
      <c r="X2344" s="36"/>
    </row>
    <row r="2345" spans="24:24" x14ac:dyDescent="0.25">
      <c r="X2345" s="36"/>
    </row>
    <row r="2346" spans="24:24" x14ac:dyDescent="0.25">
      <c r="X2346" s="36"/>
    </row>
    <row r="2347" spans="24:24" x14ac:dyDescent="0.25">
      <c r="X2347" s="36"/>
    </row>
    <row r="2348" spans="24:24" x14ac:dyDescent="0.25">
      <c r="X2348" s="36"/>
    </row>
    <row r="2349" spans="24:24" x14ac:dyDescent="0.25">
      <c r="X2349" s="36"/>
    </row>
    <row r="2350" spans="24:24" x14ac:dyDescent="0.25">
      <c r="X2350" s="36"/>
    </row>
    <row r="2351" spans="24:24" x14ac:dyDescent="0.25">
      <c r="X2351" s="36"/>
    </row>
    <row r="2352" spans="24:24" x14ac:dyDescent="0.25">
      <c r="X2352" s="36"/>
    </row>
    <row r="2353" spans="24:24" x14ac:dyDescent="0.25">
      <c r="X2353" s="36"/>
    </row>
    <row r="2354" spans="24:24" x14ac:dyDescent="0.25">
      <c r="X2354" s="36"/>
    </row>
    <row r="2355" spans="24:24" x14ac:dyDescent="0.25">
      <c r="X2355" s="36"/>
    </row>
    <row r="2356" spans="24:24" x14ac:dyDescent="0.25">
      <c r="X2356" s="36"/>
    </row>
    <row r="2357" spans="24:24" x14ac:dyDescent="0.25">
      <c r="X2357" s="36"/>
    </row>
    <row r="2358" spans="24:24" x14ac:dyDescent="0.25">
      <c r="X2358" s="36"/>
    </row>
    <row r="2359" spans="24:24" x14ac:dyDescent="0.25">
      <c r="X2359" s="36"/>
    </row>
    <row r="2360" spans="24:24" x14ac:dyDescent="0.25">
      <c r="X2360" s="36"/>
    </row>
    <row r="2361" spans="24:24" x14ac:dyDescent="0.25">
      <c r="X2361" s="36"/>
    </row>
    <row r="2362" spans="24:24" x14ac:dyDescent="0.25">
      <c r="X2362" s="36"/>
    </row>
    <row r="2363" spans="24:24" x14ac:dyDescent="0.25">
      <c r="X2363" s="36"/>
    </row>
    <row r="2364" spans="24:24" x14ac:dyDescent="0.25">
      <c r="X2364" s="36"/>
    </row>
    <row r="2365" spans="24:24" x14ac:dyDescent="0.25">
      <c r="X2365" s="36"/>
    </row>
    <row r="2366" spans="24:24" x14ac:dyDescent="0.25">
      <c r="X2366" s="36"/>
    </row>
    <row r="2367" spans="24:24" x14ac:dyDescent="0.25">
      <c r="X2367" s="36"/>
    </row>
    <row r="2368" spans="24:24" x14ac:dyDescent="0.25">
      <c r="X2368" s="36"/>
    </row>
    <row r="2369" spans="24:24" x14ac:dyDescent="0.25">
      <c r="X2369" s="36"/>
    </row>
    <row r="2370" spans="24:24" x14ac:dyDescent="0.25">
      <c r="X2370" s="36"/>
    </row>
    <row r="2371" spans="24:24" x14ac:dyDescent="0.25">
      <c r="X2371" s="36"/>
    </row>
    <row r="2372" spans="24:24" x14ac:dyDescent="0.25">
      <c r="X2372" s="36"/>
    </row>
    <row r="2373" spans="24:24" x14ac:dyDescent="0.25">
      <c r="X2373" s="36"/>
    </row>
    <row r="2374" spans="24:24" x14ac:dyDescent="0.25">
      <c r="X2374" s="36"/>
    </row>
    <row r="2375" spans="24:24" x14ac:dyDescent="0.25">
      <c r="X2375" s="36"/>
    </row>
    <row r="2376" spans="24:24" x14ac:dyDescent="0.25">
      <c r="X2376" s="36"/>
    </row>
    <row r="2377" spans="24:24" x14ac:dyDescent="0.25">
      <c r="X2377" s="36"/>
    </row>
    <row r="2378" spans="24:24" x14ac:dyDescent="0.25">
      <c r="X2378" s="36"/>
    </row>
    <row r="2379" spans="24:24" x14ac:dyDescent="0.25">
      <c r="X2379" s="36"/>
    </row>
    <row r="2380" spans="24:24" x14ac:dyDescent="0.25">
      <c r="X2380" s="36"/>
    </row>
    <row r="2381" spans="24:24" x14ac:dyDescent="0.25">
      <c r="X2381" s="36"/>
    </row>
    <row r="2382" spans="24:24" x14ac:dyDescent="0.25">
      <c r="X2382" s="36"/>
    </row>
    <row r="2383" spans="24:24" x14ac:dyDescent="0.25">
      <c r="X2383" s="36"/>
    </row>
    <row r="2384" spans="24:24" x14ac:dyDescent="0.25">
      <c r="X2384" s="36"/>
    </row>
    <row r="2385" spans="24:24" x14ac:dyDescent="0.25">
      <c r="X2385" s="36"/>
    </row>
    <row r="2386" spans="24:24" x14ac:dyDescent="0.25">
      <c r="X2386" s="36"/>
    </row>
    <row r="2387" spans="24:24" x14ac:dyDescent="0.25">
      <c r="X2387" s="36"/>
    </row>
    <row r="2388" spans="24:24" x14ac:dyDescent="0.25">
      <c r="X2388" s="36"/>
    </row>
    <row r="2389" spans="24:24" x14ac:dyDescent="0.25">
      <c r="X2389" s="36"/>
    </row>
    <row r="2390" spans="24:24" x14ac:dyDescent="0.25">
      <c r="X2390" s="36"/>
    </row>
    <row r="2391" spans="24:24" x14ac:dyDescent="0.25">
      <c r="X2391" s="36"/>
    </row>
    <row r="2392" spans="24:24" x14ac:dyDescent="0.25">
      <c r="X2392" s="36"/>
    </row>
    <row r="2393" spans="24:24" x14ac:dyDescent="0.25">
      <c r="X2393" s="36"/>
    </row>
    <row r="2394" spans="24:24" x14ac:dyDescent="0.25">
      <c r="X2394" s="36"/>
    </row>
    <row r="2395" spans="24:24" x14ac:dyDescent="0.25">
      <c r="X2395" s="36"/>
    </row>
    <row r="2396" spans="24:24" x14ac:dyDescent="0.25">
      <c r="X2396" s="36"/>
    </row>
    <row r="2397" spans="24:24" x14ac:dyDescent="0.25">
      <c r="X2397" s="36"/>
    </row>
    <row r="2398" spans="24:24" x14ac:dyDescent="0.25">
      <c r="X2398" s="36"/>
    </row>
    <row r="2399" spans="24:24" x14ac:dyDescent="0.25">
      <c r="X2399" s="36"/>
    </row>
    <row r="2400" spans="24:24" x14ac:dyDescent="0.25">
      <c r="X2400" s="36"/>
    </row>
    <row r="2401" spans="24:24" x14ac:dyDescent="0.25">
      <c r="X2401" s="36"/>
    </row>
    <row r="2402" spans="24:24" x14ac:dyDescent="0.25">
      <c r="X2402" s="36"/>
    </row>
    <row r="2403" spans="24:24" x14ac:dyDescent="0.25">
      <c r="X2403" s="36"/>
    </row>
    <row r="2404" spans="24:24" x14ac:dyDescent="0.25">
      <c r="X2404" s="36"/>
    </row>
    <row r="2405" spans="24:24" x14ac:dyDescent="0.25">
      <c r="X2405" s="36"/>
    </row>
    <row r="2406" spans="24:24" x14ac:dyDescent="0.25">
      <c r="X2406" s="36"/>
    </row>
    <row r="2407" spans="24:24" x14ac:dyDescent="0.25">
      <c r="X2407" s="36"/>
    </row>
    <row r="2408" spans="24:24" x14ac:dyDescent="0.25">
      <c r="X2408" s="36"/>
    </row>
    <row r="2409" spans="24:24" x14ac:dyDescent="0.25">
      <c r="X2409" s="36"/>
    </row>
    <row r="2410" spans="24:24" x14ac:dyDescent="0.25">
      <c r="X2410" s="36"/>
    </row>
    <row r="2411" spans="24:24" x14ac:dyDescent="0.25">
      <c r="X2411" s="36"/>
    </row>
    <row r="2412" spans="24:24" x14ac:dyDescent="0.25">
      <c r="X2412" s="36"/>
    </row>
    <row r="2413" spans="24:24" x14ac:dyDescent="0.25">
      <c r="X2413" s="36"/>
    </row>
    <row r="2414" spans="24:24" x14ac:dyDescent="0.25">
      <c r="X2414" s="36"/>
    </row>
    <row r="2415" spans="24:24" x14ac:dyDescent="0.25">
      <c r="X2415" s="36"/>
    </row>
    <row r="2416" spans="24:24" x14ac:dyDescent="0.25">
      <c r="X2416" s="36"/>
    </row>
    <row r="2417" spans="24:24" x14ac:dyDescent="0.25">
      <c r="X2417" s="36"/>
    </row>
    <row r="2418" spans="24:24" x14ac:dyDescent="0.25">
      <c r="X2418" s="36"/>
    </row>
    <row r="2419" spans="24:24" x14ac:dyDescent="0.25">
      <c r="X2419" s="36"/>
    </row>
    <row r="2420" spans="24:24" x14ac:dyDescent="0.25">
      <c r="X2420" s="36"/>
    </row>
    <row r="2421" spans="24:24" x14ac:dyDescent="0.25">
      <c r="X2421" s="36"/>
    </row>
    <row r="2422" spans="24:24" x14ac:dyDescent="0.25">
      <c r="X2422" s="36"/>
    </row>
    <row r="2423" spans="24:24" x14ac:dyDescent="0.25">
      <c r="X2423" s="36"/>
    </row>
    <row r="2424" spans="24:24" x14ac:dyDescent="0.25">
      <c r="X2424" s="36"/>
    </row>
    <row r="2425" spans="24:24" x14ac:dyDescent="0.25">
      <c r="X2425" s="36"/>
    </row>
    <row r="2426" spans="24:24" x14ac:dyDescent="0.25">
      <c r="X2426" s="36"/>
    </row>
    <row r="2427" spans="24:24" x14ac:dyDescent="0.25">
      <c r="X2427" s="36"/>
    </row>
    <row r="2428" spans="24:24" x14ac:dyDescent="0.25">
      <c r="X2428" s="36"/>
    </row>
    <row r="2429" spans="24:24" x14ac:dyDescent="0.25">
      <c r="X2429" s="36"/>
    </row>
    <row r="2430" spans="24:24" x14ac:dyDescent="0.25">
      <c r="X2430" s="36"/>
    </row>
    <row r="2431" spans="24:24" x14ac:dyDescent="0.25">
      <c r="X2431" s="36"/>
    </row>
    <row r="2432" spans="24:24" x14ac:dyDescent="0.25">
      <c r="X2432" s="36"/>
    </row>
    <row r="2433" spans="24:24" x14ac:dyDescent="0.25">
      <c r="X2433" s="36"/>
    </row>
    <row r="2434" spans="24:24" x14ac:dyDescent="0.25">
      <c r="X2434" s="36"/>
    </row>
    <row r="2435" spans="24:24" x14ac:dyDescent="0.25">
      <c r="X2435" s="36"/>
    </row>
    <row r="2436" spans="24:24" x14ac:dyDescent="0.25">
      <c r="X2436" s="36"/>
    </row>
    <row r="2437" spans="24:24" x14ac:dyDescent="0.25">
      <c r="X2437" s="36"/>
    </row>
    <row r="2438" spans="24:24" x14ac:dyDescent="0.25">
      <c r="X2438" s="36"/>
    </row>
    <row r="2439" spans="24:24" x14ac:dyDescent="0.25">
      <c r="X2439" s="36"/>
    </row>
    <row r="2440" spans="24:24" x14ac:dyDescent="0.25">
      <c r="X2440" s="36"/>
    </row>
    <row r="2441" spans="24:24" x14ac:dyDescent="0.25">
      <c r="X2441" s="36"/>
    </row>
    <row r="2442" spans="24:24" x14ac:dyDescent="0.25">
      <c r="X2442" s="36"/>
    </row>
    <row r="2443" spans="24:24" x14ac:dyDescent="0.25">
      <c r="X2443" s="36"/>
    </row>
    <row r="2444" spans="24:24" x14ac:dyDescent="0.25">
      <c r="X2444" s="36"/>
    </row>
    <row r="2445" spans="24:24" x14ac:dyDescent="0.25">
      <c r="X2445" s="36"/>
    </row>
    <row r="2446" spans="24:24" x14ac:dyDescent="0.25">
      <c r="X2446" s="36"/>
    </row>
    <row r="2447" spans="24:24" x14ac:dyDescent="0.25">
      <c r="X2447" s="36"/>
    </row>
    <row r="2448" spans="24:24" x14ac:dyDescent="0.25">
      <c r="X2448" s="36"/>
    </row>
    <row r="2449" spans="24:24" x14ac:dyDescent="0.25">
      <c r="X2449" s="36"/>
    </row>
    <row r="2450" spans="24:24" x14ac:dyDescent="0.25">
      <c r="X2450" s="36"/>
    </row>
    <row r="2451" spans="24:24" x14ac:dyDescent="0.25">
      <c r="X2451" s="36"/>
    </row>
    <row r="2452" spans="24:24" x14ac:dyDescent="0.25">
      <c r="X2452" s="36"/>
    </row>
    <row r="2453" spans="24:24" x14ac:dyDescent="0.25">
      <c r="X2453" s="36"/>
    </row>
    <row r="2454" spans="24:24" x14ac:dyDescent="0.25">
      <c r="X2454" s="36"/>
    </row>
    <row r="2455" spans="24:24" x14ac:dyDescent="0.25">
      <c r="X2455" s="36"/>
    </row>
    <row r="2456" spans="24:24" x14ac:dyDescent="0.25">
      <c r="X2456" s="36"/>
    </row>
    <row r="2457" spans="24:24" x14ac:dyDescent="0.25">
      <c r="X2457" s="36"/>
    </row>
    <row r="2458" spans="24:24" x14ac:dyDescent="0.25">
      <c r="X2458" s="36"/>
    </row>
    <row r="2459" spans="24:24" x14ac:dyDescent="0.25">
      <c r="X2459" s="36"/>
    </row>
    <row r="2460" spans="24:24" x14ac:dyDescent="0.25">
      <c r="X2460" s="36"/>
    </row>
    <row r="2461" spans="24:24" x14ac:dyDescent="0.25">
      <c r="X2461" s="36"/>
    </row>
    <row r="2462" spans="24:24" x14ac:dyDescent="0.25">
      <c r="X2462" s="36"/>
    </row>
    <row r="2463" spans="24:24" x14ac:dyDescent="0.25">
      <c r="X2463" s="36"/>
    </row>
    <row r="2464" spans="24:24" x14ac:dyDescent="0.25">
      <c r="X2464" s="36"/>
    </row>
    <row r="2465" spans="24:24" x14ac:dyDescent="0.25">
      <c r="X2465" s="36"/>
    </row>
    <row r="2466" spans="24:24" x14ac:dyDescent="0.25">
      <c r="X2466" s="36"/>
    </row>
    <row r="2467" spans="24:24" x14ac:dyDescent="0.25">
      <c r="X2467" s="36"/>
    </row>
    <row r="2468" spans="24:24" x14ac:dyDescent="0.25">
      <c r="X2468" s="36"/>
    </row>
    <row r="2469" spans="24:24" x14ac:dyDescent="0.25">
      <c r="X2469" s="36"/>
    </row>
    <row r="2470" spans="24:24" x14ac:dyDescent="0.25">
      <c r="X2470" s="36"/>
    </row>
    <row r="2471" spans="24:24" x14ac:dyDescent="0.25">
      <c r="X2471" s="36"/>
    </row>
    <row r="2472" spans="24:24" x14ac:dyDescent="0.25">
      <c r="X2472" s="36"/>
    </row>
    <row r="2473" spans="24:24" x14ac:dyDescent="0.25">
      <c r="X2473" s="36"/>
    </row>
    <row r="2474" spans="24:24" x14ac:dyDescent="0.25">
      <c r="X2474" s="36"/>
    </row>
    <row r="2475" spans="24:24" x14ac:dyDescent="0.25">
      <c r="X2475" s="36"/>
    </row>
    <row r="2476" spans="24:24" x14ac:dyDescent="0.25">
      <c r="X2476" s="36"/>
    </row>
    <row r="2477" spans="24:24" x14ac:dyDescent="0.25">
      <c r="X2477" s="36"/>
    </row>
    <row r="2478" spans="24:24" x14ac:dyDescent="0.25">
      <c r="X2478" s="36"/>
    </row>
    <row r="2479" spans="24:24" x14ac:dyDescent="0.25">
      <c r="X2479" s="36"/>
    </row>
    <row r="2480" spans="24:24" x14ac:dyDescent="0.25">
      <c r="X2480" s="36"/>
    </row>
    <row r="2481" spans="24:24" x14ac:dyDescent="0.25">
      <c r="X2481" s="36"/>
    </row>
    <row r="2482" spans="24:24" x14ac:dyDescent="0.25">
      <c r="X2482" s="36"/>
    </row>
    <row r="2483" spans="24:24" x14ac:dyDescent="0.25">
      <c r="X2483" s="36"/>
    </row>
    <row r="2484" spans="24:24" x14ac:dyDescent="0.25">
      <c r="X2484" s="36"/>
    </row>
    <row r="2485" spans="24:24" x14ac:dyDescent="0.25">
      <c r="X2485" s="36"/>
    </row>
    <row r="2486" spans="24:24" x14ac:dyDescent="0.25">
      <c r="X2486" s="36"/>
    </row>
    <row r="2487" spans="24:24" x14ac:dyDescent="0.25">
      <c r="X2487" s="36"/>
    </row>
    <row r="2488" spans="24:24" x14ac:dyDescent="0.25">
      <c r="X2488" s="36"/>
    </row>
    <row r="2489" spans="24:24" x14ac:dyDescent="0.25">
      <c r="X2489" s="36"/>
    </row>
    <row r="2490" spans="24:24" x14ac:dyDescent="0.25">
      <c r="X2490" s="36"/>
    </row>
    <row r="2491" spans="24:24" x14ac:dyDescent="0.25">
      <c r="X2491" s="36"/>
    </row>
    <row r="2492" spans="24:24" x14ac:dyDescent="0.25">
      <c r="X2492" s="36"/>
    </row>
    <row r="2493" spans="24:24" x14ac:dyDescent="0.25">
      <c r="X2493" s="36"/>
    </row>
    <row r="2494" spans="24:24" x14ac:dyDescent="0.25">
      <c r="X2494" s="36"/>
    </row>
    <row r="2495" spans="24:24" x14ac:dyDescent="0.25">
      <c r="X2495" s="36"/>
    </row>
    <row r="2496" spans="24:24" x14ac:dyDescent="0.25">
      <c r="X2496" s="36"/>
    </row>
    <row r="2497" spans="24:24" x14ac:dyDescent="0.25">
      <c r="X2497" s="36"/>
    </row>
    <row r="2498" spans="24:24" x14ac:dyDescent="0.25">
      <c r="X2498" s="36"/>
    </row>
    <row r="2499" spans="24:24" x14ac:dyDescent="0.25">
      <c r="X2499" s="36"/>
    </row>
    <row r="2500" spans="24:24" x14ac:dyDescent="0.25">
      <c r="X2500" s="36"/>
    </row>
    <row r="2501" spans="24:24" x14ac:dyDescent="0.25">
      <c r="X2501" s="36"/>
    </row>
    <row r="2502" spans="24:24" x14ac:dyDescent="0.25">
      <c r="X2502" s="36"/>
    </row>
    <row r="2503" spans="24:24" x14ac:dyDescent="0.25">
      <c r="X2503" s="36"/>
    </row>
    <row r="2504" spans="24:24" x14ac:dyDescent="0.25">
      <c r="X2504" s="36"/>
    </row>
    <row r="2505" spans="24:24" x14ac:dyDescent="0.25">
      <c r="X2505" s="36"/>
    </row>
    <row r="2506" spans="24:24" x14ac:dyDescent="0.25">
      <c r="X2506" s="36"/>
    </row>
    <row r="2507" spans="24:24" x14ac:dyDescent="0.25">
      <c r="X2507" s="36"/>
    </row>
    <row r="2508" spans="24:24" x14ac:dyDescent="0.25">
      <c r="X2508" s="36"/>
    </row>
    <row r="2509" spans="24:24" x14ac:dyDescent="0.25">
      <c r="X2509" s="36"/>
    </row>
    <row r="2510" spans="24:24" x14ac:dyDescent="0.25">
      <c r="X2510" s="36"/>
    </row>
    <row r="2511" spans="24:24" x14ac:dyDescent="0.25">
      <c r="X2511" s="36"/>
    </row>
    <row r="2512" spans="24:24" x14ac:dyDescent="0.25">
      <c r="X2512" s="36"/>
    </row>
    <row r="2513" spans="24:24" x14ac:dyDescent="0.25">
      <c r="X2513" s="36"/>
    </row>
    <row r="2514" spans="24:24" x14ac:dyDescent="0.25">
      <c r="X2514" s="36"/>
    </row>
    <row r="2515" spans="24:24" x14ac:dyDescent="0.25">
      <c r="X2515" s="36"/>
    </row>
    <row r="2516" spans="24:24" x14ac:dyDescent="0.25">
      <c r="X2516" s="36"/>
    </row>
    <row r="2517" spans="24:24" x14ac:dyDescent="0.25">
      <c r="X2517" s="36"/>
    </row>
    <row r="2518" spans="24:24" x14ac:dyDescent="0.25">
      <c r="X2518" s="36"/>
    </row>
    <row r="2519" spans="24:24" x14ac:dyDescent="0.25">
      <c r="X2519" s="36"/>
    </row>
    <row r="2520" spans="24:24" x14ac:dyDescent="0.25">
      <c r="X2520" s="36"/>
    </row>
    <row r="2521" spans="24:24" x14ac:dyDescent="0.25">
      <c r="X2521" s="36"/>
    </row>
    <row r="2522" spans="24:24" x14ac:dyDescent="0.25">
      <c r="X2522" s="36"/>
    </row>
    <row r="2523" spans="24:24" x14ac:dyDescent="0.25">
      <c r="X2523" s="36"/>
    </row>
    <row r="2524" spans="24:24" x14ac:dyDescent="0.25">
      <c r="X2524" s="36"/>
    </row>
    <row r="2525" spans="24:24" x14ac:dyDescent="0.25">
      <c r="X2525" s="36"/>
    </row>
    <row r="2526" spans="24:24" x14ac:dyDescent="0.25">
      <c r="X2526" s="36"/>
    </row>
    <row r="2527" spans="24:24" x14ac:dyDescent="0.25">
      <c r="X2527" s="36"/>
    </row>
    <row r="2528" spans="24:24" x14ac:dyDescent="0.25">
      <c r="X2528" s="36"/>
    </row>
    <row r="2529" spans="24:24" x14ac:dyDescent="0.25">
      <c r="X2529" s="36"/>
    </row>
    <row r="2530" spans="24:24" x14ac:dyDescent="0.25">
      <c r="X2530" s="36"/>
    </row>
  </sheetData>
  <sheetProtection algorithmName="SHA-512" hashValue="ZJUE1oxrvWDCehOh9m5rgmZDM+uFBE2MEpt/cEOnsaZCah4b8VsAj8yCqnLmrUqXRttj33ZC1BXrht8ULYnIJg==" saltValue="sN7TKMG5zfSGlR3H+SGAaw=="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9"/>
  <sheetViews>
    <sheetView workbookViewId="0">
      <selection activeCell="L6" sqref="L6"/>
    </sheetView>
  </sheetViews>
  <sheetFormatPr defaultColWidth="9.140625" defaultRowHeight="15" x14ac:dyDescent="0.25"/>
  <cols>
    <col min="1" max="1" width="14.28515625" style="12" bestFit="1" customWidth="1"/>
    <col min="2" max="2" width="20.5703125" style="12" bestFit="1" customWidth="1"/>
    <col min="3" max="16384" width="9.140625" style="12"/>
  </cols>
  <sheetData>
    <row r="1" spans="1:5" x14ac:dyDescent="0.25">
      <c r="A1" s="11" t="s">
        <v>5</v>
      </c>
      <c r="B1" s="11" t="s">
        <v>10</v>
      </c>
    </row>
    <row r="2" spans="1:5" x14ac:dyDescent="0.25">
      <c r="A2" s="12" t="s">
        <v>6</v>
      </c>
      <c r="B2" s="13" t="s">
        <v>11</v>
      </c>
    </row>
    <row r="3" spans="1:5" x14ac:dyDescent="0.25">
      <c r="A3" s="12" t="s">
        <v>7</v>
      </c>
      <c r="B3" s="13" t="s">
        <v>12</v>
      </c>
    </row>
    <row r="4" spans="1:5" x14ac:dyDescent="0.25">
      <c r="A4" s="12" t="s">
        <v>39</v>
      </c>
      <c r="B4" s="13" t="s">
        <v>13</v>
      </c>
    </row>
    <row r="5" spans="1:5" x14ac:dyDescent="0.25">
      <c r="A5" s="12" t="s">
        <v>35</v>
      </c>
      <c r="B5" s="13" t="s">
        <v>14</v>
      </c>
    </row>
    <row r="6" spans="1:5" x14ac:dyDescent="0.25">
      <c r="A6" s="12" t="s">
        <v>36</v>
      </c>
    </row>
    <row r="7" spans="1:5" x14ac:dyDescent="0.25">
      <c r="B7" s="12" t="s">
        <v>15</v>
      </c>
    </row>
    <row r="8" spans="1:5" x14ac:dyDescent="0.25">
      <c r="B8" s="12" t="s">
        <v>31</v>
      </c>
      <c r="E8" s="12" t="s">
        <v>35</v>
      </c>
    </row>
    <row r="9" spans="1:5" x14ac:dyDescent="0.25">
      <c r="B9" s="12" t="s">
        <v>32</v>
      </c>
      <c r="E9" s="12" t="s">
        <v>36</v>
      </c>
    </row>
  </sheetData>
  <sheetProtection algorithmName="SHA-512" hashValue="mQjy3CkuZKtaUdOabW+r05FsIpwxIW4ZxdLyYtWUjnTESqcPxbtWNCiZuPgpatqWe2e5YFSiEa/CKOFepPrInw==" saltValue="ZX1NN+DI/5x+NeU/A/jHV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Forward Curve</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Jon Pileggi</cp:lastModifiedBy>
  <dcterms:created xsi:type="dcterms:W3CDTF">2015-09-16T12:43:16Z</dcterms:created>
  <dcterms:modified xsi:type="dcterms:W3CDTF">2021-03-17T12:57:19Z</dcterms:modified>
</cp:coreProperties>
</file>